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Equipment" state="visible" r:id="rId5"/>
    <sheet sheetId="3" name="Points" state="visible" r:id="rId6"/>
    <sheet sheetId="4" name="Schedule" state="visible" r:id="rId7"/>
    <sheet sheetId="5" name="Sequences" state="visible" r:id="rId8"/>
    <sheet sheetId="6" name="Dashboard" state="visible" r:id="rId9"/>
  </sheets>
  <calcPr calcId="171027" fullCalcOnLoad="1"/>
</workbook>
</file>

<file path=xl/sharedStrings.xml><?xml version="1.0" encoding="utf-8"?>
<sst xmlns="http://schemas.openxmlformats.org/spreadsheetml/2006/main" count="233" uniqueCount="155">
  <si>
    <t>HVAC Sequence of Operations Template</t>
  </si>
  <si>
    <t>Purpose</t>
  </si>
  <si>
    <t>This workbook documents how a building's HVAC equipment should run: an equipment list, a point list with occupied and unoccupied setpoints and alarm limits, a weekly occupancy schedule, and numbered sequence steps for each mode. It checks every setpoint against its own alarm limits, works out occupied hours per week, and shows which equipment still has no written sequence. It documents a sequence; it does not design one. The sample setpoints, limits and times are placeholders: replace them with the design engineer's or owner's values.</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</si>
  <si>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</si>
  <si>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tags, points and values shown are synthetic and for illustration only.</t>
  </si>
  <si>
    <t>What’s in this workbook</t>
  </si>
  <si>
    <t>Equipment</t>
  </si>
  <si>
    <t>One row per tagged unit: tag, equipment, what it serves and its controller. Points, sequence steps and occupied hours per week are counted from the other sheets. Row check flags a missing or repeated tag.</t>
  </si>
  <si>
    <t>Points</t>
  </si>
  <si>
    <t>The point list: point ID, equipment tag, point name, type (AI, AO, BI, BO), units, occupied and unoccupied setpoints, low and high alarm limits and alarm delay. Setpoint check flags a setpoint outside its alarm band or limits typed the wrong way round.</t>
  </si>
  <si>
    <t>Schedule</t>
  </si>
  <si>
    <t>Occupied start and end times for each tag and day group (Weekdays, Saturday, Sunday, Holiday). Hours per week are calculated. One row per tag and day group.</t>
  </si>
  <si>
    <t>Sequences</t>
  </si>
  <si>
    <t>Numbered steps for each tag and mode (Occupied, Unoccupied, Morning warm-up, Economizer, Safety, Alarm), with the points each step uses.</t>
  </si>
  <si>
    <t>Dashboard</t>
  </si>
  <si>
    <t>Counts of equipment, points, analog points and alarmed points, setpoint conflicts, occupied hours for the first two units, steps written, equipment without a sequence, and Rows to check.</t>
  </si>
  <si>
    <t>How to use this workbook</t>
  </si>
  <si>
    <t>1. Open Equipment and replace the sample units with your own tags. Keep each tag unique, because the other sheets look it up.</t>
  </si>
  <si>
    <t>2. Open Points and list each control point with its equipment tag, type and units. Type setpoints and alarm limits as plain numbers. Leave a cell blank when a point has no setpoint or no limit; blanks are skipped, never read as zero.</t>
  </si>
  <si>
    <t>3. Open Schedule and enter the occupied start and end time for each tag and day group, as times such as 6:30 and 18:00. Use one row per tag and day group.</t>
  </si>
  <si>
    <t>4. Open Sequences and write the steps for each tag and mode, numbered 1, 2, 3 within the mode. Name the points each step uses.</t>
  </si>
  <si>
    <t>5. Check Dashboard. Rows to check must read 0 and Data check must read OK; until then the counts read "Check data". Fix any row whose Row check is not OK.</t>
  </si>
  <si>
    <t>6. If your spreadsheet app opens the file read-only, turn on editing before you type.</t>
  </si>
  <si>
    <t>Colour legend</t>
  </si>
  <si>
    <t/>
  </si>
  <si>
    <t>Input — enter or edit your own data here</t>
  </si>
  <si>
    <t>Calculated — formula-driven, please do not overwrite</t>
  </si>
  <si>
    <t>Output — key result for reporting and dashboards</t>
  </si>
  <si>
    <t>Using this workbook in Google Sheets</t>
  </si>
  <si>
    <t>To try it in Google Sheets, choose File &gt; Import &gt; Upload, select this .xlsx file, and choose Insert new sheet(s). The workbook has no macros. After the import, check that the Dashboard still shows the sample counts before you replace the sample data.</t>
  </si>
  <si>
    <t>Limitations</t>
  </si>
  <si>
    <t>This workbook documents a sequence; it does not design one, program a controller or connect to a building automation system. It does not recommend setpoints and cites no energy code. Schedules hold one occupied period per tag and day group, so split shifts are out of scope. Formulas and checks reach row 101 on Equipment, row 1001 on Points and Sequences, and row 201 on Schedule.</t>
  </si>
  <si>
    <t>Free template from Field Service Software IO: browse more free field service templates →</t>
  </si>
  <si>
    <t>Tag</t>
  </si>
  <si>
    <t>Serves</t>
  </si>
  <si>
    <t>Controller</t>
  </si>
  <si>
    <t>Sequence steps</t>
  </si>
  <si>
    <t>Occupied hours per week</t>
  </si>
  <si>
    <t>Row check</t>
  </si>
  <si>
    <t>AHU-1</t>
  </si>
  <si>
    <t>VAV air handler</t>
  </si>
  <si>
    <t>2nd floor offices</t>
  </si>
  <si>
    <t>Field controller FC-1</t>
  </si>
  <si>
    <t>RTU-2</t>
  </si>
  <si>
    <t>Packaged rooftop unit</t>
  </si>
  <si>
    <t>Retail floor</t>
  </si>
  <si>
    <t>Field controller FC-2</t>
  </si>
  <si>
    <t>EF-1</t>
  </si>
  <si>
    <t>Toilet exhaust fan</t>
  </si>
  <si>
    <t>Restrooms</t>
  </si>
  <si>
    <t>HWP-1</t>
  </si>
  <si>
    <t>Hot water pump</t>
  </si>
  <si>
    <t>Building heating loop</t>
  </si>
  <si>
    <t>Field controller FC-3</t>
  </si>
  <si>
    <t>Point ID</t>
  </si>
  <si>
    <t>Equipment tag</t>
  </si>
  <si>
    <t>Point name</t>
  </si>
  <si>
    <t>Type</t>
  </si>
  <si>
    <t>Units</t>
  </si>
  <si>
    <t>Occupied setpoint</t>
  </si>
  <si>
    <t>Unoccupied setpoint</t>
  </si>
  <si>
    <t>Low alarm</t>
  </si>
  <si>
    <t>High alarm</t>
  </si>
  <si>
    <t>Alarm delay (min)</t>
  </si>
  <si>
    <t>Setpoint check</t>
  </si>
  <si>
    <t>P-01</t>
  </si>
  <si>
    <t>Supply air temperature</t>
  </si>
  <si>
    <t>AI</t>
  </si>
  <si>
    <t>degF</t>
  </si>
  <si>
    <t>P-02</t>
  </si>
  <si>
    <t>Duct static pressure</t>
  </si>
  <si>
    <t>in. w.c.</t>
  </si>
  <si>
    <t>P-03</t>
  </si>
  <si>
    <t>Supply fan command</t>
  </si>
  <si>
    <t>BO</t>
  </si>
  <si>
    <t>on/off</t>
  </si>
  <si>
    <t>P-04</t>
  </si>
  <si>
    <t>Mixed air damper</t>
  </si>
  <si>
    <t>AO</t>
  </si>
  <si>
    <t>% open</t>
  </si>
  <si>
    <t>P-05</t>
  </si>
  <si>
    <t>Space temperature (zone 201)</t>
  </si>
  <si>
    <t>P-06</t>
  </si>
  <si>
    <t>Space temperature</t>
  </si>
  <si>
    <t>P-07</t>
  </si>
  <si>
    <t>Space CO2</t>
  </si>
  <si>
    <t>ppm</t>
  </si>
  <si>
    <t>P-08</t>
  </si>
  <si>
    <t>P-09</t>
  </si>
  <si>
    <t>Fan status</t>
  </si>
  <si>
    <t>BI</t>
  </si>
  <si>
    <t>P-10</t>
  </si>
  <si>
    <t>Loop supply temperature</t>
  </si>
  <si>
    <t>P-11</t>
  </si>
  <si>
    <t>Pump status</t>
  </si>
  <si>
    <t>P-12</t>
  </si>
  <si>
    <t>Return air temperature</t>
  </si>
  <si>
    <t>Day group</t>
  </si>
  <si>
    <t>Occupied start</t>
  </si>
  <si>
    <t>Occupied end</t>
  </si>
  <si>
    <t>Days per week</t>
  </si>
  <si>
    <t>Hours per week</t>
  </si>
  <si>
    <t>Weekdays</t>
  </si>
  <si>
    <t>Saturday</t>
  </si>
  <si>
    <t>Sunday</t>
  </si>
  <si>
    <t>Mode</t>
  </si>
  <si>
    <t>Step #</t>
  </si>
  <si>
    <t>Step</t>
  </si>
  <si>
    <t>Points used</t>
  </si>
  <si>
    <t>Occupied</t>
  </si>
  <si>
    <t>Start the supply fan at the scheduled occupied start time.</t>
  </si>
  <si>
    <t>Vary supply fan speed to hold duct static pressure at its setpoint.</t>
  </si>
  <si>
    <t>Stage cooling and heating to hold supply air temperature at its setpoint.</t>
  </si>
  <si>
    <t>Unoccupied</t>
  </si>
  <si>
    <t>Stop the fan. Restart it if the zone falls below its unoccupied setpoint.</t>
  </si>
  <si>
    <t>P-03, P-05</t>
  </si>
  <si>
    <t>Morning warm-up</t>
  </si>
  <si>
    <t>Run the fan with the outdoor air damper closed until the zone reaches its occupied setpoint.</t>
  </si>
  <si>
    <t>P-03, P-04, P-05</t>
  </si>
  <si>
    <t>Safety</t>
  </si>
  <si>
    <t>Stop the fan and alarm if duct static pressure goes above its high limit.</t>
  </si>
  <si>
    <t>P-02, P-03</t>
  </si>
  <si>
    <t>Run the unit and cycle cooling or heating to hold space temperature at its setpoint.</t>
  </si>
  <si>
    <t>Open the outdoor air damper further as space CO2 rises toward its alarm limit.</t>
  </si>
  <si>
    <t>Cycle the unit only to hold the unoccupied space setpoint.</t>
  </si>
  <si>
    <t>Economizer</t>
  </si>
  <si>
    <t>Cool with outdoor air when it is cool enough, before mechanical cooling starts.</t>
  </si>
  <si>
    <t>P-08, P-12</t>
  </si>
  <si>
    <t>Run the pump and hold loop supply temperature at its setpoint.</t>
  </si>
  <si>
    <t>P-10, P-11</t>
  </si>
  <si>
    <t>Alarm if the pump is commanded on and its status reads off.</t>
  </si>
  <si>
    <t>Counts use complete rows only. When Rows to check is above 0, fix the rows whose Row check is not OK.</t>
  </si>
  <si>
    <t>Metric</t>
  </si>
  <si>
    <t>Result</t>
  </si>
  <si>
    <t>How it is calculated</t>
  </si>
  <si>
    <t>Equipment tagged</t>
  </si>
  <si>
    <t>Rows filled in on Equipment.</t>
  </si>
  <si>
    <t>Points listed</t>
  </si>
  <si>
    <t>Rows filled in on Points.</t>
  </si>
  <si>
    <t>Analog points (AI and AO)</t>
  </si>
  <si>
    <t>Points of type AI or AO.</t>
  </si>
  <si>
    <t>Points with an alarm limit</t>
  </si>
  <si>
    <t>Points with a low alarm, a high alarm or both.</t>
  </si>
  <si>
    <t>Setpoint conflicts</t>
  </si>
  <si>
    <t>Setpoints outside their alarm band, or limits in the wrong order.</t>
  </si>
  <si>
    <t>From Schedule, for the equipment on Equipment row 2.</t>
  </si>
  <si>
    <t>From Schedule, for the equipment on Equipment row 3.</t>
  </si>
  <si>
    <t>Sequence steps written</t>
  </si>
  <si>
    <t>Complete rows on Sequences.</t>
  </si>
  <si>
    <t>Equipment without a sequence</t>
  </si>
  <si>
    <t>Tagged equipment with no complete sequence step.</t>
  </si>
  <si>
    <t>Rows to check</t>
  </si>
  <si>
    <t>Rows whose Row check is not OK, on all four sheets.</t>
  </si>
  <si>
    <t>Data check</t>
  </si>
  <si>
    <t>OK when Rows to check is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</si>
</sst>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3" fontId="0" fillId="3"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20" fontId="0" fillId="2" borderId="1" xfId="0" applyNumberFormat="1" applyFill="1" applyBorder="1" applyAlignment="1">
      <alignment horizontal="center" vertical="center"/>
    </xf>
    <xf numFmtId="0" fontId="0" fillId="2" borderId="1" xfId="0" applyFill="1" applyBorder="1" applyAlignment="1">
      <alignment horizontal="left" vertical="center" wrapText="1"/>
    </xf>
    <xf numFmtId="0" fontId="1" fillId="0" borderId="0" xfId="0" applyFont="1" applyAlignment="1">
      <alignment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6">
    <dxf>
      <font>
        <b/>
        <color rgb="FF9C0006"/>
      </font>
      <fill>
        <patternFill patternType="solid">
          <bgColor rgb="FFF4C7C3"/>
        </patternFill>
      </fill>
    </dxf>
    <dxf>
      <font>
        <b/>
        <color rgb="FF7F4F00"/>
      </font>
      <fill>
        <patternFill patternType="solid">
          <bgColor rgb="FFFCE8B2"/>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sequence-of-operations-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sequence-of-operations-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spans="1:6" x14ac:dyDescent="0.25">
      <c r="A23" s="2"/>
      <c r="B23" s="2"/>
      <c r="C23" s="2"/>
      <c r="D23" s="2"/>
      <c r="E23" s="2"/>
      <c r="F23" s="2"/>
    </row>
    <row r="24" spans="1:6" x14ac:dyDescent="0.25">
      <c r="A24" s="3" t="s">
        <v>23</v>
      </c>
      <c r="B24" s="3"/>
      <c r="C24" s="3"/>
      <c r="D24" s="3"/>
      <c r="E24" s="3"/>
      <c r="F24" s="3"/>
    </row>
    <row r="25" spans="1:6" x14ac:dyDescent="0.25">
      <c r="A25" s="5" t="s">
        <v>23</v>
      </c>
      <c r="B25" s="2"/>
      <c r="C25" s="2"/>
      <c r="D25" s="2"/>
      <c r="E25" s="2"/>
      <c r="F25" s="2"/>
    </row>
    <row r="26" spans="1:6" x14ac:dyDescent="0.25">
      <c r="A26" s="6" t="s">
        <v>24</v>
      </c>
      <c r="B26" s="7" t="s">
        <v>25</v>
      </c>
      <c r="C26" s="2"/>
      <c r="D26" s="2"/>
      <c r="E26" s="2"/>
      <c r="F26" s="2"/>
    </row>
    <row r="27" spans="1:6" x14ac:dyDescent="0.25">
      <c r="A27" s="8" t="s">
        <v>24</v>
      </c>
      <c r="B27" s="7" t="s">
        <v>26</v>
      </c>
      <c r="C27" s="2"/>
      <c r="D27" s="2"/>
      <c r="E27" s="2"/>
      <c r="F27" s="2"/>
    </row>
    <row r="28" spans="1:6" x14ac:dyDescent="0.25">
      <c r="A28" s="9" t="s">
        <v>24</v>
      </c>
      <c r="B28" s="7" t="s">
        <v>27</v>
      </c>
      <c r="C28" s="2"/>
      <c r="D28" s="2"/>
      <c r="E28" s="2"/>
      <c r="F28" s="2"/>
    </row>
    <row r="29" spans="1:6" x14ac:dyDescent="0.25">
      <c r="A29" s="2"/>
      <c r="B29" s="2"/>
      <c r="C29" s="2"/>
      <c r="D29" s="2"/>
      <c r="E29" s="2"/>
      <c r="F29" s="2"/>
    </row>
    <row r="30" spans="1:6" x14ac:dyDescent="0.25">
      <c r="A30" s="3" t="s">
        <v>28</v>
      </c>
      <c r="B30" s="3"/>
      <c r="C30" s="3"/>
      <c r="D30" s="3"/>
      <c r="E30" s="3"/>
      <c r="F30" s="3"/>
    </row>
    <row r="31" ht="30" customHeight="1" spans="1:6" x14ac:dyDescent="0.25">
      <c r="A31" s="2" t="s">
        <v>29</v>
      </c>
      <c r="B31" s="2"/>
      <c r="C31" s="2"/>
      <c r="D31" s="2"/>
      <c r="E31" s="2"/>
      <c r="F31" s="2"/>
    </row>
    <row r="32" spans="1:6" x14ac:dyDescent="0.25">
      <c r="A32" s="2"/>
      <c r="B32" s="2"/>
      <c r="C32" s="2"/>
      <c r="D32" s="2"/>
      <c r="E32" s="2"/>
      <c r="F32" s="2"/>
    </row>
    <row r="33" spans="1:6" x14ac:dyDescent="0.25">
      <c r="A33" s="3" t="s">
        <v>30</v>
      </c>
      <c r="B33" s="3"/>
      <c r="C33" s="3"/>
      <c r="D33" s="3"/>
      <c r="E33" s="3"/>
      <c r="F33" s="3"/>
    </row>
    <row r="34" ht="45" customHeight="1" spans="1:6" x14ac:dyDescent="0.25">
      <c r="A34" s="2" t="s">
        <v>31</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32</v>
      </c>
      <c r="B37" s="10"/>
      <c r="C37" s="10"/>
      <c r="D37" s="10"/>
      <c r="E37" s="10"/>
      <c r="F37"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3" width="22" customWidth="1"/>
    <col min="4" max="4" width="20" customWidth="1"/>
    <col min="6" max="6" width="11" customWidth="1"/>
    <col min="7" max="7" width="13" customWidth="1"/>
    <col min="8" max="8" width="14" customWidth="1"/>
  </cols>
  <sheetData>
    <row r="1" ht="34" customHeight="1" spans="1:8" x14ac:dyDescent="0.25">
      <c r="A1" s="11" t="s">
        <v>33</v>
      </c>
      <c r="B1" s="11" t="s">
        <v>6</v>
      </c>
      <c r="C1" s="11" t="s">
        <v>34</v>
      </c>
      <c r="D1" s="11" t="s">
        <v>35</v>
      </c>
      <c r="E1" s="11" t="s">
        <v>8</v>
      </c>
      <c r="F1" s="11" t="s">
        <v>36</v>
      </c>
      <c r="G1" s="11" t="s">
        <v>37</v>
      </c>
      <c r="H1" s="11" t="s">
        <v>38</v>
      </c>
    </row>
    <row r="2" spans="1:8" x14ac:dyDescent="0.25">
      <c r="A2" s="12" t="s">
        <v>39</v>
      </c>
      <c r="B2" s="13" t="s">
        <v>40</v>
      </c>
      <c r="C2" s="13" t="s">
        <v>41</v>
      </c>
      <c r="D2" s="13" t="s">
        <v>42</v>
      </c>
      <c r="E2" s="14">
        <f>IF($A2="","",SUMPRODUCT(--(Points!$B$2:$B$1001=$A2)))</f>
        <v>5</v>
      </c>
      <c r="F2" s="14">
        <f>IF($A2="","",SUMPRODUCT(--(Sequences!$A$2:$A$1001=$A2),--(Sequences!$F$2:$F$1001="OK")))</f>
        <v>6</v>
      </c>
      <c r="G2" s="15">
        <f>IF($A2="","",SUMPRODUCT(--(Schedule!$A$2:$A$201=$A2),--(Schedule!$G$2:$G$201="OK"),Schedule!$F$2:$F$201))</f>
        <v>62.5</v>
      </c>
      <c r="H2" s="16" t="str">
        <f>IF(NOT(OR(A2&lt;&gt;"",B2&lt;&gt;"",C2&lt;&gt;"",D2&lt;&gt;"")),"",IF(A2="","Check ID",IF(SUMPRODUCT(--($A$2:$A$101=A2))&gt;1,"Duplicate ID","OK")))</f>
        <v>OK</v>
      </c>
    </row>
    <row r="3" spans="1:8" x14ac:dyDescent="0.25">
      <c r="A3" s="12" t="s">
        <v>43</v>
      </c>
      <c r="B3" s="13" t="s">
        <v>44</v>
      </c>
      <c r="C3" s="13" t="s">
        <v>45</v>
      </c>
      <c r="D3" s="13" t="s">
        <v>46</v>
      </c>
      <c r="E3" s="14">
        <f>IF($A3="","",SUMPRODUCT(--(Points!$B$2:$B$1001=$A3)))</f>
        <v>4</v>
      </c>
      <c r="F3" s="14">
        <f>IF($A3="","",SUMPRODUCT(--(Sequences!$A$2:$A$1001=$A3),--(Sequences!$F$2:$F$1001="OK")))</f>
        <v>4</v>
      </c>
      <c r="G3" s="15">
        <f>IF($A3="","",SUMPRODUCT(--(Schedule!$A$2:$A$201=$A3),--(Schedule!$G$2:$G$201="OK"),Schedule!$F$2:$F$201))</f>
        <v>85</v>
      </c>
      <c r="H3" s="16" t="str">
        <f>IF(NOT(OR(A3&lt;&gt;"",B3&lt;&gt;"",C3&lt;&gt;"",D3&lt;&gt;"")),"",IF(A3="","Check ID",IF(SUMPRODUCT(--($A$2:$A$101=A3))&gt;1,"Duplicate ID","OK")))</f>
        <v>OK</v>
      </c>
    </row>
    <row r="4" spans="1:8" x14ac:dyDescent="0.25">
      <c r="A4" s="12" t="s">
        <v>47</v>
      </c>
      <c r="B4" s="13" t="s">
        <v>48</v>
      </c>
      <c r="C4" s="13" t="s">
        <v>49</v>
      </c>
      <c r="D4" s="13" t="s">
        <v>42</v>
      </c>
      <c r="E4" s="14">
        <f>IF($A4="","",SUMPRODUCT(--(Points!$B$2:$B$1001=$A4)))</f>
        <v>1</v>
      </c>
      <c r="F4" s="14">
        <f>IF($A4="","",SUMPRODUCT(--(Sequences!$A$2:$A$1001=$A4),--(Sequences!$F$2:$F$1001="OK")))</f>
        <v>0</v>
      </c>
      <c r="G4" s="15">
        <f>IF($A4="","",SUMPRODUCT(--(Schedule!$A$2:$A$201=$A4),--(Schedule!$G$2:$G$201="OK"),Schedule!$F$2:$F$201))</f>
        <v>57.5</v>
      </c>
      <c r="H4" s="16" t="str">
        <f>IF(NOT(OR(A4&lt;&gt;"",B4&lt;&gt;"",C4&lt;&gt;"",D4&lt;&gt;"")),"",IF(A4="","Check ID",IF(SUMPRODUCT(--($A$2:$A$101=A4))&gt;1,"Duplicate ID","OK")))</f>
        <v>OK</v>
      </c>
    </row>
    <row r="5" spans="1:8" x14ac:dyDescent="0.25">
      <c r="A5" s="12" t="s">
        <v>50</v>
      </c>
      <c r="B5" s="13" t="s">
        <v>51</v>
      </c>
      <c r="C5" s="13" t="s">
        <v>52</v>
      </c>
      <c r="D5" s="13" t="s">
        <v>53</v>
      </c>
      <c r="E5" s="14">
        <f>IF($A5="","",SUMPRODUCT(--(Points!$B$2:$B$1001=$A5)))</f>
        <v>2</v>
      </c>
      <c r="F5" s="14">
        <f>IF($A5="","",SUMPRODUCT(--(Sequences!$A$2:$A$1001=$A5),--(Sequences!$F$2:$F$1001="OK")))</f>
        <v>2</v>
      </c>
      <c r="G5" s="15">
        <f>IF($A5="","",SUMPRODUCT(--(Schedule!$A$2:$A$201=$A5),--(Schedule!$G$2:$G$201="OK"),Schedule!$F$2:$F$201))</f>
        <v>65</v>
      </c>
      <c r="H5" s="16" t="str">
        <f>IF(NOT(OR(A5&lt;&gt;"",B5&lt;&gt;"",C5&lt;&gt;"",D5&lt;&gt;"")),"",IF(A5="","Check ID",IF(SUMPRODUCT(--($A$2:$A$101=A5))&gt;1,"Duplicate ID","OK")))</f>
        <v>OK</v>
      </c>
    </row>
    <row r="6" spans="1:8" x14ac:dyDescent="0.25">
      <c r="A6" s="12"/>
      <c r="B6" s="13"/>
      <c r="C6" s="13"/>
      <c r="D6" s="13"/>
      <c r="E6" s="14" t="str">
        <f>IF($A6="","",SUMPRODUCT(--(Points!$B$2:$B$1001=$A6)))</f>
        <v/>
      </c>
      <c r="F6" s="14" t="str">
        <f>IF($A6="","",SUMPRODUCT(--(Sequences!$A$2:$A$1001=$A6),--(Sequences!$F$2:$F$1001="OK")))</f>
        <v/>
      </c>
      <c r="G6" s="15" t="str">
        <f>IF($A6="","",SUMPRODUCT(--(Schedule!$A$2:$A$201=$A6),--(Schedule!$G$2:$G$201="OK"),Schedule!$F$2:$F$201))</f>
        <v/>
      </c>
      <c r="H6" s="16" t="str">
        <f>IF(NOT(OR(A6&lt;&gt;"",B6&lt;&gt;"",C6&lt;&gt;"",D6&lt;&gt;"")),"",IF(A6="","Check ID",IF(SUMPRODUCT(--($A$2:$A$101=A6))&gt;1,"Duplicate ID","OK")))</f>
        <v/>
      </c>
    </row>
    <row r="7" spans="1:8" x14ac:dyDescent="0.25">
      <c r="A7" s="12"/>
      <c r="B7" s="13"/>
      <c r="C7" s="13"/>
      <c r="D7" s="13"/>
      <c r="E7" s="14" t="str">
        <f>IF($A7="","",SUMPRODUCT(--(Points!$B$2:$B$1001=$A7)))</f>
        <v/>
      </c>
      <c r="F7" s="14" t="str">
        <f>IF($A7="","",SUMPRODUCT(--(Sequences!$A$2:$A$1001=$A7),--(Sequences!$F$2:$F$1001="OK")))</f>
        <v/>
      </c>
      <c r="G7" s="15" t="str">
        <f>IF($A7="","",SUMPRODUCT(--(Schedule!$A$2:$A$201=$A7),--(Schedule!$G$2:$G$201="OK"),Schedule!$F$2:$F$201))</f>
        <v/>
      </c>
      <c r="H7" s="16" t="str">
        <f>IF(NOT(OR(A7&lt;&gt;"",B7&lt;&gt;"",C7&lt;&gt;"",D7&lt;&gt;"")),"",IF(A7="","Check ID",IF(SUMPRODUCT(--($A$2:$A$101=A7))&gt;1,"Duplicate ID","OK")))</f>
        <v/>
      </c>
    </row>
    <row r="8" spans="1:8" x14ac:dyDescent="0.25">
      <c r="A8" s="12"/>
      <c r="B8" s="13"/>
      <c r="C8" s="13"/>
      <c r="D8" s="13"/>
      <c r="E8" s="14" t="str">
        <f>IF($A8="","",SUMPRODUCT(--(Points!$B$2:$B$1001=$A8)))</f>
        <v/>
      </c>
      <c r="F8" s="14" t="str">
        <f>IF($A8="","",SUMPRODUCT(--(Sequences!$A$2:$A$1001=$A8),--(Sequences!$F$2:$F$1001="OK")))</f>
        <v/>
      </c>
      <c r="G8" s="15" t="str">
        <f>IF($A8="","",SUMPRODUCT(--(Schedule!$A$2:$A$201=$A8),--(Schedule!$G$2:$G$201="OK"),Schedule!$F$2:$F$201))</f>
        <v/>
      </c>
      <c r="H8" s="16" t="str">
        <f>IF(NOT(OR(A8&lt;&gt;"",B8&lt;&gt;"",C8&lt;&gt;"",D8&lt;&gt;"")),"",IF(A8="","Check ID",IF(SUMPRODUCT(--($A$2:$A$101=A8))&gt;1,"Duplicate ID","OK")))</f>
        <v/>
      </c>
    </row>
    <row r="9" spans="1:8" x14ac:dyDescent="0.25">
      <c r="A9" s="12"/>
      <c r="B9" s="13"/>
      <c r="C9" s="13"/>
      <c r="D9" s="13"/>
      <c r="E9" s="14" t="str">
        <f>IF($A9="","",SUMPRODUCT(--(Points!$B$2:$B$1001=$A9)))</f>
        <v/>
      </c>
      <c r="F9" s="14" t="str">
        <f>IF($A9="","",SUMPRODUCT(--(Sequences!$A$2:$A$1001=$A9),--(Sequences!$F$2:$F$1001="OK")))</f>
        <v/>
      </c>
      <c r="G9" s="15" t="str">
        <f>IF($A9="","",SUMPRODUCT(--(Schedule!$A$2:$A$201=$A9),--(Schedule!$G$2:$G$201="OK"),Schedule!$F$2:$F$201))</f>
        <v/>
      </c>
      <c r="H9" s="16" t="str">
        <f>IF(NOT(OR(A9&lt;&gt;"",B9&lt;&gt;"",C9&lt;&gt;"",D9&lt;&gt;"")),"",IF(A9="","Check ID",IF(SUMPRODUCT(--($A$2:$A$101=A9))&gt;1,"Duplicate ID","OK")))</f>
        <v/>
      </c>
    </row>
    <row r="10" spans="1:8" x14ac:dyDescent="0.25">
      <c r="A10" s="12"/>
      <c r="B10" s="13"/>
      <c r="C10" s="13"/>
      <c r="D10" s="13"/>
      <c r="E10" s="14" t="str">
        <f>IF($A10="","",SUMPRODUCT(--(Points!$B$2:$B$1001=$A10)))</f>
        <v/>
      </c>
      <c r="F10" s="14" t="str">
        <f>IF($A10="","",SUMPRODUCT(--(Sequences!$A$2:$A$1001=$A10),--(Sequences!$F$2:$F$1001="OK")))</f>
        <v/>
      </c>
      <c r="G10" s="15" t="str">
        <f>IF($A10="","",SUMPRODUCT(--(Schedule!$A$2:$A$201=$A10),--(Schedule!$G$2:$G$201="OK"),Schedule!$F$2:$F$201))</f>
        <v/>
      </c>
      <c r="H10" s="16" t="str">
        <f>IF(NOT(OR(A10&lt;&gt;"",B10&lt;&gt;"",C10&lt;&gt;"",D10&lt;&gt;"")),"",IF(A10="","Check ID",IF(SUMPRODUCT(--($A$2:$A$101=A10))&gt;1,"Duplicate ID","OK")))</f>
        <v/>
      </c>
    </row>
    <row r="11" spans="1:8" x14ac:dyDescent="0.25">
      <c r="A11" s="12"/>
      <c r="B11" s="13"/>
      <c r="C11" s="13"/>
      <c r="D11" s="13"/>
      <c r="E11" s="14" t="str">
        <f>IF($A11="","",SUMPRODUCT(--(Points!$B$2:$B$1001=$A11)))</f>
        <v/>
      </c>
      <c r="F11" s="14" t="str">
        <f>IF($A11="","",SUMPRODUCT(--(Sequences!$A$2:$A$1001=$A11),--(Sequences!$F$2:$F$1001="OK")))</f>
        <v/>
      </c>
      <c r="G11" s="15" t="str">
        <f>IF($A11="","",SUMPRODUCT(--(Schedule!$A$2:$A$201=$A11),--(Schedule!$G$2:$G$201="OK"),Schedule!$F$2:$F$201))</f>
        <v/>
      </c>
      <c r="H11" s="16" t="str">
        <f>IF(NOT(OR(A11&lt;&gt;"",B11&lt;&gt;"",C11&lt;&gt;"",D11&lt;&gt;"")),"",IF(A11="","Check ID",IF(SUMPRODUCT(--($A$2:$A$101=A11))&gt;1,"Duplicate ID","OK")))</f>
        <v/>
      </c>
    </row>
    <row r="12" spans="1:8" x14ac:dyDescent="0.25">
      <c r="A12" s="12"/>
      <c r="B12" s="13"/>
      <c r="C12" s="13"/>
      <c r="D12" s="13"/>
      <c r="E12" s="14" t="str">
        <f>IF($A12="","",SUMPRODUCT(--(Points!$B$2:$B$1001=$A12)))</f>
        <v/>
      </c>
      <c r="F12" s="14" t="str">
        <f>IF($A12="","",SUMPRODUCT(--(Sequences!$A$2:$A$1001=$A12),--(Sequences!$F$2:$F$1001="OK")))</f>
        <v/>
      </c>
      <c r="G12" s="15" t="str">
        <f>IF($A12="","",SUMPRODUCT(--(Schedule!$A$2:$A$201=$A12),--(Schedule!$G$2:$G$201="OK"),Schedule!$F$2:$F$201))</f>
        <v/>
      </c>
      <c r="H12" s="16" t="str">
        <f>IF(NOT(OR(A12&lt;&gt;"",B12&lt;&gt;"",C12&lt;&gt;"",D12&lt;&gt;"")),"",IF(A12="","Check ID",IF(SUMPRODUCT(--($A$2:$A$101=A12))&gt;1,"Duplicate ID","OK")))</f>
        <v/>
      </c>
    </row>
    <row r="13" spans="1:8" x14ac:dyDescent="0.25">
      <c r="A13" s="12"/>
      <c r="B13" s="13"/>
      <c r="C13" s="13"/>
      <c r="D13" s="13"/>
      <c r="E13" s="14" t="str">
        <f>IF($A13="","",SUMPRODUCT(--(Points!$B$2:$B$1001=$A13)))</f>
        <v/>
      </c>
      <c r="F13" s="14" t="str">
        <f>IF($A13="","",SUMPRODUCT(--(Sequences!$A$2:$A$1001=$A13),--(Sequences!$F$2:$F$1001="OK")))</f>
        <v/>
      </c>
      <c r="G13" s="15" t="str">
        <f>IF($A13="","",SUMPRODUCT(--(Schedule!$A$2:$A$201=$A13),--(Schedule!$G$2:$G$201="OK"),Schedule!$F$2:$F$201))</f>
        <v/>
      </c>
      <c r="H13" s="16" t="str">
        <f>IF(NOT(OR(A13&lt;&gt;"",B13&lt;&gt;"",C13&lt;&gt;"",D13&lt;&gt;"")),"",IF(A13="","Check ID",IF(SUMPRODUCT(--($A$2:$A$101=A13))&gt;1,"Duplicate ID","OK")))</f>
        <v/>
      </c>
    </row>
    <row r="14" spans="1:8" x14ac:dyDescent="0.25">
      <c r="A14" s="12"/>
      <c r="B14" s="13"/>
      <c r="C14" s="13"/>
      <c r="D14" s="13"/>
      <c r="E14" s="14" t="str">
        <f>IF($A14="","",SUMPRODUCT(--(Points!$B$2:$B$1001=$A14)))</f>
        <v/>
      </c>
      <c r="F14" s="14" t="str">
        <f>IF($A14="","",SUMPRODUCT(--(Sequences!$A$2:$A$1001=$A14),--(Sequences!$F$2:$F$1001="OK")))</f>
        <v/>
      </c>
      <c r="G14" s="15" t="str">
        <f>IF($A14="","",SUMPRODUCT(--(Schedule!$A$2:$A$201=$A14),--(Schedule!$G$2:$G$201="OK"),Schedule!$F$2:$F$201))</f>
        <v/>
      </c>
      <c r="H14" s="16" t="str">
        <f>IF(NOT(OR(A14&lt;&gt;"",B14&lt;&gt;"",C14&lt;&gt;"",D14&lt;&gt;"")),"",IF(A14="","Check ID",IF(SUMPRODUCT(--($A$2:$A$101=A14))&gt;1,"Duplicate ID","OK")))</f>
        <v/>
      </c>
    </row>
    <row r="15" spans="1:8" x14ac:dyDescent="0.25">
      <c r="A15" s="12"/>
      <c r="B15" s="13"/>
      <c r="C15" s="13"/>
      <c r="D15" s="13"/>
      <c r="E15" s="14" t="str">
        <f>IF($A15="","",SUMPRODUCT(--(Points!$B$2:$B$1001=$A15)))</f>
        <v/>
      </c>
      <c r="F15" s="14" t="str">
        <f>IF($A15="","",SUMPRODUCT(--(Sequences!$A$2:$A$1001=$A15),--(Sequences!$F$2:$F$1001="OK")))</f>
        <v/>
      </c>
      <c r="G15" s="15" t="str">
        <f>IF($A15="","",SUMPRODUCT(--(Schedule!$A$2:$A$201=$A15),--(Schedule!$G$2:$G$201="OK"),Schedule!$F$2:$F$201))</f>
        <v/>
      </c>
      <c r="H15" s="16" t="str">
        <f>IF(NOT(OR(A15&lt;&gt;"",B15&lt;&gt;"",C15&lt;&gt;"",D15&lt;&gt;"")),"",IF(A15="","Check ID",IF(SUMPRODUCT(--($A$2:$A$101=A15))&gt;1,"Duplicate ID","OK")))</f>
        <v/>
      </c>
    </row>
    <row r="16" spans="1:8" x14ac:dyDescent="0.25">
      <c r="A16" s="12"/>
      <c r="B16" s="13"/>
      <c r="C16" s="13"/>
      <c r="D16" s="13"/>
      <c r="E16" s="14" t="str">
        <f>IF($A16="","",SUMPRODUCT(--(Points!$B$2:$B$1001=$A16)))</f>
        <v/>
      </c>
      <c r="F16" s="14" t="str">
        <f>IF($A16="","",SUMPRODUCT(--(Sequences!$A$2:$A$1001=$A16),--(Sequences!$F$2:$F$1001="OK")))</f>
        <v/>
      </c>
      <c r="G16" s="15" t="str">
        <f>IF($A16="","",SUMPRODUCT(--(Schedule!$A$2:$A$201=$A16),--(Schedule!$G$2:$G$201="OK"),Schedule!$F$2:$F$201))</f>
        <v/>
      </c>
      <c r="H16" s="16" t="str">
        <f>IF(NOT(OR(A16&lt;&gt;"",B16&lt;&gt;"",C16&lt;&gt;"",D16&lt;&gt;"")),"",IF(A16="","Check ID",IF(SUMPRODUCT(--($A$2:$A$101=A16))&gt;1,"Duplicate ID","OK")))</f>
        <v/>
      </c>
    </row>
    <row r="17" spans="1:8" x14ac:dyDescent="0.25">
      <c r="A17" s="12"/>
      <c r="B17" s="13"/>
      <c r="C17" s="13"/>
      <c r="D17" s="13"/>
      <c r="E17" s="14" t="str">
        <f>IF($A17="","",SUMPRODUCT(--(Points!$B$2:$B$1001=$A17)))</f>
        <v/>
      </c>
      <c r="F17" s="14" t="str">
        <f>IF($A17="","",SUMPRODUCT(--(Sequences!$A$2:$A$1001=$A17),--(Sequences!$F$2:$F$1001="OK")))</f>
        <v/>
      </c>
      <c r="G17" s="15" t="str">
        <f>IF($A17="","",SUMPRODUCT(--(Schedule!$A$2:$A$201=$A17),--(Schedule!$G$2:$G$201="OK"),Schedule!$F$2:$F$201))</f>
        <v/>
      </c>
      <c r="H17" s="16" t="str">
        <f>IF(NOT(OR(A17&lt;&gt;"",B17&lt;&gt;"",C17&lt;&gt;"",D17&lt;&gt;"")),"",IF(A17="","Check ID",IF(SUMPRODUCT(--($A$2:$A$101=A17))&gt;1,"Duplicate ID","OK")))</f>
        <v/>
      </c>
    </row>
    <row r="18" spans="1:8" x14ac:dyDescent="0.25">
      <c r="A18" s="12"/>
      <c r="B18" s="13"/>
      <c r="C18" s="13"/>
      <c r="D18" s="13"/>
      <c r="E18" s="14" t="str">
        <f>IF($A18="","",SUMPRODUCT(--(Points!$B$2:$B$1001=$A18)))</f>
        <v/>
      </c>
      <c r="F18" s="14" t="str">
        <f>IF($A18="","",SUMPRODUCT(--(Sequences!$A$2:$A$1001=$A18),--(Sequences!$F$2:$F$1001="OK")))</f>
        <v/>
      </c>
      <c r="G18" s="15" t="str">
        <f>IF($A18="","",SUMPRODUCT(--(Schedule!$A$2:$A$201=$A18),--(Schedule!$G$2:$G$201="OK"),Schedule!$F$2:$F$201))</f>
        <v/>
      </c>
      <c r="H18" s="16" t="str">
        <f>IF(NOT(OR(A18&lt;&gt;"",B18&lt;&gt;"",C18&lt;&gt;"",D18&lt;&gt;"")),"",IF(A18="","Check ID",IF(SUMPRODUCT(--($A$2:$A$101=A18))&gt;1,"Duplicate ID","OK")))</f>
        <v/>
      </c>
    </row>
    <row r="19" spans="1:8" x14ac:dyDescent="0.25">
      <c r="A19" s="12"/>
      <c r="B19" s="13"/>
      <c r="C19" s="13"/>
      <c r="D19" s="13"/>
      <c r="E19" s="14" t="str">
        <f>IF($A19="","",SUMPRODUCT(--(Points!$B$2:$B$1001=$A19)))</f>
        <v/>
      </c>
      <c r="F19" s="14" t="str">
        <f>IF($A19="","",SUMPRODUCT(--(Sequences!$A$2:$A$1001=$A19),--(Sequences!$F$2:$F$1001="OK")))</f>
        <v/>
      </c>
      <c r="G19" s="15" t="str">
        <f>IF($A19="","",SUMPRODUCT(--(Schedule!$A$2:$A$201=$A19),--(Schedule!$G$2:$G$201="OK"),Schedule!$F$2:$F$201))</f>
        <v/>
      </c>
      <c r="H19" s="16" t="str">
        <f>IF(NOT(OR(A19&lt;&gt;"",B19&lt;&gt;"",C19&lt;&gt;"",D19&lt;&gt;"")),"",IF(A19="","Check ID",IF(SUMPRODUCT(--($A$2:$A$101=A19))&gt;1,"Duplicate ID","OK")))</f>
        <v/>
      </c>
    </row>
    <row r="20" spans="1:8" x14ac:dyDescent="0.25">
      <c r="A20" s="12"/>
      <c r="B20" s="13"/>
      <c r="C20" s="13"/>
      <c r="D20" s="13"/>
      <c r="E20" s="14" t="str">
        <f>IF($A20="","",SUMPRODUCT(--(Points!$B$2:$B$1001=$A20)))</f>
        <v/>
      </c>
      <c r="F20" s="14" t="str">
        <f>IF($A20="","",SUMPRODUCT(--(Sequences!$A$2:$A$1001=$A20),--(Sequences!$F$2:$F$1001="OK")))</f>
        <v/>
      </c>
      <c r="G20" s="15" t="str">
        <f>IF($A20="","",SUMPRODUCT(--(Schedule!$A$2:$A$201=$A20),--(Schedule!$G$2:$G$201="OK"),Schedule!$F$2:$F$201))</f>
        <v/>
      </c>
      <c r="H20" s="16" t="str">
        <f>IF(NOT(OR(A20&lt;&gt;"",B20&lt;&gt;"",C20&lt;&gt;"",D20&lt;&gt;"")),"",IF(A20="","Check ID",IF(SUMPRODUCT(--($A$2:$A$101=A20))&gt;1,"Duplicate ID","OK")))</f>
        <v/>
      </c>
    </row>
    <row r="21" spans="1:8" x14ac:dyDescent="0.25">
      <c r="A21" s="12"/>
      <c r="B21" s="13"/>
      <c r="C21" s="13"/>
      <c r="D21" s="13"/>
      <c r="E21" s="14" t="str">
        <f>IF($A21="","",SUMPRODUCT(--(Points!$B$2:$B$1001=$A21)))</f>
        <v/>
      </c>
      <c r="F21" s="14" t="str">
        <f>IF($A21="","",SUMPRODUCT(--(Sequences!$A$2:$A$1001=$A21),--(Sequences!$F$2:$F$1001="OK")))</f>
        <v/>
      </c>
      <c r="G21" s="15" t="str">
        <f>IF($A21="","",SUMPRODUCT(--(Schedule!$A$2:$A$201=$A21),--(Schedule!$G$2:$G$201="OK"),Schedule!$F$2:$F$201))</f>
        <v/>
      </c>
      <c r="H21" s="16" t="str">
        <f>IF(NOT(OR(A21&lt;&gt;"",B21&lt;&gt;"",C21&lt;&gt;"",D21&lt;&gt;"")),"",IF(A21="","Check ID",IF(SUMPRODUCT(--($A$2:$A$101=A21))&gt;1,"Duplicate ID","OK")))</f>
        <v/>
      </c>
    </row>
    <row r="22" spans="1:8" x14ac:dyDescent="0.25">
      <c r="A22" s="12"/>
      <c r="B22" s="13"/>
      <c r="C22" s="13"/>
      <c r="D22" s="13"/>
      <c r="E22" s="14" t="str">
        <f>IF($A22="","",SUMPRODUCT(--(Points!$B$2:$B$1001=$A22)))</f>
        <v/>
      </c>
      <c r="F22" s="14" t="str">
        <f>IF($A22="","",SUMPRODUCT(--(Sequences!$A$2:$A$1001=$A22),--(Sequences!$F$2:$F$1001="OK")))</f>
        <v/>
      </c>
      <c r="G22" s="15" t="str">
        <f>IF($A22="","",SUMPRODUCT(--(Schedule!$A$2:$A$201=$A22),--(Schedule!$G$2:$G$201="OK"),Schedule!$F$2:$F$201))</f>
        <v/>
      </c>
      <c r="H22" s="16" t="str">
        <f>IF(NOT(OR(A22&lt;&gt;"",B22&lt;&gt;"",C22&lt;&gt;"",D22&lt;&gt;"")),"",IF(A22="","Check ID",IF(SUMPRODUCT(--($A$2:$A$101=A22))&gt;1,"Duplicate ID","OK")))</f>
        <v/>
      </c>
    </row>
    <row r="23" spans="1:8" x14ac:dyDescent="0.25">
      <c r="A23" s="12"/>
      <c r="B23" s="13"/>
      <c r="C23" s="13"/>
      <c r="D23" s="13"/>
      <c r="E23" s="14" t="str">
        <f>IF($A23="","",SUMPRODUCT(--(Points!$B$2:$B$1001=$A23)))</f>
        <v/>
      </c>
      <c r="F23" s="14" t="str">
        <f>IF($A23="","",SUMPRODUCT(--(Sequences!$A$2:$A$1001=$A23),--(Sequences!$F$2:$F$1001="OK")))</f>
        <v/>
      </c>
      <c r="G23" s="15" t="str">
        <f>IF($A23="","",SUMPRODUCT(--(Schedule!$A$2:$A$201=$A23),--(Schedule!$G$2:$G$201="OK"),Schedule!$F$2:$F$201))</f>
        <v/>
      </c>
      <c r="H23" s="16" t="str">
        <f>IF(NOT(OR(A23&lt;&gt;"",B23&lt;&gt;"",C23&lt;&gt;"",D23&lt;&gt;"")),"",IF(A23="","Check ID",IF(SUMPRODUCT(--($A$2:$A$101=A23))&gt;1,"Duplicate ID","OK")))</f>
        <v/>
      </c>
    </row>
    <row r="24" spans="1:8" x14ac:dyDescent="0.25">
      <c r="A24" s="12"/>
      <c r="B24" s="13"/>
      <c r="C24" s="13"/>
      <c r="D24" s="13"/>
      <c r="E24" s="14" t="str">
        <f>IF($A24="","",SUMPRODUCT(--(Points!$B$2:$B$1001=$A24)))</f>
        <v/>
      </c>
      <c r="F24" s="14" t="str">
        <f>IF($A24="","",SUMPRODUCT(--(Sequences!$A$2:$A$1001=$A24),--(Sequences!$F$2:$F$1001="OK")))</f>
        <v/>
      </c>
      <c r="G24" s="15" t="str">
        <f>IF($A24="","",SUMPRODUCT(--(Schedule!$A$2:$A$201=$A24),--(Schedule!$G$2:$G$201="OK"),Schedule!$F$2:$F$201))</f>
        <v/>
      </c>
      <c r="H24" s="16" t="str">
        <f>IF(NOT(OR(A24&lt;&gt;"",B24&lt;&gt;"",C24&lt;&gt;"",D24&lt;&gt;"")),"",IF(A24="","Check ID",IF(SUMPRODUCT(--($A$2:$A$101=A24))&gt;1,"Duplicate ID","OK")))</f>
        <v/>
      </c>
    </row>
    <row r="25" spans="1:8" x14ac:dyDescent="0.25">
      <c r="A25" s="12"/>
      <c r="B25" s="13"/>
      <c r="C25" s="13"/>
      <c r="D25" s="13"/>
      <c r="E25" s="14" t="str">
        <f>IF($A25="","",SUMPRODUCT(--(Points!$B$2:$B$1001=$A25)))</f>
        <v/>
      </c>
      <c r="F25" s="14" t="str">
        <f>IF($A25="","",SUMPRODUCT(--(Sequences!$A$2:$A$1001=$A25),--(Sequences!$F$2:$F$1001="OK")))</f>
        <v/>
      </c>
      <c r="G25" s="15" t="str">
        <f>IF($A25="","",SUMPRODUCT(--(Schedule!$A$2:$A$201=$A25),--(Schedule!$G$2:$G$201="OK"),Schedule!$F$2:$F$201))</f>
        <v/>
      </c>
      <c r="H25" s="16" t="str">
        <f>IF(NOT(OR(A25&lt;&gt;"",B25&lt;&gt;"",C25&lt;&gt;"",D25&lt;&gt;"")),"",IF(A25="","Check ID",IF(SUMPRODUCT(--($A$2:$A$101=A25))&gt;1,"Duplicate ID","OK")))</f>
        <v/>
      </c>
    </row>
    <row r="26" spans="1:8" x14ac:dyDescent="0.25">
      <c r="A26" s="12"/>
      <c r="B26" s="13"/>
      <c r="C26" s="13"/>
      <c r="D26" s="13"/>
      <c r="E26" s="14" t="str">
        <f>IF($A26="","",SUMPRODUCT(--(Points!$B$2:$B$1001=$A26)))</f>
        <v/>
      </c>
      <c r="F26" s="14" t="str">
        <f>IF($A26="","",SUMPRODUCT(--(Sequences!$A$2:$A$1001=$A26),--(Sequences!$F$2:$F$1001="OK")))</f>
        <v/>
      </c>
      <c r="G26" s="15" t="str">
        <f>IF($A26="","",SUMPRODUCT(--(Schedule!$A$2:$A$201=$A26),--(Schedule!$G$2:$G$201="OK"),Schedule!$F$2:$F$201))</f>
        <v/>
      </c>
      <c r="H26" s="16" t="str">
        <f>IF(NOT(OR(A26&lt;&gt;"",B26&lt;&gt;"",C26&lt;&gt;"",D26&lt;&gt;"")),"",IF(A26="","Check ID",IF(SUMPRODUCT(--($A$2:$A$101=A26))&gt;1,"Duplicate ID","OK")))</f>
        <v/>
      </c>
    </row>
    <row r="27" spans="1:8" x14ac:dyDescent="0.25">
      <c r="A27" s="12"/>
      <c r="B27" s="13"/>
      <c r="C27" s="13"/>
      <c r="D27" s="13"/>
      <c r="E27" s="14" t="str">
        <f>IF($A27="","",SUMPRODUCT(--(Points!$B$2:$B$1001=$A27)))</f>
        <v/>
      </c>
      <c r="F27" s="14" t="str">
        <f>IF($A27="","",SUMPRODUCT(--(Sequences!$A$2:$A$1001=$A27),--(Sequences!$F$2:$F$1001="OK")))</f>
        <v/>
      </c>
      <c r="G27" s="15" t="str">
        <f>IF($A27="","",SUMPRODUCT(--(Schedule!$A$2:$A$201=$A27),--(Schedule!$G$2:$G$201="OK"),Schedule!$F$2:$F$201))</f>
        <v/>
      </c>
      <c r="H27" s="16" t="str">
        <f>IF(NOT(OR(A27&lt;&gt;"",B27&lt;&gt;"",C27&lt;&gt;"",D27&lt;&gt;"")),"",IF(A27="","Check ID",IF(SUMPRODUCT(--($A$2:$A$101=A27))&gt;1,"Duplicate ID","OK")))</f>
        <v/>
      </c>
    </row>
    <row r="28" spans="1:8" x14ac:dyDescent="0.25">
      <c r="A28" s="12"/>
      <c r="B28" s="13"/>
      <c r="C28" s="13"/>
      <c r="D28" s="13"/>
      <c r="E28" s="14" t="str">
        <f>IF($A28="","",SUMPRODUCT(--(Points!$B$2:$B$1001=$A28)))</f>
        <v/>
      </c>
      <c r="F28" s="14" t="str">
        <f>IF($A28="","",SUMPRODUCT(--(Sequences!$A$2:$A$1001=$A28),--(Sequences!$F$2:$F$1001="OK")))</f>
        <v/>
      </c>
      <c r="G28" s="15" t="str">
        <f>IF($A28="","",SUMPRODUCT(--(Schedule!$A$2:$A$201=$A28),--(Schedule!$G$2:$G$201="OK"),Schedule!$F$2:$F$201))</f>
        <v/>
      </c>
      <c r="H28" s="16" t="str">
        <f>IF(NOT(OR(A28&lt;&gt;"",B28&lt;&gt;"",C28&lt;&gt;"",D28&lt;&gt;"")),"",IF(A28="","Check ID",IF(SUMPRODUCT(--($A$2:$A$101=A28))&gt;1,"Duplicate ID","OK")))</f>
        <v/>
      </c>
    </row>
    <row r="29" spans="1:8" x14ac:dyDescent="0.25">
      <c r="A29" s="12"/>
      <c r="B29" s="13"/>
      <c r="C29" s="13"/>
      <c r="D29" s="13"/>
      <c r="E29" s="14" t="str">
        <f>IF($A29="","",SUMPRODUCT(--(Points!$B$2:$B$1001=$A29)))</f>
        <v/>
      </c>
      <c r="F29" s="14" t="str">
        <f>IF($A29="","",SUMPRODUCT(--(Sequences!$A$2:$A$1001=$A29),--(Sequences!$F$2:$F$1001="OK")))</f>
        <v/>
      </c>
      <c r="G29" s="15" t="str">
        <f>IF($A29="","",SUMPRODUCT(--(Schedule!$A$2:$A$201=$A29),--(Schedule!$G$2:$G$201="OK"),Schedule!$F$2:$F$201))</f>
        <v/>
      </c>
      <c r="H29" s="16" t="str">
        <f>IF(NOT(OR(A29&lt;&gt;"",B29&lt;&gt;"",C29&lt;&gt;"",D29&lt;&gt;"")),"",IF(A29="","Check ID",IF(SUMPRODUCT(--($A$2:$A$101=A29))&gt;1,"Duplicate ID","OK")))</f>
        <v/>
      </c>
    </row>
    <row r="30" spans="1:8" x14ac:dyDescent="0.25">
      <c r="A30" s="12"/>
      <c r="B30" s="13"/>
      <c r="C30" s="13"/>
      <c r="D30" s="13"/>
      <c r="E30" s="14" t="str">
        <f>IF($A30="","",SUMPRODUCT(--(Points!$B$2:$B$1001=$A30)))</f>
        <v/>
      </c>
      <c r="F30" s="14" t="str">
        <f>IF($A30="","",SUMPRODUCT(--(Sequences!$A$2:$A$1001=$A30),--(Sequences!$F$2:$F$1001="OK")))</f>
        <v/>
      </c>
      <c r="G30" s="15" t="str">
        <f>IF($A30="","",SUMPRODUCT(--(Schedule!$A$2:$A$201=$A30),--(Schedule!$G$2:$G$201="OK"),Schedule!$F$2:$F$201))</f>
        <v/>
      </c>
      <c r="H30" s="16" t="str">
        <f>IF(NOT(OR(A30&lt;&gt;"",B30&lt;&gt;"",C30&lt;&gt;"",D30&lt;&gt;"")),"",IF(A30="","Check ID",IF(SUMPRODUCT(--($A$2:$A$101=A30))&gt;1,"Duplicate ID","OK")))</f>
        <v/>
      </c>
    </row>
    <row r="31" spans="1:8" x14ac:dyDescent="0.25">
      <c r="A31" s="12"/>
      <c r="B31" s="13"/>
      <c r="C31" s="13"/>
      <c r="D31" s="13"/>
      <c r="E31" s="14" t="str">
        <f>IF($A31="","",SUMPRODUCT(--(Points!$B$2:$B$1001=$A31)))</f>
        <v/>
      </c>
      <c r="F31" s="14" t="str">
        <f>IF($A31="","",SUMPRODUCT(--(Sequences!$A$2:$A$1001=$A31),--(Sequences!$F$2:$F$1001="OK")))</f>
        <v/>
      </c>
      <c r="G31" s="15" t="str">
        <f>IF($A31="","",SUMPRODUCT(--(Schedule!$A$2:$A$201=$A31),--(Schedule!$G$2:$G$201="OK"),Schedule!$F$2:$F$201))</f>
        <v/>
      </c>
      <c r="H31" s="16" t="str">
        <f>IF(NOT(OR(A31&lt;&gt;"",B31&lt;&gt;"",C31&lt;&gt;"",D31&lt;&gt;"")),"",IF(A31="","Check ID",IF(SUMPRODUCT(--($A$2:$A$101=A31))&gt;1,"Duplicate ID","OK")))</f>
        <v/>
      </c>
    </row>
    <row r="32" spans="1:8" x14ac:dyDescent="0.25">
      <c r="A32" s="12"/>
      <c r="B32" s="13"/>
      <c r="C32" s="13"/>
      <c r="D32" s="13"/>
      <c r="E32" s="14" t="str">
        <f>IF($A32="","",SUMPRODUCT(--(Points!$B$2:$B$1001=$A32)))</f>
        <v/>
      </c>
      <c r="F32" s="14" t="str">
        <f>IF($A32="","",SUMPRODUCT(--(Sequences!$A$2:$A$1001=$A32),--(Sequences!$F$2:$F$1001="OK")))</f>
        <v/>
      </c>
      <c r="G32" s="15" t="str">
        <f>IF($A32="","",SUMPRODUCT(--(Schedule!$A$2:$A$201=$A32),--(Schedule!$G$2:$G$201="OK"),Schedule!$F$2:$F$201))</f>
        <v/>
      </c>
      <c r="H32" s="16" t="str">
        <f>IF(NOT(OR(A32&lt;&gt;"",B32&lt;&gt;"",C32&lt;&gt;"",D32&lt;&gt;"")),"",IF(A32="","Check ID",IF(SUMPRODUCT(--($A$2:$A$101=A32))&gt;1,"Duplicate ID","OK")))</f>
        <v/>
      </c>
    </row>
    <row r="33" spans="1:8" x14ac:dyDescent="0.25">
      <c r="A33" s="12"/>
      <c r="B33" s="13"/>
      <c r="C33" s="13"/>
      <c r="D33" s="13"/>
      <c r="E33" s="14" t="str">
        <f>IF($A33="","",SUMPRODUCT(--(Points!$B$2:$B$1001=$A33)))</f>
        <v/>
      </c>
      <c r="F33" s="14" t="str">
        <f>IF($A33="","",SUMPRODUCT(--(Sequences!$A$2:$A$1001=$A33),--(Sequences!$F$2:$F$1001="OK")))</f>
        <v/>
      </c>
      <c r="G33" s="15" t="str">
        <f>IF($A33="","",SUMPRODUCT(--(Schedule!$A$2:$A$201=$A33),--(Schedule!$G$2:$G$201="OK"),Schedule!$F$2:$F$201))</f>
        <v/>
      </c>
      <c r="H33" s="16" t="str">
        <f>IF(NOT(OR(A33&lt;&gt;"",B33&lt;&gt;"",C33&lt;&gt;"",D33&lt;&gt;"")),"",IF(A33="","Check ID",IF(SUMPRODUCT(--($A$2:$A$101=A33))&gt;1,"Duplicate ID","OK")))</f>
        <v/>
      </c>
    </row>
    <row r="34" spans="1:8" x14ac:dyDescent="0.25">
      <c r="A34" s="12"/>
      <c r="B34" s="13"/>
      <c r="C34" s="13"/>
      <c r="D34" s="13"/>
      <c r="E34" s="14" t="str">
        <f>IF($A34="","",SUMPRODUCT(--(Points!$B$2:$B$1001=$A34)))</f>
        <v/>
      </c>
      <c r="F34" s="14" t="str">
        <f>IF($A34="","",SUMPRODUCT(--(Sequences!$A$2:$A$1001=$A34),--(Sequences!$F$2:$F$1001="OK")))</f>
        <v/>
      </c>
      <c r="G34" s="15" t="str">
        <f>IF($A34="","",SUMPRODUCT(--(Schedule!$A$2:$A$201=$A34),--(Schedule!$G$2:$G$201="OK"),Schedule!$F$2:$F$201))</f>
        <v/>
      </c>
      <c r="H34" s="16" t="str">
        <f>IF(NOT(OR(A34&lt;&gt;"",B34&lt;&gt;"",C34&lt;&gt;"",D34&lt;&gt;"")),"",IF(A34="","Check ID",IF(SUMPRODUCT(--($A$2:$A$101=A34))&gt;1,"Duplicate ID","OK")))</f>
        <v/>
      </c>
    </row>
    <row r="35" spans="1:8" x14ac:dyDescent="0.25">
      <c r="A35" s="12"/>
      <c r="B35" s="13"/>
      <c r="C35" s="13"/>
      <c r="D35" s="13"/>
      <c r="E35" s="14" t="str">
        <f>IF($A35="","",SUMPRODUCT(--(Points!$B$2:$B$1001=$A35)))</f>
        <v/>
      </c>
      <c r="F35" s="14" t="str">
        <f>IF($A35="","",SUMPRODUCT(--(Sequences!$A$2:$A$1001=$A35),--(Sequences!$F$2:$F$1001="OK")))</f>
        <v/>
      </c>
      <c r="G35" s="15" t="str">
        <f>IF($A35="","",SUMPRODUCT(--(Schedule!$A$2:$A$201=$A35),--(Schedule!$G$2:$G$201="OK"),Schedule!$F$2:$F$201))</f>
        <v/>
      </c>
      <c r="H35" s="16" t="str">
        <f>IF(NOT(OR(A35&lt;&gt;"",B35&lt;&gt;"",C35&lt;&gt;"",D35&lt;&gt;"")),"",IF(A35="","Check ID",IF(SUMPRODUCT(--($A$2:$A$101=A35))&gt;1,"Duplicate ID","OK")))</f>
        <v/>
      </c>
    </row>
    <row r="36" spans="1:8" x14ac:dyDescent="0.25">
      <c r="A36" s="12"/>
      <c r="B36" s="13"/>
      <c r="C36" s="13"/>
      <c r="D36" s="13"/>
      <c r="E36" s="14" t="str">
        <f>IF($A36="","",SUMPRODUCT(--(Points!$B$2:$B$1001=$A36)))</f>
        <v/>
      </c>
      <c r="F36" s="14" t="str">
        <f>IF($A36="","",SUMPRODUCT(--(Sequences!$A$2:$A$1001=$A36),--(Sequences!$F$2:$F$1001="OK")))</f>
        <v/>
      </c>
      <c r="G36" s="15" t="str">
        <f>IF($A36="","",SUMPRODUCT(--(Schedule!$A$2:$A$201=$A36),--(Schedule!$G$2:$G$201="OK"),Schedule!$F$2:$F$201))</f>
        <v/>
      </c>
      <c r="H36" s="16" t="str">
        <f>IF(NOT(OR(A36&lt;&gt;"",B36&lt;&gt;"",C36&lt;&gt;"",D36&lt;&gt;"")),"",IF(A36="","Check ID",IF(SUMPRODUCT(--($A$2:$A$101=A36))&gt;1,"Duplicate ID","OK")))</f>
        <v/>
      </c>
    </row>
    <row r="37" spans="1:8" x14ac:dyDescent="0.25">
      <c r="A37" s="12"/>
      <c r="B37" s="13"/>
      <c r="C37" s="13"/>
      <c r="D37" s="13"/>
      <c r="E37" s="14" t="str">
        <f>IF($A37="","",SUMPRODUCT(--(Points!$B$2:$B$1001=$A37)))</f>
        <v/>
      </c>
      <c r="F37" s="14" t="str">
        <f>IF($A37="","",SUMPRODUCT(--(Sequences!$A$2:$A$1001=$A37),--(Sequences!$F$2:$F$1001="OK")))</f>
        <v/>
      </c>
      <c r="G37" s="15" t="str">
        <f>IF($A37="","",SUMPRODUCT(--(Schedule!$A$2:$A$201=$A37),--(Schedule!$G$2:$G$201="OK"),Schedule!$F$2:$F$201))</f>
        <v/>
      </c>
      <c r="H37" s="16" t="str">
        <f>IF(NOT(OR(A37&lt;&gt;"",B37&lt;&gt;"",C37&lt;&gt;"",D37&lt;&gt;"")),"",IF(A37="","Check ID",IF(SUMPRODUCT(--($A$2:$A$101=A37))&gt;1,"Duplicate ID","OK")))</f>
        <v/>
      </c>
    </row>
    <row r="38" spans="1:8" x14ac:dyDescent="0.25">
      <c r="A38" s="12"/>
      <c r="B38" s="13"/>
      <c r="C38" s="13"/>
      <c r="D38" s="13"/>
      <c r="E38" s="14" t="str">
        <f>IF($A38="","",SUMPRODUCT(--(Points!$B$2:$B$1001=$A38)))</f>
        <v/>
      </c>
      <c r="F38" s="14" t="str">
        <f>IF($A38="","",SUMPRODUCT(--(Sequences!$A$2:$A$1001=$A38),--(Sequences!$F$2:$F$1001="OK")))</f>
        <v/>
      </c>
      <c r="G38" s="15" t="str">
        <f>IF($A38="","",SUMPRODUCT(--(Schedule!$A$2:$A$201=$A38),--(Schedule!$G$2:$G$201="OK"),Schedule!$F$2:$F$201))</f>
        <v/>
      </c>
      <c r="H38" s="16" t="str">
        <f>IF(NOT(OR(A38&lt;&gt;"",B38&lt;&gt;"",C38&lt;&gt;"",D38&lt;&gt;"")),"",IF(A38="","Check ID",IF(SUMPRODUCT(--($A$2:$A$101=A38))&gt;1,"Duplicate ID","OK")))</f>
        <v/>
      </c>
    </row>
    <row r="39" spans="1:8" x14ac:dyDescent="0.25">
      <c r="A39" s="12"/>
      <c r="B39" s="13"/>
      <c r="C39" s="13"/>
      <c r="D39" s="13"/>
      <c r="E39" s="14" t="str">
        <f>IF($A39="","",SUMPRODUCT(--(Points!$B$2:$B$1001=$A39)))</f>
        <v/>
      </c>
      <c r="F39" s="14" t="str">
        <f>IF($A39="","",SUMPRODUCT(--(Sequences!$A$2:$A$1001=$A39),--(Sequences!$F$2:$F$1001="OK")))</f>
        <v/>
      </c>
      <c r="G39" s="15" t="str">
        <f>IF($A39="","",SUMPRODUCT(--(Schedule!$A$2:$A$201=$A39),--(Schedule!$G$2:$G$201="OK"),Schedule!$F$2:$F$201))</f>
        <v/>
      </c>
      <c r="H39" s="16" t="str">
        <f>IF(NOT(OR(A39&lt;&gt;"",B39&lt;&gt;"",C39&lt;&gt;"",D39&lt;&gt;"")),"",IF(A39="","Check ID",IF(SUMPRODUCT(--($A$2:$A$101=A39))&gt;1,"Duplicate ID","OK")))</f>
        <v/>
      </c>
    </row>
    <row r="40" spans="1:8" x14ac:dyDescent="0.25">
      <c r="A40" s="12"/>
      <c r="B40" s="13"/>
      <c r="C40" s="13"/>
      <c r="D40" s="13"/>
      <c r="E40" s="14" t="str">
        <f>IF($A40="","",SUMPRODUCT(--(Points!$B$2:$B$1001=$A40)))</f>
        <v/>
      </c>
      <c r="F40" s="14" t="str">
        <f>IF($A40="","",SUMPRODUCT(--(Sequences!$A$2:$A$1001=$A40),--(Sequences!$F$2:$F$1001="OK")))</f>
        <v/>
      </c>
      <c r="G40" s="15" t="str">
        <f>IF($A40="","",SUMPRODUCT(--(Schedule!$A$2:$A$201=$A40),--(Schedule!$G$2:$G$201="OK"),Schedule!$F$2:$F$201))</f>
        <v/>
      </c>
      <c r="H40" s="16" t="str">
        <f>IF(NOT(OR(A40&lt;&gt;"",B40&lt;&gt;"",C40&lt;&gt;"",D40&lt;&gt;"")),"",IF(A40="","Check ID",IF(SUMPRODUCT(--($A$2:$A$101=A40))&gt;1,"Duplicate ID","OK")))</f>
        <v/>
      </c>
    </row>
    <row r="41" spans="1:8" x14ac:dyDescent="0.25">
      <c r="A41" s="12"/>
      <c r="B41" s="13"/>
      <c r="C41" s="13"/>
      <c r="D41" s="13"/>
      <c r="E41" s="14" t="str">
        <f>IF($A41="","",SUMPRODUCT(--(Points!$B$2:$B$1001=$A41)))</f>
        <v/>
      </c>
      <c r="F41" s="14" t="str">
        <f>IF($A41="","",SUMPRODUCT(--(Sequences!$A$2:$A$1001=$A41),--(Sequences!$F$2:$F$1001="OK")))</f>
        <v/>
      </c>
      <c r="G41" s="15" t="str">
        <f>IF($A41="","",SUMPRODUCT(--(Schedule!$A$2:$A$201=$A41),--(Schedule!$G$2:$G$201="OK"),Schedule!$F$2:$F$201))</f>
        <v/>
      </c>
      <c r="H41" s="16" t="str">
        <f>IF(NOT(OR(A41&lt;&gt;"",B41&lt;&gt;"",C41&lt;&gt;"",D41&lt;&gt;"")),"",IF(A41="","Check ID",IF(SUMPRODUCT(--($A$2:$A$101=A41))&gt;1,"Duplicate ID","OK")))</f>
        <v/>
      </c>
    </row>
    <row r="42" spans="1:8" x14ac:dyDescent="0.25">
      <c r="A42" s="12"/>
      <c r="B42" s="13"/>
      <c r="C42" s="13"/>
      <c r="D42" s="13"/>
      <c r="E42" s="14" t="str">
        <f>IF($A42="","",SUMPRODUCT(--(Points!$B$2:$B$1001=$A42)))</f>
        <v/>
      </c>
      <c r="F42" s="14" t="str">
        <f>IF($A42="","",SUMPRODUCT(--(Sequences!$A$2:$A$1001=$A42),--(Sequences!$F$2:$F$1001="OK")))</f>
        <v/>
      </c>
      <c r="G42" s="15" t="str">
        <f>IF($A42="","",SUMPRODUCT(--(Schedule!$A$2:$A$201=$A42),--(Schedule!$G$2:$G$201="OK"),Schedule!$F$2:$F$201))</f>
        <v/>
      </c>
      <c r="H42" s="16" t="str">
        <f>IF(NOT(OR(A42&lt;&gt;"",B42&lt;&gt;"",C42&lt;&gt;"",D42&lt;&gt;"")),"",IF(A42="","Check ID",IF(SUMPRODUCT(--($A$2:$A$101=A42))&gt;1,"Duplicate ID","OK")))</f>
        <v/>
      </c>
    </row>
    <row r="43" spans="1:8" x14ac:dyDescent="0.25">
      <c r="A43" s="12"/>
      <c r="B43" s="13"/>
      <c r="C43" s="13"/>
      <c r="D43" s="13"/>
      <c r="E43" s="14" t="str">
        <f>IF($A43="","",SUMPRODUCT(--(Points!$B$2:$B$1001=$A43)))</f>
        <v/>
      </c>
      <c r="F43" s="14" t="str">
        <f>IF($A43="","",SUMPRODUCT(--(Sequences!$A$2:$A$1001=$A43),--(Sequences!$F$2:$F$1001="OK")))</f>
        <v/>
      </c>
      <c r="G43" s="15" t="str">
        <f>IF($A43="","",SUMPRODUCT(--(Schedule!$A$2:$A$201=$A43),--(Schedule!$G$2:$G$201="OK"),Schedule!$F$2:$F$201))</f>
        <v/>
      </c>
      <c r="H43" s="16" t="str">
        <f>IF(NOT(OR(A43&lt;&gt;"",B43&lt;&gt;"",C43&lt;&gt;"",D43&lt;&gt;"")),"",IF(A43="","Check ID",IF(SUMPRODUCT(--($A$2:$A$101=A43))&gt;1,"Duplicate ID","OK")))</f>
        <v/>
      </c>
    </row>
    <row r="44" spans="1:8" x14ac:dyDescent="0.25">
      <c r="A44" s="12"/>
      <c r="B44" s="13"/>
      <c r="C44" s="13"/>
      <c r="D44" s="13"/>
      <c r="E44" s="14" t="str">
        <f>IF($A44="","",SUMPRODUCT(--(Points!$B$2:$B$1001=$A44)))</f>
        <v/>
      </c>
      <c r="F44" s="14" t="str">
        <f>IF($A44="","",SUMPRODUCT(--(Sequences!$A$2:$A$1001=$A44),--(Sequences!$F$2:$F$1001="OK")))</f>
        <v/>
      </c>
      <c r="G44" s="15" t="str">
        <f>IF($A44="","",SUMPRODUCT(--(Schedule!$A$2:$A$201=$A44),--(Schedule!$G$2:$G$201="OK"),Schedule!$F$2:$F$201))</f>
        <v/>
      </c>
      <c r="H44" s="16" t="str">
        <f>IF(NOT(OR(A44&lt;&gt;"",B44&lt;&gt;"",C44&lt;&gt;"",D44&lt;&gt;"")),"",IF(A44="","Check ID",IF(SUMPRODUCT(--($A$2:$A$101=A44))&gt;1,"Duplicate ID","OK")))</f>
        <v/>
      </c>
    </row>
    <row r="45" spans="1:8" x14ac:dyDescent="0.25">
      <c r="A45" s="12"/>
      <c r="B45" s="13"/>
      <c r="C45" s="13"/>
      <c r="D45" s="13"/>
      <c r="E45" s="14" t="str">
        <f>IF($A45="","",SUMPRODUCT(--(Points!$B$2:$B$1001=$A45)))</f>
        <v/>
      </c>
      <c r="F45" s="14" t="str">
        <f>IF($A45="","",SUMPRODUCT(--(Sequences!$A$2:$A$1001=$A45),--(Sequences!$F$2:$F$1001="OK")))</f>
        <v/>
      </c>
      <c r="G45" s="15" t="str">
        <f>IF($A45="","",SUMPRODUCT(--(Schedule!$A$2:$A$201=$A45),--(Schedule!$G$2:$G$201="OK"),Schedule!$F$2:$F$201))</f>
        <v/>
      </c>
      <c r="H45" s="16" t="str">
        <f>IF(NOT(OR(A45&lt;&gt;"",B45&lt;&gt;"",C45&lt;&gt;"",D45&lt;&gt;"")),"",IF(A45="","Check ID",IF(SUMPRODUCT(--($A$2:$A$101=A45))&gt;1,"Duplicate ID","OK")))</f>
        <v/>
      </c>
    </row>
    <row r="46" spans="1:8" x14ac:dyDescent="0.25">
      <c r="A46" s="12"/>
      <c r="B46" s="13"/>
      <c r="C46" s="13"/>
      <c r="D46" s="13"/>
      <c r="E46" s="14" t="str">
        <f>IF($A46="","",SUMPRODUCT(--(Points!$B$2:$B$1001=$A46)))</f>
        <v/>
      </c>
      <c r="F46" s="14" t="str">
        <f>IF($A46="","",SUMPRODUCT(--(Sequences!$A$2:$A$1001=$A46),--(Sequences!$F$2:$F$1001="OK")))</f>
        <v/>
      </c>
      <c r="G46" s="15" t="str">
        <f>IF($A46="","",SUMPRODUCT(--(Schedule!$A$2:$A$201=$A46),--(Schedule!$G$2:$G$201="OK"),Schedule!$F$2:$F$201))</f>
        <v/>
      </c>
      <c r="H46" s="16" t="str">
        <f>IF(NOT(OR(A46&lt;&gt;"",B46&lt;&gt;"",C46&lt;&gt;"",D46&lt;&gt;"")),"",IF(A46="","Check ID",IF(SUMPRODUCT(--($A$2:$A$101=A46))&gt;1,"Duplicate ID","OK")))</f>
        <v/>
      </c>
    </row>
    <row r="47" spans="1:8" x14ac:dyDescent="0.25">
      <c r="A47" s="12"/>
      <c r="B47" s="13"/>
      <c r="C47" s="13"/>
      <c r="D47" s="13"/>
      <c r="E47" s="14" t="str">
        <f>IF($A47="","",SUMPRODUCT(--(Points!$B$2:$B$1001=$A47)))</f>
        <v/>
      </c>
      <c r="F47" s="14" t="str">
        <f>IF($A47="","",SUMPRODUCT(--(Sequences!$A$2:$A$1001=$A47),--(Sequences!$F$2:$F$1001="OK")))</f>
        <v/>
      </c>
      <c r="G47" s="15" t="str">
        <f>IF($A47="","",SUMPRODUCT(--(Schedule!$A$2:$A$201=$A47),--(Schedule!$G$2:$G$201="OK"),Schedule!$F$2:$F$201))</f>
        <v/>
      </c>
      <c r="H47" s="16" t="str">
        <f>IF(NOT(OR(A47&lt;&gt;"",B47&lt;&gt;"",C47&lt;&gt;"",D47&lt;&gt;"")),"",IF(A47="","Check ID",IF(SUMPRODUCT(--($A$2:$A$101=A47))&gt;1,"Duplicate ID","OK")))</f>
        <v/>
      </c>
    </row>
    <row r="48" spans="1:8" x14ac:dyDescent="0.25">
      <c r="A48" s="12"/>
      <c r="B48" s="13"/>
      <c r="C48" s="13"/>
      <c r="D48" s="13"/>
      <c r="E48" s="14" t="str">
        <f>IF($A48="","",SUMPRODUCT(--(Points!$B$2:$B$1001=$A48)))</f>
        <v/>
      </c>
      <c r="F48" s="14" t="str">
        <f>IF($A48="","",SUMPRODUCT(--(Sequences!$A$2:$A$1001=$A48),--(Sequences!$F$2:$F$1001="OK")))</f>
        <v/>
      </c>
      <c r="G48" s="15" t="str">
        <f>IF($A48="","",SUMPRODUCT(--(Schedule!$A$2:$A$201=$A48),--(Schedule!$G$2:$G$201="OK"),Schedule!$F$2:$F$201))</f>
        <v/>
      </c>
      <c r="H48" s="16" t="str">
        <f>IF(NOT(OR(A48&lt;&gt;"",B48&lt;&gt;"",C48&lt;&gt;"",D48&lt;&gt;"")),"",IF(A48="","Check ID",IF(SUMPRODUCT(--($A$2:$A$101=A48))&gt;1,"Duplicate ID","OK")))</f>
        <v/>
      </c>
    </row>
    <row r="49" spans="1:8" x14ac:dyDescent="0.25">
      <c r="A49" s="12"/>
      <c r="B49" s="13"/>
      <c r="C49" s="13"/>
      <c r="D49" s="13"/>
      <c r="E49" s="14" t="str">
        <f>IF($A49="","",SUMPRODUCT(--(Points!$B$2:$B$1001=$A49)))</f>
        <v/>
      </c>
      <c r="F49" s="14" t="str">
        <f>IF($A49="","",SUMPRODUCT(--(Sequences!$A$2:$A$1001=$A49),--(Sequences!$F$2:$F$1001="OK")))</f>
        <v/>
      </c>
      <c r="G49" s="15" t="str">
        <f>IF($A49="","",SUMPRODUCT(--(Schedule!$A$2:$A$201=$A49),--(Schedule!$G$2:$G$201="OK"),Schedule!$F$2:$F$201))</f>
        <v/>
      </c>
      <c r="H49" s="16" t="str">
        <f>IF(NOT(OR(A49&lt;&gt;"",B49&lt;&gt;"",C49&lt;&gt;"",D49&lt;&gt;"")),"",IF(A49="","Check ID",IF(SUMPRODUCT(--($A$2:$A$101=A49))&gt;1,"Duplicate ID","OK")))</f>
        <v/>
      </c>
    </row>
    <row r="50" spans="1:8" x14ac:dyDescent="0.25">
      <c r="A50" s="12"/>
      <c r="B50" s="13"/>
      <c r="C50" s="13"/>
      <c r="D50" s="13"/>
      <c r="E50" s="14" t="str">
        <f>IF($A50="","",SUMPRODUCT(--(Points!$B$2:$B$1001=$A50)))</f>
        <v/>
      </c>
      <c r="F50" s="14" t="str">
        <f>IF($A50="","",SUMPRODUCT(--(Sequences!$A$2:$A$1001=$A50),--(Sequences!$F$2:$F$1001="OK")))</f>
        <v/>
      </c>
      <c r="G50" s="15" t="str">
        <f>IF($A50="","",SUMPRODUCT(--(Schedule!$A$2:$A$201=$A50),--(Schedule!$G$2:$G$201="OK"),Schedule!$F$2:$F$201))</f>
        <v/>
      </c>
      <c r="H50" s="16" t="str">
        <f>IF(NOT(OR(A50&lt;&gt;"",B50&lt;&gt;"",C50&lt;&gt;"",D50&lt;&gt;"")),"",IF(A50="","Check ID",IF(SUMPRODUCT(--($A$2:$A$101=A50))&gt;1,"Duplicate ID","OK")))</f>
        <v/>
      </c>
    </row>
    <row r="51" spans="1:8" x14ac:dyDescent="0.25">
      <c r="A51" s="12"/>
      <c r="B51" s="13"/>
      <c r="C51" s="13"/>
      <c r="D51" s="13"/>
      <c r="E51" s="14" t="str">
        <f>IF($A51="","",SUMPRODUCT(--(Points!$B$2:$B$1001=$A51)))</f>
        <v/>
      </c>
      <c r="F51" s="14" t="str">
        <f>IF($A51="","",SUMPRODUCT(--(Sequences!$A$2:$A$1001=$A51),--(Sequences!$F$2:$F$1001="OK")))</f>
        <v/>
      </c>
      <c r="G51" s="15" t="str">
        <f>IF($A51="","",SUMPRODUCT(--(Schedule!$A$2:$A$201=$A51),--(Schedule!$G$2:$G$201="OK"),Schedule!$F$2:$F$201))</f>
        <v/>
      </c>
      <c r="H51" s="16" t="str">
        <f>IF(NOT(OR(A51&lt;&gt;"",B51&lt;&gt;"",C51&lt;&gt;"",D51&lt;&gt;"")),"",IF(A51="","Check ID",IF(SUMPRODUCT(--($A$2:$A$101=A51))&gt;1,"Duplicate ID","OK")))</f>
        <v/>
      </c>
    </row>
    <row r="52" spans="1:8" x14ac:dyDescent="0.25">
      <c r="A52" s="12"/>
      <c r="B52" s="13"/>
      <c r="C52" s="13"/>
      <c r="D52" s="13"/>
      <c r="E52" s="14" t="str">
        <f>IF($A52="","",SUMPRODUCT(--(Points!$B$2:$B$1001=$A52)))</f>
        <v/>
      </c>
      <c r="F52" s="14" t="str">
        <f>IF($A52="","",SUMPRODUCT(--(Sequences!$A$2:$A$1001=$A52),--(Sequences!$F$2:$F$1001="OK")))</f>
        <v/>
      </c>
      <c r="G52" s="15" t="str">
        <f>IF($A52="","",SUMPRODUCT(--(Schedule!$A$2:$A$201=$A52),--(Schedule!$G$2:$G$201="OK"),Schedule!$F$2:$F$201))</f>
        <v/>
      </c>
      <c r="H52" s="16" t="str">
        <f>IF(NOT(OR(A52&lt;&gt;"",B52&lt;&gt;"",C52&lt;&gt;"",D52&lt;&gt;"")),"",IF(A52="","Check ID",IF(SUMPRODUCT(--($A$2:$A$101=A52))&gt;1,"Duplicate ID","OK")))</f>
        <v/>
      </c>
    </row>
    <row r="53" spans="1:8" x14ac:dyDescent="0.25">
      <c r="A53" s="12"/>
      <c r="B53" s="13"/>
      <c r="C53" s="13"/>
      <c r="D53" s="13"/>
      <c r="E53" s="14" t="str">
        <f>IF($A53="","",SUMPRODUCT(--(Points!$B$2:$B$1001=$A53)))</f>
        <v/>
      </c>
      <c r="F53" s="14" t="str">
        <f>IF($A53="","",SUMPRODUCT(--(Sequences!$A$2:$A$1001=$A53),--(Sequences!$F$2:$F$1001="OK")))</f>
        <v/>
      </c>
      <c r="G53" s="15" t="str">
        <f>IF($A53="","",SUMPRODUCT(--(Schedule!$A$2:$A$201=$A53),--(Schedule!$G$2:$G$201="OK"),Schedule!$F$2:$F$201))</f>
        <v/>
      </c>
      <c r="H53" s="16" t="str">
        <f>IF(NOT(OR(A53&lt;&gt;"",B53&lt;&gt;"",C53&lt;&gt;"",D53&lt;&gt;"")),"",IF(A53="","Check ID",IF(SUMPRODUCT(--($A$2:$A$101=A53))&gt;1,"Duplicate ID","OK")))</f>
        <v/>
      </c>
    </row>
    <row r="54" spans="1:8" x14ac:dyDescent="0.25">
      <c r="A54" s="12"/>
      <c r="B54" s="13"/>
      <c r="C54" s="13"/>
      <c r="D54" s="13"/>
      <c r="E54" s="14" t="str">
        <f>IF($A54="","",SUMPRODUCT(--(Points!$B$2:$B$1001=$A54)))</f>
        <v/>
      </c>
      <c r="F54" s="14" t="str">
        <f>IF($A54="","",SUMPRODUCT(--(Sequences!$A$2:$A$1001=$A54),--(Sequences!$F$2:$F$1001="OK")))</f>
        <v/>
      </c>
      <c r="G54" s="15" t="str">
        <f>IF($A54="","",SUMPRODUCT(--(Schedule!$A$2:$A$201=$A54),--(Schedule!$G$2:$G$201="OK"),Schedule!$F$2:$F$201))</f>
        <v/>
      </c>
      <c r="H54" s="16" t="str">
        <f>IF(NOT(OR(A54&lt;&gt;"",B54&lt;&gt;"",C54&lt;&gt;"",D54&lt;&gt;"")),"",IF(A54="","Check ID",IF(SUMPRODUCT(--($A$2:$A$101=A54))&gt;1,"Duplicate ID","OK")))</f>
        <v/>
      </c>
    </row>
    <row r="55" spans="1:8" x14ac:dyDescent="0.25">
      <c r="A55" s="12"/>
      <c r="B55" s="13"/>
      <c r="C55" s="13"/>
      <c r="D55" s="13"/>
      <c r="E55" s="14" t="str">
        <f>IF($A55="","",SUMPRODUCT(--(Points!$B$2:$B$1001=$A55)))</f>
        <v/>
      </c>
      <c r="F55" s="14" t="str">
        <f>IF($A55="","",SUMPRODUCT(--(Sequences!$A$2:$A$1001=$A55),--(Sequences!$F$2:$F$1001="OK")))</f>
        <v/>
      </c>
      <c r="G55" s="15" t="str">
        <f>IF($A55="","",SUMPRODUCT(--(Schedule!$A$2:$A$201=$A55),--(Schedule!$G$2:$G$201="OK"),Schedule!$F$2:$F$201))</f>
        <v/>
      </c>
      <c r="H55" s="16" t="str">
        <f>IF(NOT(OR(A55&lt;&gt;"",B55&lt;&gt;"",C55&lt;&gt;"",D55&lt;&gt;"")),"",IF(A55="","Check ID",IF(SUMPRODUCT(--($A$2:$A$101=A55))&gt;1,"Duplicate ID","OK")))</f>
        <v/>
      </c>
    </row>
    <row r="56" spans="1:8" x14ac:dyDescent="0.25">
      <c r="A56" s="12"/>
      <c r="B56" s="13"/>
      <c r="C56" s="13"/>
      <c r="D56" s="13"/>
      <c r="E56" s="14" t="str">
        <f>IF($A56="","",SUMPRODUCT(--(Points!$B$2:$B$1001=$A56)))</f>
        <v/>
      </c>
      <c r="F56" s="14" t="str">
        <f>IF($A56="","",SUMPRODUCT(--(Sequences!$A$2:$A$1001=$A56),--(Sequences!$F$2:$F$1001="OK")))</f>
        <v/>
      </c>
      <c r="G56" s="15" t="str">
        <f>IF($A56="","",SUMPRODUCT(--(Schedule!$A$2:$A$201=$A56),--(Schedule!$G$2:$G$201="OK"),Schedule!$F$2:$F$201))</f>
        <v/>
      </c>
      <c r="H56" s="16" t="str">
        <f>IF(NOT(OR(A56&lt;&gt;"",B56&lt;&gt;"",C56&lt;&gt;"",D56&lt;&gt;"")),"",IF(A56="","Check ID",IF(SUMPRODUCT(--($A$2:$A$101=A56))&gt;1,"Duplicate ID","OK")))</f>
        <v/>
      </c>
    </row>
    <row r="57" spans="1:8" x14ac:dyDescent="0.25">
      <c r="A57" s="12"/>
      <c r="B57" s="13"/>
      <c r="C57" s="13"/>
      <c r="D57" s="13"/>
      <c r="E57" s="14" t="str">
        <f>IF($A57="","",SUMPRODUCT(--(Points!$B$2:$B$1001=$A57)))</f>
        <v/>
      </c>
      <c r="F57" s="14" t="str">
        <f>IF($A57="","",SUMPRODUCT(--(Sequences!$A$2:$A$1001=$A57),--(Sequences!$F$2:$F$1001="OK")))</f>
        <v/>
      </c>
      <c r="G57" s="15" t="str">
        <f>IF($A57="","",SUMPRODUCT(--(Schedule!$A$2:$A$201=$A57),--(Schedule!$G$2:$G$201="OK"),Schedule!$F$2:$F$201))</f>
        <v/>
      </c>
      <c r="H57" s="16" t="str">
        <f>IF(NOT(OR(A57&lt;&gt;"",B57&lt;&gt;"",C57&lt;&gt;"",D57&lt;&gt;"")),"",IF(A57="","Check ID",IF(SUMPRODUCT(--($A$2:$A$101=A57))&gt;1,"Duplicate ID","OK")))</f>
        <v/>
      </c>
    </row>
    <row r="58" spans="1:8" x14ac:dyDescent="0.25">
      <c r="A58" s="12"/>
      <c r="B58" s="13"/>
      <c r="C58" s="13"/>
      <c r="D58" s="13"/>
      <c r="E58" s="14" t="str">
        <f>IF($A58="","",SUMPRODUCT(--(Points!$B$2:$B$1001=$A58)))</f>
        <v/>
      </c>
      <c r="F58" s="14" t="str">
        <f>IF($A58="","",SUMPRODUCT(--(Sequences!$A$2:$A$1001=$A58),--(Sequences!$F$2:$F$1001="OK")))</f>
        <v/>
      </c>
      <c r="G58" s="15" t="str">
        <f>IF($A58="","",SUMPRODUCT(--(Schedule!$A$2:$A$201=$A58),--(Schedule!$G$2:$G$201="OK"),Schedule!$F$2:$F$201))</f>
        <v/>
      </c>
      <c r="H58" s="16" t="str">
        <f>IF(NOT(OR(A58&lt;&gt;"",B58&lt;&gt;"",C58&lt;&gt;"",D58&lt;&gt;"")),"",IF(A58="","Check ID",IF(SUMPRODUCT(--($A$2:$A$101=A58))&gt;1,"Duplicate ID","OK")))</f>
        <v/>
      </c>
    </row>
    <row r="59" spans="1:8" x14ac:dyDescent="0.25">
      <c r="A59" s="12"/>
      <c r="B59" s="13"/>
      <c r="C59" s="13"/>
      <c r="D59" s="13"/>
      <c r="E59" s="14" t="str">
        <f>IF($A59="","",SUMPRODUCT(--(Points!$B$2:$B$1001=$A59)))</f>
        <v/>
      </c>
      <c r="F59" s="14" t="str">
        <f>IF($A59="","",SUMPRODUCT(--(Sequences!$A$2:$A$1001=$A59),--(Sequences!$F$2:$F$1001="OK")))</f>
        <v/>
      </c>
      <c r="G59" s="15" t="str">
        <f>IF($A59="","",SUMPRODUCT(--(Schedule!$A$2:$A$201=$A59),--(Schedule!$G$2:$G$201="OK"),Schedule!$F$2:$F$201))</f>
        <v/>
      </c>
      <c r="H59" s="16" t="str">
        <f>IF(NOT(OR(A59&lt;&gt;"",B59&lt;&gt;"",C59&lt;&gt;"",D59&lt;&gt;"")),"",IF(A59="","Check ID",IF(SUMPRODUCT(--($A$2:$A$101=A59))&gt;1,"Duplicate ID","OK")))</f>
        <v/>
      </c>
    </row>
    <row r="60" spans="1:8" x14ac:dyDescent="0.25">
      <c r="A60" s="12"/>
      <c r="B60" s="13"/>
      <c r="C60" s="13"/>
      <c r="D60" s="13"/>
      <c r="E60" s="14" t="str">
        <f>IF($A60="","",SUMPRODUCT(--(Points!$B$2:$B$1001=$A60)))</f>
        <v/>
      </c>
      <c r="F60" s="14" t="str">
        <f>IF($A60="","",SUMPRODUCT(--(Sequences!$A$2:$A$1001=$A60),--(Sequences!$F$2:$F$1001="OK")))</f>
        <v/>
      </c>
      <c r="G60" s="15" t="str">
        <f>IF($A60="","",SUMPRODUCT(--(Schedule!$A$2:$A$201=$A60),--(Schedule!$G$2:$G$201="OK"),Schedule!$F$2:$F$201))</f>
        <v/>
      </c>
      <c r="H60" s="16" t="str">
        <f>IF(NOT(OR(A60&lt;&gt;"",B60&lt;&gt;"",C60&lt;&gt;"",D60&lt;&gt;"")),"",IF(A60="","Check ID",IF(SUMPRODUCT(--($A$2:$A$101=A60))&gt;1,"Duplicate ID","OK")))</f>
        <v/>
      </c>
    </row>
    <row r="61" spans="1:8" x14ac:dyDescent="0.25">
      <c r="A61" s="12"/>
      <c r="B61" s="13"/>
      <c r="C61" s="13"/>
      <c r="D61" s="13"/>
      <c r="E61" s="14" t="str">
        <f>IF($A61="","",SUMPRODUCT(--(Points!$B$2:$B$1001=$A61)))</f>
        <v/>
      </c>
      <c r="F61" s="14" t="str">
        <f>IF($A61="","",SUMPRODUCT(--(Sequences!$A$2:$A$1001=$A61),--(Sequences!$F$2:$F$1001="OK")))</f>
        <v/>
      </c>
      <c r="G61" s="15" t="str">
        <f>IF($A61="","",SUMPRODUCT(--(Schedule!$A$2:$A$201=$A61),--(Schedule!$G$2:$G$201="OK"),Schedule!$F$2:$F$201))</f>
        <v/>
      </c>
      <c r="H61" s="16" t="str">
        <f>IF(NOT(OR(A61&lt;&gt;"",B61&lt;&gt;"",C61&lt;&gt;"",D61&lt;&gt;"")),"",IF(A61="","Check ID",IF(SUMPRODUCT(--($A$2:$A$101=A61))&gt;1,"Duplicate ID","OK")))</f>
        <v/>
      </c>
    </row>
    <row r="62" spans="1:8" x14ac:dyDescent="0.25">
      <c r="A62" s="12"/>
      <c r="B62" s="13"/>
      <c r="C62" s="13"/>
      <c r="D62" s="13"/>
      <c r="E62" s="14" t="str">
        <f>IF($A62="","",SUMPRODUCT(--(Points!$B$2:$B$1001=$A62)))</f>
        <v/>
      </c>
      <c r="F62" s="14" t="str">
        <f>IF($A62="","",SUMPRODUCT(--(Sequences!$A$2:$A$1001=$A62),--(Sequences!$F$2:$F$1001="OK")))</f>
        <v/>
      </c>
      <c r="G62" s="15" t="str">
        <f>IF($A62="","",SUMPRODUCT(--(Schedule!$A$2:$A$201=$A62),--(Schedule!$G$2:$G$201="OK"),Schedule!$F$2:$F$201))</f>
        <v/>
      </c>
      <c r="H62" s="16" t="str">
        <f>IF(NOT(OR(A62&lt;&gt;"",B62&lt;&gt;"",C62&lt;&gt;"",D62&lt;&gt;"")),"",IF(A62="","Check ID",IF(SUMPRODUCT(--($A$2:$A$101=A62))&gt;1,"Duplicate ID","OK")))</f>
        <v/>
      </c>
    </row>
    <row r="63" spans="1:8" x14ac:dyDescent="0.25">
      <c r="A63" s="12"/>
      <c r="B63" s="13"/>
      <c r="C63" s="13"/>
      <c r="D63" s="13"/>
      <c r="E63" s="14" t="str">
        <f>IF($A63="","",SUMPRODUCT(--(Points!$B$2:$B$1001=$A63)))</f>
        <v/>
      </c>
      <c r="F63" s="14" t="str">
        <f>IF($A63="","",SUMPRODUCT(--(Sequences!$A$2:$A$1001=$A63),--(Sequences!$F$2:$F$1001="OK")))</f>
        <v/>
      </c>
      <c r="G63" s="15" t="str">
        <f>IF($A63="","",SUMPRODUCT(--(Schedule!$A$2:$A$201=$A63),--(Schedule!$G$2:$G$201="OK"),Schedule!$F$2:$F$201))</f>
        <v/>
      </c>
      <c r="H63" s="16" t="str">
        <f>IF(NOT(OR(A63&lt;&gt;"",B63&lt;&gt;"",C63&lt;&gt;"",D63&lt;&gt;"")),"",IF(A63="","Check ID",IF(SUMPRODUCT(--($A$2:$A$101=A63))&gt;1,"Duplicate ID","OK")))</f>
        <v/>
      </c>
    </row>
    <row r="64" spans="1:8" x14ac:dyDescent="0.25">
      <c r="A64" s="12"/>
      <c r="B64" s="13"/>
      <c r="C64" s="13"/>
      <c r="D64" s="13"/>
      <c r="E64" s="14" t="str">
        <f>IF($A64="","",SUMPRODUCT(--(Points!$B$2:$B$1001=$A64)))</f>
        <v/>
      </c>
      <c r="F64" s="14" t="str">
        <f>IF($A64="","",SUMPRODUCT(--(Sequences!$A$2:$A$1001=$A64),--(Sequences!$F$2:$F$1001="OK")))</f>
        <v/>
      </c>
      <c r="G64" s="15" t="str">
        <f>IF($A64="","",SUMPRODUCT(--(Schedule!$A$2:$A$201=$A64),--(Schedule!$G$2:$G$201="OK"),Schedule!$F$2:$F$201))</f>
        <v/>
      </c>
      <c r="H64" s="16" t="str">
        <f>IF(NOT(OR(A64&lt;&gt;"",B64&lt;&gt;"",C64&lt;&gt;"",D64&lt;&gt;"")),"",IF(A64="","Check ID",IF(SUMPRODUCT(--($A$2:$A$101=A64))&gt;1,"Duplicate ID","OK")))</f>
        <v/>
      </c>
    </row>
    <row r="65" spans="1:8" x14ac:dyDescent="0.25">
      <c r="A65" s="12"/>
      <c r="B65" s="13"/>
      <c r="C65" s="13"/>
      <c r="D65" s="13"/>
      <c r="E65" s="14" t="str">
        <f>IF($A65="","",SUMPRODUCT(--(Points!$B$2:$B$1001=$A65)))</f>
        <v/>
      </c>
      <c r="F65" s="14" t="str">
        <f>IF($A65="","",SUMPRODUCT(--(Sequences!$A$2:$A$1001=$A65),--(Sequences!$F$2:$F$1001="OK")))</f>
        <v/>
      </c>
      <c r="G65" s="15" t="str">
        <f>IF($A65="","",SUMPRODUCT(--(Schedule!$A$2:$A$201=$A65),--(Schedule!$G$2:$G$201="OK"),Schedule!$F$2:$F$201))</f>
        <v/>
      </c>
      <c r="H65" s="16" t="str">
        <f>IF(NOT(OR(A65&lt;&gt;"",B65&lt;&gt;"",C65&lt;&gt;"",D65&lt;&gt;"")),"",IF(A65="","Check ID",IF(SUMPRODUCT(--($A$2:$A$101=A65))&gt;1,"Duplicate ID","OK")))</f>
        <v/>
      </c>
    </row>
    <row r="66" spans="1:8" x14ac:dyDescent="0.25">
      <c r="A66" s="12"/>
      <c r="B66" s="13"/>
      <c r="C66" s="13"/>
      <c r="D66" s="13"/>
      <c r="E66" s="14" t="str">
        <f>IF($A66="","",SUMPRODUCT(--(Points!$B$2:$B$1001=$A66)))</f>
        <v/>
      </c>
      <c r="F66" s="14" t="str">
        <f>IF($A66="","",SUMPRODUCT(--(Sequences!$A$2:$A$1001=$A66),--(Sequences!$F$2:$F$1001="OK")))</f>
        <v/>
      </c>
      <c r="G66" s="15" t="str">
        <f>IF($A66="","",SUMPRODUCT(--(Schedule!$A$2:$A$201=$A66),--(Schedule!$G$2:$G$201="OK"),Schedule!$F$2:$F$201))</f>
        <v/>
      </c>
      <c r="H66" s="16" t="str">
        <f>IF(NOT(OR(A66&lt;&gt;"",B66&lt;&gt;"",C66&lt;&gt;"",D66&lt;&gt;"")),"",IF(A66="","Check ID",IF(SUMPRODUCT(--($A$2:$A$101=A66))&gt;1,"Duplicate ID","OK")))</f>
        <v/>
      </c>
    </row>
    <row r="67" spans="1:8" x14ac:dyDescent="0.25">
      <c r="A67" s="12"/>
      <c r="B67" s="13"/>
      <c r="C67" s="13"/>
      <c r="D67" s="13"/>
      <c r="E67" s="14" t="str">
        <f>IF($A67="","",SUMPRODUCT(--(Points!$B$2:$B$1001=$A67)))</f>
        <v/>
      </c>
      <c r="F67" s="14" t="str">
        <f>IF($A67="","",SUMPRODUCT(--(Sequences!$A$2:$A$1001=$A67),--(Sequences!$F$2:$F$1001="OK")))</f>
        <v/>
      </c>
      <c r="G67" s="15" t="str">
        <f>IF($A67="","",SUMPRODUCT(--(Schedule!$A$2:$A$201=$A67),--(Schedule!$G$2:$G$201="OK"),Schedule!$F$2:$F$201))</f>
        <v/>
      </c>
      <c r="H67" s="16" t="str">
        <f>IF(NOT(OR(A67&lt;&gt;"",B67&lt;&gt;"",C67&lt;&gt;"",D67&lt;&gt;"")),"",IF(A67="","Check ID",IF(SUMPRODUCT(--($A$2:$A$101=A67))&gt;1,"Duplicate ID","OK")))</f>
        <v/>
      </c>
    </row>
    <row r="68" spans="1:8" x14ac:dyDescent="0.25">
      <c r="A68" s="12"/>
      <c r="B68" s="13"/>
      <c r="C68" s="13"/>
      <c r="D68" s="13"/>
      <c r="E68" s="14" t="str">
        <f>IF($A68="","",SUMPRODUCT(--(Points!$B$2:$B$1001=$A68)))</f>
        <v/>
      </c>
      <c r="F68" s="14" t="str">
        <f>IF($A68="","",SUMPRODUCT(--(Sequences!$A$2:$A$1001=$A68),--(Sequences!$F$2:$F$1001="OK")))</f>
        <v/>
      </c>
      <c r="G68" s="15" t="str">
        <f>IF($A68="","",SUMPRODUCT(--(Schedule!$A$2:$A$201=$A68),--(Schedule!$G$2:$G$201="OK"),Schedule!$F$2:$F$201))</f>
        <v/>
      </c>
      <c r="H68" s="16" t="str">
        <f>IF(NOT(OR(A68&lt;&gt;"",B68&lt;&gt;"",C68&lt;&gt;"",D68&lt;&gt;"")),"",IF(A68="","Check ID",IF(SUMPRODUCT(--($A$2:$A$101=A68))&gt;1,"Duplicate ID","OK")))</f>
        <v/>
      </c>
    </row>
    <row r="69" spans="1:8" x14ac:dyDescent="0.25">
      <c r="A69" s="12"/>
      <c r="B69" s="13"/>
      <c r="C69" s="13"/>
      <c r="D69" s="13"/>
      <c r="E69" s="14" t="str">
        <f>IF($A69="","",SUMPRODUCT(--(Points!$B$2:$B$1001=$A69)))</f>
        <v/>
      </c>
      <c r="F69" s="14" t="str">
        <f>IF($A69="","",SUMPRODUCT(--(Sequences!$A$2:$A$1001=$A69),--(Sequences!$F$2:$F$1001="OK")))</f>
        <v/>
      </c>
      <c r="G69" s="15" t="str">
        <f>IF($A69="","",SUMPRODUCT(--(Schedule!$A$2:$A$201=$A69),--(Schedule!$G$2:$G$201="OK"),Schedule!$F$2:$F$201))</f>
        <v/>
      </c>
      <c r="H69" s="16" t="str">
        <f>IF(NOT(OR(A69&lt;&gt;"",B69&lt;&gt;"",C69&lt;&gt;"",D69&lt;&gt;"")),"",IF(A69="","Check ID",IF(SUMPRODUCT(--($A$2:$A$101=A69))&gt;1,"Duplicate ID","OK")))</f>
        <v/>
      </c>
    </row>
    <row r="70" spans="1:8" x14ac:dyDescent="0.25">
      <c r="A70" s="12"/>
      <c r="B70" s="13"/>
      <c r="C70" s="13"/>
      <c r="D70" s="13"/>
      <c r="E70" s="14" t="str">
        <f>IF($A70="","",SUMPRODUCT(--(Points!$B$2:$B$1001=$A70)))</f>
        <v/>
      </c>
      <c r="F70" s="14" t="str">
        <f>IF($A70="","",SUMPRODUCT(--(Sequences!$A$2:$A$1001=$A70),--(Sequences!$F$2:$F$1001="OK")))</f>
        <v/>
      </c>
      <c r="G70" s="15" t="str">
        <f>IF($A70="","",SUMPRODUCT(--(Schedule!$A$2:$A$201=$A70),--(Schedule!$G$2:$G$201="OK"),Schedule!$F$2:$F$201))</f>
        <v/>
      </c>
      <c r="H70" s="16" t="str">
        <f>IF(NOT(OR(A70&lt;&gt;"",B70&lt;&gt;"",C70&lt;&gt;"",D70&lt;&gt;"")),"",IF(A70="","Check ID",IF(SUMPRODUCT(--($A$2:$A$101=A70))&gt;1,"Duplicate ID","OK")))</f>
        <v/>
      </c>
    </row>
    <row r="71" spans="1:8" x14ac:dyDescent="0.25">
      <c r="A71" s="12"/>
      <c r="B71" s="13"/>
      <c r="C71" s="13"/>
      <c r="D71" s="13"/>
      <c r="E71" s="14" t="str">
        <f>IF($A71="","",SUMPRODUCT(--(Points!$B$2:$B$1001=$A71)))</f>
        <v/>
      </c>
      <c r="F71" s="14" t="str">
        <f>IF($A71="","",SUMPRODUCT(--(Sequences!$A$2:$A$1001=$A71),--(Sequences!$F$2:$F$1001="OK")))</f>
        <v/>
      </c>
      <c r="G71" s="15" t="str">
        <f>IF($A71="","",SUMPRODUCT(--(Schedule!$A$2:$A$201=$A71),--(Schedule!$G$2:$G$201="OK"),Schedule!$F$2:$F$201))</f>
        <v/>
      </c>
      <c r="H71" s="16" t="str">
        <f>IF(NOT(OR(A71&lt;&gt;"",B71&lt;&gt;"",C71&lt;&gt;"",D71&lt;&gt;"")),"",IF(A71="","Check ID",IF(SUMPRODUCT(--($A$2:$A$101=A71))&gt;1,"Duplicate ID","OK")))</f>
        <v/>
      </c>
    </row>
    <row r="72" spans="1:8" x14ac:dyDescent="0.25">
      <c r="A72" s="12"/>
      <c r="B72" s="13"/>
      <c r="C72" s="13"/>
      <c r="D72" s="13"/>
      <c r="E72" s="14" t="str">
        <f>IF($A72="","",SUMPRODUCT(--(Points!$B$2:$B$1001=$A72)))</f>
        <v/>
      </c>
      <c r="F72" s="14" t="str">
        <f>IF($A72="","",SUMPRODUCT(--(Sequences!$A$2:$A$1001=$A72),--(Sequences!$F$2:$F$1001="OK")))</f>
        <v/>
      </c>
      <c r="G72" s="15" t="str">
        <f>IF($A72="","",SUMPRODUCT(--(Schedule!$A$2:$A$201=$A72),--(Schedule!$G$2:$G$201="OK"),Schedule!$F$2:$F$201))</f>
        <v/>
      </c>
      <c r="H72" s="16" t="str">
        <f>IF(NOT(OR(A72&lt;&gt;"",B72&lt;&gt;"",C72&lt;&gt;"",D72&lt;&gt;"")),"",IF(A72="","Check ID",IF(SUMPRODUCT(--($A$2:$A$101=A72))&gt;1,"Duplicate ID","OK")))</f>
        <v/>
      </c>
    </row>
    <row r="73" spans="1:8" x14ac:dyDescent="0.25">
      <c r="A73" s="12"/>
      <c r="B73" s="13"/>
      <c r="C73" s="13"/>
      <c r="D73" s="13"/>
      <c r="E73" s="14" t="str">
        <f>IF($A73="","",SUMPRODUCT(--(Points!$B$2:$B$1001=$A73)))</f>
        <v/>
      </c>
      <c r="F73" s="14" t="str">
        <f>IF($A73="","",SUMPRODUCT(--(Sequences!$A$2:$A$1001=$A73),--(Sequences!$F$2:$F$1001="OK")))</f>
        <v/>
      </c>
      <c r="G73" s="15" t="str">
        <f>IF($A73="","",SUMPRODUCT(--(Schedule!$A$2:$A$201=$A73),--(Schedule!$G$2:$G$201="OK"),Schedule!$F$2:$F$201))</f>
        <v/>
      </c>
      <c r="H73" s="16" t="str">
        <f>IF(NOT(OR(A73&lt;&gt;"",B73&lt;&gt;"",C73&lt;&gt;"",D73&lt;&gt;"")),"",IF(A73="","Check ID",IF(SUMPRODUCT(--($A$2:$A$101=A73))&gt;1,"Duplicate ID","OK")))</f>
        <v/>
      </c>
    </row>
    <row r="74" spans="1:8" x14ac:dyDescent="0.25">
      <c r="A74" s="12"/>
      <c r="B74" s="13"/>
      <c r="C74" s="13"/>
      <c r="D74" s="13"/>
      <c r="E74" s="14" t="str">
        <f>IF($A74="","",SUMPRODUCT(--(Points!$B$2:$B$1001=$A74)))</f>
        <v/>
      </c>
      <c r="F74" s="14" t="str">
        <f>IF($A74="","",SUMPRODUCT(--(Sequences!$A$2:$A$1001=$A74),--(Sequences!$F$2:$F$1001="OK")))</f>
        <v/>
      </c>
      <c r="G74" s="15" t="str">
        <f>IF($A74="","",SUMPRODUCT(--(Schedule!$A$2:$A$201=$A74),--(Schedule!$G$2:$G$201="OK"),Schedule!$F$2:$F$201))</f>
        <v/>
      </c>
      <c r="H74" s="16" t="str">
        <f>IF(NOT(OR(A74&lt;&gt;"",B74&lt;&gt;"",C74&lt;&gt;"",D74&lt;&gt;"")),"",IF(A74="","Check ID",IF(SUMPRODUCT(--($A$2:$A$101=A74))&gt;1,"Duplicate ID","OK")))</f>
        <v/>
      </c>
    </row>
    <row r="75" spans="1:8" x14ac:dyDescent="0.25">
      <c r="A75" s="12"/>
      <c r="B75" s="13"/>
      <c r="C75" s="13"/>
      <c r="D75" s="13"/>
      <c r="E75" s="14" t="str">
        <f>IF($A75="","",SUMPRODUCT(--(Points!$B$2:$B$1001=$A75)))</f>
        <v/>
      </c>
      <c r="F75" s="14" t="str">
        <f>IF($A75="","",SUMPRODUCT(--(Sequences!$A$2:$A$1001=$A75),--(Sequences!$F$2:$F$1001="OK")))</f>
        <v/>
      </c>
      <c r="G75" s="15" t="str">
        <f>IF($A75="","",SUMPRODUCT(--(Schedule!$A$2:$A$201=$A75),--(Schedule!$G$2:$G$201="OK"),Schedule!$F$2:$F$201))</f>
        <v/>
      </c>
      <c r="H75" s="16" t="str">
        <f>IF(NOT(OR(A75&lt;&gt;"",B75&lt;&gt;"",C75&lt;&gt;"",D75&lt;&gt;"")),"",IF(A75="","Check ID",IF(SUMPRODUCT(--($A$2:$A$101=A75))&gt;1,"Duplicate ID","OK")))</f>
        <v/>
      </c>
    </row>
    <row r="76" spans="1:8" x14ac:dyDescent="0.25">
      <c r="A76" s="12"/>
      <c r="B76" s="13"/>
      <c r="C76" s="13"/>
      <c r="D76" s="13"/>
      <c r="E76" s="14" t="str">
        <f>IF($A76="","",SUMPRODUCT(--(Points!$B$2:$B$1001=$A76)))</f>
        <v/>
      </c>
      <c r="F76" s="14" t="str">
        <f>IF($A76="","",SUMPRODUCT(--(Sequences!$A$2:$A$1001=$A76),--(Sequences!$F$2:$F$1001="OK")))</f>
        <v/>
      </c>
      <c r="G76" s="15" t="str">
        <f>IF($A76="","",SUMPRODUCT(--(Schedule!$A$2:$A$201=$A76),--(Schedule!$G$2:$G$201="OK"),Schedule!$F$2:$F$201))</f>
        <v/>
      </c>
      <c r="H76" s="16" t="str">
        <f>IF(NOT(OR(A76&lt;&gt;"",B76&lt;&gt;"",C76&lt;&gt;"",D76&lt;&gt;"")),"",IF(A76="","Check ID",IF(SUMPRODUCT(--($A$2:$A$101=A76))&gt;1,"Duplicate ID","OK")))</f>
        <v/>
      </c>
    </row>
    <row r="77" spans="1:8" x14ac:dyDescent="0.25">
      <c r="A77" s="12"/>
      <c r="B77" s="13"/>
      <c r="C77" s="13"/>
      <c r="D77" s="13"/>
      <c r="E77" s="14" t="str">
        <f>IF($A77="","",SUMPRODUCT(--(Points!$B$2:$B$1001=$A77)))</f>
        <v/>
      </c>
      <c r="F77" s="14" t="str">
        <f>IF($A77="","",SUMPRODUCT(--(Sequences!$A$2:$A$1001=$A77),--(Sequences!$F$2:$F$1001="OK")))</f>
        <v/>
      </c>
      <c r="G77" s="15" t="str">
        <f>IF($A77="","",SUMPRODUCT(--(Schedule!$A$2:$A$201=$A77),--(Schedule!$G$2:$G$201="OK"),Schedule!$F$2:$F$201))</f>
        <v/>
      </c>
      <c r="H77" s="16" t="str">
        <f>IF(NOT(OR(A77&lt;&gt;"",B77&lt;&gt;"",C77&lt;&gt;"",D77&lt;&gt;"")),"",IF(A77="","Check ID",IF(SUMPRODUCT(--($A$2:$A$101=A77))&gt;1,"Duplicate ID","OK")))</f>
        <v/>
      </c>
    </row>
    <row r="78" spans="1:8" x14ac:dyDescent="0.25">
      <c r="A78" s="12"/>
      <c r="B78" s="13"/>
      <c r="C78" s="13"/>
      <c r="D78" s="13"/>
      <c r="E78" s="14" t="str">
        <f>IF($A78="","",SUMPRODUCT(--(Points!$B$2:$B$1001=$A78)))</f>
        <v/>
      </c>
      <c r="F78" s="14" t="str">
        <f>IF($A78="","",SUMPRODUCT(--(Sequences!$A$2:$A$1001=$A78),--(Sequences!$F$2:$F$1001="OK")))</f>
        <v/>
      </c>
      <c r="G78" s="15" t="str">
        <f>IF($A78="","",SUMPRODUCT(--(Schedule!$A$2:$A$201=$A78),--(Schedule!$G$2:$G$201="OK"),Schedule!$F$2:$F$201))</f>
        <v/>
      </c>
      <c r="H78" s="16" t="str">
        <f>IF(NOT(OR(A78&lt;&gt;"",B78&lt;&gt;"",C78&lt;&gt;"",D78&lt;&gt;"")),"",IF(A78="","Check ID",IF(SUMPRODUCT(--($A$2:$A$101=A78))&gt;1,"Duplicate ID","OK")))</f>
        <v/>
      </c>
    </row>
    <row r="79" spans="1:8" x14ac:dyDescent="0.25">
      <c r="A79" s="12"/>
      <c r="B79" s="13"/>
      <c r="C79" s="13"/>
      <c r="D79" s="13"/>
      <c r="E79" s="14" t="str">
        <f>IF($A79="","",SUMPRODUCT(--(Points!$B$2:$B$1001=$A79)))</f>
        <v/>
      </c>
      <c r="F79" s="14" t="str">
        <f>IF($A79="","",SUMPRODUCT(--(Sequences!$A$2:$A$1001=$A79),--(Sequences!$F$2:$F$1001="OK")))</f>
        <v/>
      </c>
      <c r="G79" s="15" t="str">
        <f>IF($A79="","",SUMPRODUCT(--(Schedule!$A$2:$A$201=$A79),--(Schedule!$G$2:$G$201="OK"),Schedule!$F$2:$F$201))</f>
        <v/>
      </c>
      <c r="H79" s="16" t="str">
        <f>IF(NOT(OR(A79&lt;&gt;"",B79&lt;&gt;"",C79&lt;&gt;"",D79&lt;&gt;"")),"",IF(A79="","Check ID",IF(SUMPRODUCT(--($A$2:$A$101=A79))&gt;1,"Duplicate ID","OK")))</f>
        <v/>
      </c>
    </row>
    <row r="80" spans="1:8" x14ac:dyDescent="0.25">
      <c r="A80" s="12"/>
      <c r="B80" s="13"/>
      <c r="C80" s="13"/>
      <c r="D80" s="13"/>
      <c r="E80" s="14" t="str">
        <f>IF($A80="","",SUMPRODUCT(--(Points!$B$2:$B$1001=$A80)))</f>
        <v/>
      </c>
      <c r="F80" s="14" t="str">
        <f>IF($A80="","",SUMPRODUCT(--(Sequences!$A$2:$A$1001=$A80),--(Sequences!$F$2:$F$1001="OK")))</f>
        <v/>
      </c>
      <c r="G80" s="15" t="str">
        <f>IF($A80="","",SUMPRODUCT(--(Schedule!$A$2:$A$201=$A80),--(Schedule!$G$2:$G$201="OK"),Schedule!$F$2:$F$201))</f>
        <v/>
      </c>
      <c r="H80" s="16" t="str">
        <f>IF(NOT(OR(A80&lt;&gt;"",B80&lt;&gt;"",C80&lt;&gt;"",D80&lt;&gt;"")),"",IF(A80="","Check ID",IF(SUMPRODUCT(--($A$2:$A$101=A80))&gt;1,"Duplicate ID","OK")))</f>
        <v/>
      </c>
    </row>
    <row r="81" spans="1:8" x14ac:dyDescent="0.25">
      <c r="A81" s="12"/>
      <c r="B81" s="13"/>
      <c r="C81" s="13"/>
      <c r="D81" s="13"/>
      <c r="E81" s="14" t="str">
        <f>IF($A81="","",SUMPRODUCT(--(Points!$B$2:$B$1001=$A81)))</f>
        <v/>
      </c>
      <c r="F81" s="14" t="str">
        <f>IF($A81="","",SUMPRODUCT(--(Sequences!$A$2:$A$1001=$A81),--(Sequences!$F$2:$F$1001="OK")))</f>
        <v/>
      </c>
      <c r="G81" s="15" t="str">
        <f>IF($A81="","",SUMPRODUCT(--(Schedule!$A$2:$A$201=$A81),--(Schedule!$G$2:$G$201="OK"),Schedule!$F$2:$F$201))</f>
        <v/>
      </c>
      <c r="H81" s="16" t="str">
        <f>IF(NOT(OR(A81&lt;&gt;"",B81&lt;&gt;"",C81&lt;&gt;"",D81&lt;&gt;"")),"",IF(A81="","Check ID",IF(SUMPRODUCT(--($A$2:$A$101=A81))&gt;1,"Duplicate ID","OK")))</f>
        <v/>
      </c>
    </row>
    <row r="82" spans="1:8" x14ac:dyDescent="0.25">
      <c r="A82" s="12"/>
      <c r="B82" s="13"/>
      <c r="C82" s="13"/>
      <c r="D82" s="13"/>
      <c r="E82" s="14" t="str">
        <f>IF($A82="","",SUMPRODUCT(--(Points!$B$2:$B$1001=$A82)))</f>
        <v/>
      </c>
      <c r="F82" s="14" t="str">
        <f>IF($A82="","",SUMPRODUCT(--(Sequences!$A$2:$A$1001=$A82),--(Sequences!$F$2:$F$1001="OK")))</f>
        <v/>
      </c>
      <c r="G82" s="15" t="str">
        <f>IF($A82="","",SUMPRODUCT(--(Schedule!$A$2:$A$201=$A82),--(Schedule!$G$2:$G$201="OK"),Schedule!$F$2:$F$201))</f>
        <v/>
      </c>
      <c r="H82" s="16" t="str">
        <f>IF(NOT(OR(A82&lt;&gt;"",B82&lt;&gt;"",C82&lt;&gt;"",D82&lt;&gt;"")),"",IF(A82="","Check ID",IF(SUMPRODUCT(--($A$2:$A$101=A82))&gt;1,"Duplicate ID","OK")))</f>
        <v/>
      </c>
    </row>
    <row r="83" spans="1:8" x14ac:dyDescent="0.25">
      <c r="A83" s="12"/>
      <c r="B83" s="13"/>
      <c r="C83" s="13"/>
      <c r="D83" s="13"/>
      <c r="E83" s="14" t="str">
        <f>IF($A83="","",SUMPRODUCT(--(Points!$B$2:$B$1001=$A83)))</f>
        <v/>
      </c>
      <c r="F83" s="14" t="str">
        <f>IF($A83="","",SUMPRODUCT(--(Sequences!$A$2:$A$1001=$A83),--(Sequences!$F$2:$F$1001="OK")))</f>
        <v/>
      </c>
      <c r="G83" s="15" t="str">
        <f>IF($A83="","",SUMPRODUCT(--(Schedule!$A$2:$A$201=$A83),--(Schedule!$G$2:$G$201="OK"),Schedule!$F$2:$F$201))</f>
        <v/>
      </c>
      <c r="H83" s="16" t="str">
        <f>IF(NOT(OR(A83&lt;&gt;"",B83&lt;&gt;"",C83&lt;&gt;"",D83&lt;&gt;"")),"",IF(A83="","Check ID",IF(SUMPRODUCT(--($A$2:$A$101=A83))&gt;1,"Duplicate ID","OK")))</f>
        <v/>
      </c>
    </row>
    <row r="84" spans="1:8" x14ac:dyDescent="0.25">
      <c r="A84" s="12"/>
      <c r="B84" s="13"/>
      <c r="C84" s="13"/>
      <c r="D84" s="13"/>
      <c r="E84" s="14" t="str">
        <f>IF($A84="","",SUMPRODUCT(--(Points!$B$2:$B$1001=$A84)))</f>
        <v/>
      </c>
      <c r="F84" s="14" t="str">
        <f>IF($A84="","",SUMPRODUCT(--(Sequences!$A$2:$A$1001=$A84),--(Sequences!$F$2:$F$1001="OK")))</f>
        <v/>
      </c>
      <c r="G84" s="15" t="str">
        <f>IF($A84="","",SUMPRODUCT(--(Schedule!$A$2:$A$201=$A84),--(Schedule!$G$2:$G$201="OK"),Schedule!$F$2:$F$201))</f>
        <v/>
      </c>
      <c r="H84" s="16" t="str">
        <f>IF(NOT(OR(A84&lt;&gt;"",B84&lt;&gt;"",C84&lt;&gt;"",D84&lt;&gt;"")),"",IF(A84="","Check ID",IF(SUMPRODUCT(--($A$2:$A$101=A84))&gt;1,"Duplicate ID","OK")))</f>
        <v/>
      </c>
    </row>
    <row r="85" spans="1:8" x14ac:dyDescent="0.25">
      <c r="A85" s="12"/>
      <c r="B85" s="13"/>
      <c r="C85" s="13"/>
      <c r="D85" s="13"/>
      <c r="E85" s="14" t="str">
        <f>IF($A85="","",SUMPRODUCT(--(Points!$B$2:$B$1001=$A85)))</f>
        <v/>
      </c>
      <c r="F85" s="14" t="str">
        <f>IF($A85="","",SUMPRODUCT(--(Sequences!$A$2:$A$1001=$A85),--(Sequences!$F$2:$F$1001="OK")))</f>
        <v/>
      </c>
      <c r="G85" s="15" t="str">
        <f>IF($A85="","",SUMPRODUCT(--(Schedule!$A$2:$A$201=$A85),--(Schedule!$G$2:$G$201="OK"),Schedule!$F$2:$F$201))</f>
        <v/>
      </c>
      <c r="H85" s="16" t="str">
        <f>IF(NOT(OR(A85&lt;&gt;"",B85&lt;&gt;"",C85&lt;&gt;"",D85&lt;&gt;"")),"",IF(A85="","Check ID",IF(SUMPRODUCT(--($A$2:$A$101=A85))&gt;1,"Duplicate ID","OK")))</f>
        <v/>
      </c>
    </row>
    <row r="86" spans="1:8" x14ac:dyDescent="0.25">
      <c r="A86" s="12"/>
      <c r="B86" s="13"/>
      <c r="C86" s="13"/>
      <c r="D86" s="13"/>
      <c r="E86" s="14" t="str">
        <f>IF($A86="","",SUMPRODUCT(--(Points!$B$2:$B$1001=$A86)))</f>
        <v/>
      </c>
      <c r="F86" s="14" t="str">
        <f>IF($A86="","",SUMPRODUCT(--(Sequences!$A$2:$A$1001=$A86),--(Sequences!$F$2:$F$1001="OK")))</f>
        <v/>
      </c>
      <c r="G86" s="15" t="str">
        <f>IF($A86="","",SUMPRODUCT(--(Schedule!$A$2:$A$201=$A86),--(Schedule!$G$2:$G$201="OK"),Schedule!$F$2:$F$201))</f>
        <v/>
      </c>
      <c r="H86" s="16" t="str">
        <f>IF(NOT(OR(A86&lt;&gt;"",B86&lt;&gt;"",C86&lt;&gt;"",D86&lt;&gt;"")),"",IF(A86="","Check ID",IF(SUMPRODUCT(--($A$2:$A$101=A86))&gt;1,"Duplicate ID","OK")))</f>
        <v/>
      </c>
    </row>
    <row r="87" spans="1:8" x14ac:dyDescent="0.25">
      <c r="A87" s="12"/>
      <c r="B87" s="13"/>
      <c r="C87" s="13"/>
      <c r="D87" s="13"/>
      <c r="E87" s="14" t="str">
        <f>IF($A87="","",SUMPRODUCT(--(Points!$B$2:$B$1001=$A87)))</f>
        <v/>
      </c>
      <c r="F87" s="14" t="str">
        <f>IF($A87="","",SUMPRODUCT(--(Sequences!$A$2:$A$1001=$A87),--(Sequences!$F$2:$F$1001="OK")))</f>
        <v/>
      </c>
      <c r="G87" s="15" t="str">
        <f>IF($A87="","",SUMPRODUCT(--(Schedule!$A$2:$A$201=$A87),--(Schedule!$G$2:$G$201="OK"),Schedule!$F$2:$F$201))</f>
        <v/>
      </c>
      <c r="H87" s="16" t="str">
        <f>IF(NOT(OR(A87&lt;&gt;"",B87&lt;&gt;"",C87&lt;&gt;"",D87&lt;&gt;"")),"",IF(A87="","Check ID",IF(SUMPRODUCT(--($A$2:$A$101=A87))&gt;1,"Duplicate ID","OK")))</f>
        <v/>
      </c>
    </row>
    <row r="88" spans="1:8" x14ac:dyDescent="0.25">
      <c r="A88" s="12"/>
      <c r="B88" s="13"/>
      <c r="C88" s="13"/>
      <c r="D88" s="13"/>
      <c r="E88" s="14" t="str">
        <f>IF($A88="","",SUMPRODUCT(--(Points!$B$2:$B$1001=$A88)))</f>
        <v/>
      </c>
      <c r="F88" s="14" t="str">
        <f>IF($A88="","",SUMPRODUCT(--(Sequences!$A$2:$A$1001=$A88),--(Sequences!$F$2:$F$1001="OK")))</f>
        <v/>
      </c>
      <c r="G88" s="15" t="str">
        <f>IF($A88="","",SUMPRODUCT(--(Schedule!$A$2:$A$201=$A88),--(Schedule!$G$2:$G$201="OK"),Schedule!$F$2:$F$201))</f>
        <v/>
      </c>
      <c r="H88" s="16" t="str">
        <f>IF(NOT(OR(A88&lt;&gt;"",B88&lt;&gt;"",C88&lt;&gt;"",D88&lt;&gt;"")),"",IF(A88="","Check ID",IF(SUMPRODUCT(--($A$2:$A$101=A88))&gt;1,"Duplicate ID","OK")))</f>
        <v/>
      </c>
    </row>
    <row r="89" spans="1:8" x14ac:dyDescent="0.25">
      <c r="A89" s="12"/>
      <c r="B89" s="13"/>
      <c r="C89" s="13"/>
      <c r="D89" s="13"/>
      <c r="E89" s="14" t="str">
        <f>IF($A89="","",SUMPRODUCT(--(Points!$B$2:$B$1001=$A89)))</f>
        <v/>
      </c>
      <c r="F89" s="14" t="str">
        <f>IF($A89="","",SUMPRODUCT(--(Sequences!$A$2:$A$1001=$A89),--(Sequences!$F$2:$F$1001="OK")))</f>
        <v/>
      </c>
      <c r="G89" s="15" t="str">
        <f>IF($A89="","",SUMPRODUCT(--(Schedule!$A$2:$A$201=$A89),--(Schedule!$G$2:$G$201="OK"),Schedule!$F$2:$F$201))</f>
        <v/>
      </c>
      <c r="H89" s="16" t="str">
        <f>IF(NOT(OR(A89&lt;&gt;"",B89&lt;&gt;"",C89&lt;&gt;"",D89&lt;&gt;"")),"",IF(A89="","Check ID",IF(SUMPRODUCT(--($A$2:$A$101=A89))&gt;1,"Duplicate ID","OK")))</f>
        <v/>
      </c>
    </row>
    <row r="90" spans="1:8" x14ac:dyDescent="0.25">
      <c r="A90" s="12"/>
      <c r="B90" s="13"/>
      <c r="C90" s="13"/>
      <c r="D90" s="13"/>
      <c r="E90" s="14" t="str">
        <f>IF($A90="","",SUMPRODUCT(--(Points!$B$2:$B$1001=$A90)))</f>
        <v/>
      </c>
      <c r="F90" s="14" t="str">
        <f>IF($A90="","",SUMPRODUCT(--(Sequences!$A$2:$A$1001=$A90),--(Sequences!$F$2:$F$1001="OK")))</f>
        <v/>
      </c>
      <c r="G90" s="15" t="str">
        <f>IF($A90="","",SUMPRODUCT(--(Schedule!$A$2:$A$201=$A90),--(Schedule!$G$2:$G$201="OK"),Schedule!$F$2:$F$201))</f>
        <v/>
      </c>
      <c r="H90" s="16" t="str">
        <f>IF(NOT(OR(A90&lt;&gt;"",B90&lt;&gt;"",C90&lt;&gt;"",D90&lt;&gt;"")),"",IF(A90="","Check ID",IF(SUMPRODUCT(--($A$2:$A$101=A90))&gt;1,"Duplicate ID","OK")))</f>
        <v/>
      </c>
    </row>
    <row r="91" spans="1:8" x14ac:dyDescent="0.25">
      <c r="A91" s="12"/>
      <c r="B91" s="13"/>
      <c r="C91" s="13"/>
      <c r="D91" s="13"/>
      <c r="E91" s="14" t="str">
        <f>IF($A91="","",SUMPRODUCT(--(Points!$B$2:$B$1001=$A91)))</f>
        <v/>
      </c>
      <c r="F91" s="14" t="str">
        <f>IF($A91="","",SUMPRODUCT(--(Sequences!$A$2:$A$1001=$A91),--(Sequences!$F$2:$F$1001="OK")))</f>
        <v/>
      </c>
      <c r="G91" s="15" t="str">
        <f>IF($A91="","",SUMPRODUCT(--(Schedule!$A$2:$A$201=$A91),--(Schedule!$G$2:$G$201="OK"),Schedule!$F$2:$F$201))</f>
        <v/>
      </c>
      <c r="H91" s="16" t="str">
        <f>IF(NOT(OR(A91&lt;&gt;"",B91&lt;&gt;"",C91&lt;&gt;"",D91&lt;&gt;"")),"",IF(A91="","Check ID",IF(SUMPRODUCT(--($A$2:$A$101=A91))&gt;1,"Duplicate ID","OK")))</f>
        <v/>
      </c>
    </row>
    <row r="92" spans="1:8" x14ac:dyDescent="0.25">
      <c r="A92" s="12"/>
      <c r="B92" s="13"/>
      <c r="C92" s="13"/>
      <c r="D92" s="13"/>
      <c r="E92" s="14" t="str">
        <f>IF($A92="","",SUMPRODUCT(--(Points!$B$2:$B$1001=$A92)))</f>
        <v/>
      </c>
      <c r="F92" s="14" t="str">
        <f>IF($A92="","",SUMPRODUCT(--(Sequences!$A$2:$A$1001=$A92),--(Sequences!$F$2:$F$1001="OK")))</f>
        <v/>
      </c>
      <c r="G92" s="15" t="str">
        <f>IF($A92="","",SUMPRODUCT(--(Schedule!$A$2:$A$201=$A92),--(Schedule!$G$2:$G$201="OK"),Schedule!$F$2:$F$201))</f>
        <v/>
      </c>
      <c r="H92" s="16" t="str">
        <f>IF(NOT(OR(A92&lt;&gt;"",B92&lt;&gt;"",C92&lt;&gt;"",D92&lt;&gt;"")),"",IF(A92="","Check ID",IF(SUMPRODUCT(--($A$2:$A$101=A92))&gt;1,"Duplicate ID","OK")))</f>
        <v/>
      </c>
    </row>
    <row r="93" spans="1:8" x14ac:dyDescent="0.25">
      <c r="A93" s="12"/>
      <c r="B93" s="13"/>
      <c r="C93" s="13"/>
      <c r="D93" s="13"/>
      <c r="E93" s="14" t="str">
        <f>IF($A93="","",SUMPRODUCT(--(Points!$B$2:$B$1001=$A93)))</f>
        <v/>
      </c>
      <c r="F93" s="14" t="str">
        <f>IF($A93="","",SUMPRODUCT(--(Sequences!$A$2:$A$1001=$A93),--(Sequences!$F$2:$F$1001="OK")))</f>
        <v/>
      </c>
      <c r="G93" s="15" t="str">
        <f>IF($A93="","",SUMPRODUCT(--(Schedule!$A$2:$A$201=$A93),--(Schedule!$G$2:$G$201="OK"),Schedule!$F$2:$F$201))</f>
        <v/>
      </c>
      <c r="H93" s="16" t="str">
        <f>IF(NOT(OR(A93&lt;&gt;"",B93&lt;&gt;"",C93&lt;&gt;"",D93&lt;&gt;"")),"",IF(A93="","Check ID",IF(SUMPRODUCT(--($A$2:$A$101=A93))&gt;1,"Duplicate ID","OK")))</f>
        <v/>
      </c>
    </row>
    <row r="94" spans="1:8" x14ac:dyDescent="0.25">
      <c r="A94" s="12"/>
      <c r="B94" s="13"/>
      <c r="C94" s="13"/>
      <c r="D94" s="13"/>
      <c r="E94" s="14" t="str">
        <f>IF($A94="","",SUMPRODUCT(--(Points!$B$2:$B$1001=$A94)))</f>
        <v/>
      </c>
      <c r="F94" s="14" t="str">
        <f>IF($A94="","",SUMPRODUCT(--(Sequences!$A$2:$A$1001=$A94),--(Sequences!$F$2:$F$1001="OK")))</f>
        <v/>
      </c>
      <c r="G94" s="15" t="str">
        <f>IF($A94="","",SUMPRODUCT(--(Schedule!$A$2:$A$201=$A94),--(Schedule!$G$2:$G$201="OK"),Schedule!$F$2:$F$201))</f>
        <v/>
      </c>
      <c r="H94" s="16" t="str">
        <f>IF(NOT(OR(A94&lt;&gt;"",B94&lt;&gt;"",C94&lt;&gt;"",D94&lt;&gt;"")),"",IF(A94="","Check ID",IF(SUMPRODUCT(--($A$2:$A$101=A94))&gt;1,"Duplicate ID","OK")))</f>
        <v/>
      </c>
    </row>
    <row r="95" spans="1:8" x14ac:dyDescent="0.25">
      <c r="A95" s="12"/>
      <c r="B95" s="13"/>
      <c r="C95" s="13"/>
      <c r="D95" s="13"/>
      <c r="E95" s="14" t="str">
        <f>IF($A95="","",SUMPRODUCT(--(Points!$B$2:$B$1001=$A95)))</f>
        <v/>
      </c>
      <c r="F95" s="14" t="str">
        <f>IF($A95="","",SUMPRODUCT(--(Sequences!$A$2:$A$1001=$A95),--(Sequences!$F$2:$F$1001="OK")))</f>
        <v/>
      </c>
      <c r="G95" s="15" t="str">
        <f>IF($A95="","",SUMPRODUCT(--(Schedule!$A$2:$A$201=$A95),--(Schedule!$G$2:$G$201="OK"),Schedule!$F$2:$F$201))</f>
        <v/>
      </c>
      <c r="H95" s="16" t="str">
        <f>IF(NOT(OR(A95&lt;&gt;"",B95&lt;&gt;"",C95&lt;&gt;"",D95&lt;&gt;"")),"",IF(A95="","Check ID",IF(SUMPRODUCT(--($A$2:$A$101=A95))&gt;1,"Duplicate ID","OK")))</f>
        <v/>
      </c>
    </row>
    <row r="96" spans="1:8" x14ac:dyDescent="0.25">
      <c r="A96" s="12"/>
      <c r="B96" s="13"/>
      <c r="C96" s="13"/>
      <c r="D96" s="13"/>
      <c r="E96" s="14" t="str">
        <f>IF($A96="","",SUMPRODUCT(--(Points!$B$2:$B$1001=$A96)))</f>
        <v/>
      </c>
      <c r="F96" s="14" t="str">
        <f>IF($A96="","",SUMPRODUCT(--(Sequences!$A$2:$A$1001=$A96),--(Sequences!$F$2:$F$1001="OK")))</f>
        <v/>
      </c>
      <c r="G96" s="15" t="str">
        <f>IF($A96="","",SUMPRODUCT(--(Schedule!$A$2:$A$201=$A96),--(Schedule!$G$2:$G$201="OK"),Schedule!$F$2:$F$201))</f>
        <v/>
      </c>
      <c r="H96" s="16" t="str">
        <f>IF(NOT(OR(A96&lt;&gt;"",B96&lt;&gt;"",C96&lt;&gt;"",D96&lt;&gt;"")),"",IF(A96="","Check ID",IF(SUMPRODUCT(--($A$2:$A$101=A96))&gt;1,"Duplicate ID","OK")))</f>
        <v/>
      </c>
    </row>
    <row r="97" spans="1:8" x14ac:dyDescent="0.25">
      <c r="A97" s="12"/>
      <c r="B97" s="13"/>
      <c r="C97" s="13"/>
      <c r="D97" s="13"/>
      <c r="E97" s="14" t="str">
        <f>IF($A97="","",SUMPRODUCT(--(Points!$B$2:$B$1001=$A97)))</f>
        <v/>
      </c>
      <c r="F97" s="14" t="str">
        <f>IF($A97="","",SUMPRODUCT(--(Sequences!$A$2:$A$1001=$A97),--(Sequences!$F$2:$F$1001="OK")))</f>
        <v/>
      </c>
      <c r="G97" s="15" t="str">
        <f>IF($A97="","",SUMPRODUCT(--(Schedule!$A$2:$A$201=$A97),--(Schedule!$G$2:$G$201="OK"),Schedule!$F$2:$F$201))</f>
        <v/>
      </c>
      <c r="H97" s="16" t="str">
        <f>IF(NOT(OR(A97&lt;&gt;"",B97&lt;&gt;"",C97&lt;&gt;"",D97&lt;&gt;"")),"",IF(A97="","Check ID",IF(SUMPRODUCT(--($A$2:$A$101=A97))&gt;1,"Duplicate ID","OK")))</f>
        <v/>
      </c>
    </row>
    <row r="98" spans="1:8" x14ac:dyDescent="0.25">
      <c r="A98" s="12"/>
      <c r="B98" s="13"/>
      <c r="C98" s="13"/>
      <c r="D98" s="13"/>
      <c r="E98" s="14" t="str">
        <f>IF($A98="","",SUMPRODUCT(--(Points!$B$2:$B$1001=$A98)))</f>
        <v/>
      </c>
      <c r="F98" s="14" t="str">
        <f>IF($A98="","",SUMPRODUCT(--(Sequences!$A$2:$A$1001=$A98),--(Sequences!$F$2:$F$1001="OK")))</f>
        <v/>
      </c>
      <c r="G98" s="15" t="str">
        <f>IF($A98="","",SUMPRODUCT(--(Schedule!$A$2:$A$201=$A98),--(Schedule!$G$2:$G$201="OK"),Schedule!$F$2:$F$201))</f>
        <v/>
      </c>
      <c r="H98" s="16" t="str">
        <f>IF(NOT(OR(A98&lt;&gt;"",B98&lt;&gt;"",C98&lt;&gt;"",D98&lt;&gt;"")),"",IF(A98="","Check ID",IF(SUMPRODUCT(--($A$2:$A$101=A98))&gt;1,"Duplicate ID","OK")))</f>
        <v/>
      </c>
    </row>
    <row r="99" spans="1:8" x14ac:dyDescent="0.25">
      <c r="A99" s="12"/>
      <c r="B99" s="13"/>
      <c r="C99" s="13"/>
      <c r="D99" s="13"/>
      <c r="E99" s="14" t="str">
        <f>IF($A99="","",SUMPRODUCT(--(Points!$B$2:$B$1001=$A99)))</f>
        <v/>
      </c>
      <c r="F99" s="14" t="str">
        <f>IF($A99="","",SUMPRODUCT(--(Sequences!$A$2:$A$1001=$A99),--(Sequences!$F$2:$F$1001="OK")))</f>
        <v/>
      </c>
      <c r="G99" s="15" t="str">
        <f>IF($A99="","",SUMPRODUCT(--(Schedule!$A$2:$A$201=$A99),--(Schedule!$G$2:$G$201="OK"),Schedule!$F$2:$F$201))</f>
        <v/>
      </c>
      <c r="H99" s="16" t="str">
        <f>IF(NOT(OR(A99&lt;&gt;"",B99&lt;&gt;"",C99&lt;&gt;"",D99&lt;&gt;"")),"",IF(A99="","Check ID",IF(SUMPRODUCT(--($A$2:$A$101=A99))&gt;1,"Duplicate ID","OK")))</f>
        <v/>
      </c>
    </row>
    <row r="100" spans="1:8" x14ac:dyDescent="0.25">
      <c r="A100" s="12"/>
      <c r="B100" s="13"/>
      <c r="C100" s="13"/>
      <c r="D100" s="13"/>
      <c r="E100" s="14" t="str">
        <f>IF($A100="","",SUMPRODUCT(--(Points!$B$2:$B$1001=$A100)))</f>
        <v/>
      </c>
      <c r="F100" s="14" t="str">
        <f>IF($A100="","",SUMPRODUCT(--(Sequences!$A$2:$A$1001=$A100),--(Sequences!$F$2:$F$1001="OK")))</f>
        <v/>
      </c>
      <c r="G100" s="15" t="str">
        <f>IF($A100="","",SUMPRODUCT(--(Schedule!$A$2:$A$201=$A100),--(Schedule!$G$2:$G$201="OK"),Schedule!$F$2:$F$201))</f>
        <v/>
      </c>
      <c r="H100" s="16" t="str">
        <f>IF(NOT(OR(A100&lt;&gt;"",B100&lt;&gt;"",C100&lt;&gt;"",D100&lt;&gt;"")),"",IF(A100="","Check ID",IF(SUMPRODUCT(--($A$2:$A$101=A100))&gt;1,"Duplicate ID","OK")))</f>
        <v/>
      </c>
    </row>
    <row r="101" spans="1:8" x14ac:dyDescent="0.25">
      <c r="A101" s="12"/>
      <c r="B101" s="13"/>
      <c r="C101" s="13"/>
      <c r="D101" s="13"/>
      <c r="E101" s="14" t="str">
        <f>IF($A101="","",SUMPRODUCT(--(Points!$B$2:$B$1001=$A101)))</f>
        <v/>
      </c>
      <c r="F101" s="14" t="str">
        <f>IF($A101="","",SUMPRODUCT(--(Sequences!$A$2:$A$1001=$A101),--(Sequences!$F$2:$F$1001="OK")))</f>
        <v/>
      </c>
      <c r="G101" s="15" t="str">
        <f>IF($A101="","",SUMPRODUCT(--(Schedule!$A$2:$A$201=$A101),--(Schedule!$G$2:$G$201="OK"),Schedule!$F$2:$F$201))</f>
        <v/>
      </c>
      <c r="H101" s="16" t="str">
        <f>IF(NOT(OR(A101&lt;&gt;"",B101&lt;&gt;"",C101&lt;&gt;"",D101&lt;&gt;"")),"",IF(A101="","Check ID",IF(SUMPRODUCT(--($A$2:$A$101=A101))&gt;1,"Duplicate ID","OK")))</f>
        <v/>
      </c>
    </row>
  </sheetData>
  <conditionalFormatting sqref="H2:H101">
    <cfRule type="expression" dxfId="0" priority="1">
      <formula>AND(H2&lt;&gt;"",H2&lt;&gt;"OK")</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1"/>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12" customWidth="1"/>
    <col min="3" max="3" width="27" customWidth="1"/>
    <col min="4" max="4" width="6" customWidth="1"/>
    <col min="5" max="5" width="8" customWidth="1"/>
    <col min="6" max="6" width="10" customWidth="1"/>
    <col min="7" max="7" width="11" customWidth="1"/>
    <col min="8" max="9" width="7" customWidth="1"/>
    <col min="10" max="10" width="8" customWidth="1"/>
    <col min="11" max="11" width="24" customWidth="1"/>
    <col min="12" max="12" width="13" customWidth="1"/>
  </cols>
  <sheetData>
    <row r="1" ht="44" customHeight="1" spans="1:12" x14ac:dyDescent="0.25">
      <c r="A1" s="11" t="s">
        <v>54</v>
      </c>
      <c r="B1" s="11" t="s">
        <v>55</v>
      </c>
      <c r="C1" s="11" t="s">
        <v>56</v>
      </c>
      <c r="D1" s="11" t="s">
        <v>57</v>
      </c>
      <c r="E1" s="11" t="s">
        <v>58</v>
      </c>
      <c r="F1" s="11" t="s">
        <v>59</v>
      </c>
      <c r="G1" s="11" t="s">
        <v>60</v>
      </c>
      <c r="H1" s="11" t="s">
        <v>61</v>
      </c>
      <c r="I1" s="11" t="s">
        <v>62</v>
      </c>
      <c r="J1" s="11" t="s">
        <v>63</v>
      </c>
      <c r="K1" s="11" t="s">
        <v>64</v>
      </c>
      <c r="L1" s="11" t="s">
        <v>38</v>
      </c>
    </row>
    <row r="2" spans="1:12" x14ac:dyDescent="0.25">
      <c r="A2" s="12" t="s">
        <v>65</v>
      </c>
      <c r="B2" s="12" t="s">
        <v>39</v>
      </c>
      <c r="C2" s="13" t="s">
        <v>66</v>
      </c>
      <c r="D2" s="12" t="s">
        <v>67</v>
      </c>
      <c r="E2" s="13" t="s">
        <v>68</v>
      </c>
      <c r="F2" s="12">
        <v>55</v>
      </c>
      <c r="G2" s="12">
        <v>55</v>
      </c>
      <c r="H2" s="12">
        <v>48</v>
      </c>
      <c r="I2" s="12">
        <v>65</v>
      </c>
      <c r="J2" s="12">
        <v>10</v>
      </c>
      <c r="K2" s="17" t="str">
        <f>IF(NOT(OR(A2&lt;&gt;"",B2&lt;&gt;"",C2&lt;&gt;"",D2&lt;&gt;"",E2&lt;&gt;"",F2&lt;&gt;"",G2&lt;&gt;"",H2&lt;&gt;"",I2&lt;&gt;"",J2&lt;&gt;"")),"",IF(AND(ISNUMBER(H2),ISNUMBER(I2),H2&gt;=I2),"Check limits",IF(OR(AND(ISNUMBER(F2),ISNUMBER(H2),F2&lt;H2),AND(ISNUMBER(F2),ISNUMBER(I2),F2&gt;I2),AND(ISNUMBER(G2),ISNUMBER(H2),G2&lt;H2),AND(ISNUMBER(G2),ISNUMBER(I2),G2&gt;I2)),"Setpoint outside alarm band","OK")))</f>
        <v>OK</v>
      </c>
      <c r="L2" s="16" t="str">
        <f>IF(NOT(OR(A2&lt;&gt;"",B2&lt;&gt;"",C2&lt;&gt;"",D2&lt;&gt;"",E2&lt;&gt;"",F2&lt;&gt;"",G2&lt;&gt;"",H2&lt;&gt;"",I2&lt;&gt;"",J2&lt;&gt;"")),"",IF(A2="","Check ID",IF(B2="","Check ID",IF(SUMPRODUCT(--(Equipment!$A$2:$A$101=B2))=0,"Check ID",IF(SUMPRODUCT(--($A$2:$A$1001=A2))&gt;1,"Duplicate ID",IF(OR(C2="",NOT(OR(D2="AI",D2="AO",D2="BI",D2="BO")),AND(F2&lt;&gt;"",NOT(ISNUMBER(F2))),AND(G2&lt;&gt;"",NOT(ISNUMBER(G2))),AND(H2&lt;&gt;"",NOT(ISNUMBER(H2))),AND(I2&lt;&gt;"",NOT(ISNUMBER(I2))),AND(J2&lt;&gt;"",NOT(ISNUMBER(J2)))),"Check inputs",IF(AND(ISNUMBER(J2),OR(J2&lt;0,J2&gt;1440)),"Check inputs","OK")))))))</f>
        <v>OK</v>
      </c>
    </row>
    <row r="3" spans="1:12" x14ac:dyDescent="0.25">
      <c r="A3" s="12" t="s">
        <v>69</v>
      </c>
      <c r="B3" s="12" t="s">
        <v>39</v>
      </c>
      <c r="C3" s="13" t="s">
        <v>70</v>
      </c>
      <c r="D3" s="12" t="s">
        <v>67</v>
      </c>
      <c r="E3" s="13" t="s">
        <v>71</v>
      </c>
      <c r="F3" s="12">
        <v>1.5</v>
      </c>
      <c r="G3" s="12">
        <v>1</v>
      </c>
      <c r="H3" s="12">
        <v>0.5</v>
      </c>
      <c r="I3" s="12">
        <v>2.5</v>
      </c>
      <c r="J3" s="12">
        <v>5</v>
      </c>
      <c r="K3" s="17" t="str">
        <f>IF(NOT(OR(A3&lt;&gt;"",B3&lt;&gt;"",C3&lt;&gt;"",D3&lt;&gt;"",E3&lt;&gt;"",F3&lt;&gt;"",G3&lt;&gt;"",H3&lt;&gt;"",I3&lt;&gt;"",J3&lt;&gt;"")),"",IF(AND(ISNUMBER(H3),ISNUMBER(I3),H3&gt;=I3),"Check limits",IF(OR(AND(ISNUMBER(F3),ISNUMBER(H3),F3&lt;H3),AND(ISNUMBER(F3),ISNUMBER(I3),F3&gt;I3),AND(ISNUMBER(G3),ISNUMBER(H3),G3&lt;H3),AND(ISNUMBER(G3),ISNUMBER(I3),G3&gt;I3)),"Setpoint outside alarm band","OK")))</f>
        <v>OK</v>
      </c>
      <c r="L3" s="16" t="str">
        <f>IF(NOT(OR(A3&lt;&gt;"",B3&lt;&gt;"",C3&lt;&gt;"",D3&lt;&gt;"",E3&lt;&gt;"",F3&lt;&gt;"",G3&lt;&gt;"",H3&lt;&gt;"",I3&lt;&gt;"",J3&lt;&gt;"")),"",IF(A3="","Check ID",IF(B3="","Check ID",IF(SUMPRODUCT(--(Equipment!$A$2:$A$101=B3))=0,"Check ID",IF(SUMPRODUCT(--($A$2:$A$1001=A3))&gt;1,"Duplicate ID",IF(OR(C3="",NOT(OR(D3="AI",D3="AO",D3="BI",D3="BO")),AND(F3&lt;&gt;"",NOT(ISNUMBER(F3))),AND(G3&lt;&gt;"",NOT(ISNUMBER(G3))),AND(H3&lt;&gt;"",NOT(ISNUMBER(H3))),AND(I3&lt;&gt;"",NOT(ISNUMBER(I3))),AND(J3&lt;&gt;"",NOT(ISNUMBER(J3)))),"Check inputs",IF(AND(ISNUMBER(J3),OR(J3&lt;0,J3&gt;1440)),"Check inputs","OK")))))))</f>
        <v>OK</v>
      </c>
    </row>
    <row r="4" spans="1:12" x14ac:dyDescent="0.25">
      <c r="A4" s="12" t="s">
        <v>72</v>
      </c>
      <c r="B4" s="12" t="s">
        <v>39</v>
      </c>
      <c r="C4" s="13" t="s">
        <v>73</v>
      </c>
      <c r="D4" s="12" t="s">
        <v>74</v>
      </c>
      <c r="E4" s="13" t="s">
        <v>75</v>
      </c>
      <c r="F4" s="12"/>
      <c r="G4" s="12"/>
      <c r="H4" s="12"/>
      <c r="I4" s="12"/>
      <c r="J4" s="12"/>
      <c r="K4" s="17" t="str">
        <f>IF(NOT(OR(A4&lt;&gt;"",B4&lt;&gt;"",C4&lt;&gt;"",D4&lt;&gt;"",E4&lt;&gt;"",F4&lt;&gt;"",G4&lt;&gt;"",H4&lt;&gt;"",I4&lt;&gt;"",J4&lt;&gt;"")),"",IF(AND(ISNUMBER(H4),ISNUMBER(I4),H4&gt;=I4),"Check limits",IF(OR(AND(ISNUMBER(F4),ISNUMBER(H4),F4&lt;H4),AND(ISNUMBER(F4),ISNUMBER(I4),F4&gt;I4),AND(ISNUMBER(G4),ISNUMBER(H4),G4&lt;H4),AND(ISNUMBER(G4),ISNUMBER(I4),G4&gt;I4)),"Setpoint outside alarm band","OK")))</f>
        <v>OK</v>
      </c>
      <c r="L4" s="16" t="str">
        <f>IF(NOT(OR(A4&lt;&gt;"",B4&lt;&gt;"",C4&lt;&gt;"",D4&lt;&gt;"",E4&lt;&gt;"",F4&lt;&gt;"",G4&lt;&gt;"",H4&lt;&gt;"",I4&lt;&gt;"",J4&lt;&gt;"")),"",IF(A4="","Check ID",IF(B4="","Check ID",IF(SUMPRODUCT(--(Equipment!$A$2:$A$101=B4))=0,"Check ID",IF(SUMPRODUCT(--($A$2:$A$1001=A4))&gt;1,"Duplicate ID",IF(OR(C4="",NOT(OR(D4="AI",D4="AO",D4="BI",D4="BO")),AND(F4&lt;&gt;"",NOT(ISNUMBER(F4))),AND(G4&lt;&gt;"",NOT(ISNUMBER(G4))),AND(H4&lt;&gt;"",NOT(ISNUMBER(H4))),AND(I4&lt;&gt;"",NOT(ISNUMBER(I4))),AND(J4&lt;&gt;"",NOT(ISNUMBER(J4)))),"Check inputs",IF(AND(ISNUMBER(J4),OR(J4&lt;0,J4&gt;1440)),"Check inputs","OK")))))))</f>
        <v>OK</v>
      </c>
    </row>
    <row r="5" spans="1:12" x14ac:dyDescent="0.25">
      <c r="A5" s="12" t="s">
        <v>76</v>
      </c>
      <c r="B5" s="12" t="s">
        <v>39</v>
      </c>
      <c r="C5" s="13" t="s">
        <v>77</v>
      </c>
      <c r="D5" s="12" t="s">
        <v>78</v>
      </c>
      <c r="E5" s="13" t="s">
        <v>79</v>
      </c>
      <c r="F5" s="12">
        <v>20</v>
      </c>
      <c r="G5" s="12">
        <v>0</v>
      </c>
      <c r="H5" s="12"/>
      <c r="I5" s="12"/>
      <c r="J5" s="12"/>
      <c r="K5" s="17" t="str">
        <f>IF(NOT(OR(A5&lt;&gt;"",B5&lt;&gt;"",C5&lt;&gt;"",D5&lt;&gt;"",E5&lt;&gt;"",F5&lt;&gt;"",G5&lt;&gt;"",H5&lt;&gt;"",I5&lt;&gt;"",J5&lt;&gt;"")),"",IF(AND(ISNUMBER(H5),ISNUMBER(I5),H5&gt;=I5),"Check limits",IF(OR(AND(ISNUMBER(F5),ISNUMBER(H5),F5&lt;H5),AND(ISNUMBER(F5),ISNUMBER(I5),F5&gt;I5),AND(ISNUMBER(G5),ISNUMBER(H5),G5&lt;H5),AND(ISNUMBER(G5),ISNUMBER(I5),G5&gt;I5)),"Setpoint outside alarm band","OK")))</f>
        <v>OK</v>
      </c>
      <c r="L5" s="16" t="str">
        <f>IF(NOT(OR(A5&lt;&gt;"",B5&lt;&gt;"",C5&lt;&gt;"",D5&lt;&gt;"",E5&lt;&gt;"",F5&lt;&gt;"",G5&lt;&gt;"",H5&lt;&gt;"",I5&lt;&gt;"",J5&lt;&gt;"")),"",IF(A5="","Check ID",IF(B5="","Check ID",IF(SUMPRODUCT(--(Equipment!$A$2:$A$101=B5))=0,"Check ID",IF(SUMPRODUCT(--($A$2:$A$1001=A5))&gt;1,"Duplicate ID",IF(OR(C5="",NOT(OR(D5="AI",D5="AO",D5="BI",D5="BO")),AND(F5&lt;&gt;"",NOT(ISNUMBER(F5))),AND(G5&lt;&gt;"",NOT(ISNUMBER(G5))),AND(H5&lt;&gt;"",NOT(ISNUMBER(H5))),AND(I5&lt;&gt;"",NOT(ISNUMBER(I5))),AND(J5&lt;&gt;"",NOT(ISNUMBER(J5)))),"Check inputs",IF(AND(ISNUMBER(J5),OR(J5&lt;0,J5&gt;1440)),"Check inputs","OK")))))))</f>
        <v>OK</v>
      </c>
    </row>
    <row r="6" spans="1:12" x14ac:dyDescent="0.25">
      <c r="A6" s="12" t="s">
        <v>80</v>
      </c>
      <c r="B6" s="12" t="s">
        <v>39</v>
      </c>
      <c r="C6" s="13" t="s">
        <v>81</v>
      </c>
      <c r="D6" s="12" t="s">
        <v>67</v>
      </c>
      <c r="E6" s="13" t="s">
        <v>68</v>
      </c>
      <c r="F6" s="12">
        <v>72</v>
      </c>
      <c r="G6" s="12">
        <v>62</v>
      </c>
      <c r="H6" s="12">
        <v>60</v>
      </c>
      <c r="I6" s="12">
        <v>80</v>
      </c>
      <c r="J6" s="12">
        <v>15</v>
      </c>
      <c r="K6" s="17" t="str">
        <f>IF(NOT(OR(A6&lt;&gt;"",B6&lt;&gt;"",C6&lt;&gt;"",D6&lt;&gt;"",E6&lt;&gt;"",F6&lt;&gt;"",G6&lt;&gt;"",H6&lt;&gt;"",I6&lt;&gt;"",J6&lt;&gt;"")),"",IF(AND(ISNUMBER(H6),ISNUMBER(I6),H6&gt;=I6),"Check limits",IF(OR(AND(ISNUMBER(F6),ISNUMBER(H6),F6&lt;H6),AND(ISNUMBER(F6),ISNUMBER(I6),F6&gt;I6),AND(ISNUMBER(G6),ISNUMBER(H6),G6&lt;H6),AND(ISNUMBER(G6),ISNUMBER(I6),G6&gt;I6)),"Setpoint outside alarm band","OK")))</f>
        <v>OK</v>
      </c>
      <c r="L6" s="16" t="str">
        <f>IF(NOT(OR(A6&lt;&gt;"",B6&lt;&gt;"",C6&lt;&gt;"",D6&lt;&gt;"",E6&lt;&gt;"",F6&lt;&gt;"",G6&lt;&gt;"",H6&lt;&gt;"",I6&lt;&gt;"",J6&lt;&gt;"")),"",IF(A6="","Check ID",IF(B6="","Check ID",IF(SUMPRODUCT(--(Equipment!$A$2:$A$101=B6))=0,"Check ID",IF(SUMPRODUCT(--($A$2:$A$1001=A6))&gt;1,"Duplicate ID",IF(OR(C6="",NOT(OR(D6="AI",D6="AO",D6="BI",D6="BO")),AND(F6&lt;&gt;"",NOT(ISNUMBER(F6))),AND(G6&lt;&gt;"",NOT(ISNUMBER(G6))),AND(H6&lt;&gt;"",NOT(ISNUMBER(H6))),AND(I6&lt;&gt;"",NOT(ISNUMBER(I6))),AND(J6&lt;&gt;"",NOT(ISNUMBER(J6)))),"Check inputs",IF(AND(ISNUMBER(J6),OR(J6&lt;0,J6&gt;1440)),"Check inputs","OK")))))))</f>
        <v>OK</v>
      </c>
    </row>
    <row r="7" spans="1:12" x14ac:dyDescent="0.25">
      <c r="A7" s="12" t="s">
        <v>82</v>
      </c>
      <c r="B7" s="12" t="s">
        <v>43</v>
      </c>
      <c r="C7" s="13" t="s">
        <v>83</v>
      </c>
      <c r="D7" s="12" t="s">
        <v>67</v>
      </c>
      <c r="E7" s="13" t="s">
        <v>68</v>
      </c>
      <c r="F7" s="12">
        <v>72</v>
      </c>
      <c r="G7" s="12">
        <v>60</v>
      </c>
      <c r="H7" s="12">
        <v>58</v>
      </c>
      <c r="I7" s="12">
        <v>82</v>
      </c>
      <c r="J7" s="12">
        <v>15</v>
      </c>
      <c r="K7" s="17" t="str">
        <f>IF(NOT(OR(A7&lt;&gt;"",B7&lt;&gt;"",C7&lt;&gt;"",D7&lt;&gt;"",E7&lt;&gt;"",F7&lt;&gt;"",G7&lt;&gt;"",H7&lt;&gt;"",I7&lt;&gt;"",J7&lt;&gt;"")),"",IF(AND(ISNUMBER(H7),ISNUMBER(I7),H7&gt;=I7),"Check limits",IF(OR(AND(ISNUMBER(F7),ISNUMBER(H7),F7&lt;H7),AND(ISNUMBER(F7),ISNUMBER(I7),F7&gt;I7),AND(ISNUMBER(G7),ISNUMBER(H7),G7&lt;H7),AND(ISNUMBER(G7),ISNUMBER(I7),G7&gt;I7)),"Setpoint outside alarm band","OK")))</f>
        <v>OK</v>
      </c>
      <c r="L7" s="16" t="str">
        <f>IF(NOT(OR(A7&lt;&gt;"",B7&lt;&gt;"",C7&lt;&gt;"",D7&lt;&gt;"",E7&lt;&gt;"",F7&lt;&gt;"",G7&lt;&gt;"",H7&lt;&gt;"",I7&lt;&gt;"",J7&lt;&gt;"")),"",IF(A7="","Check ID",IF(B7="","Check ID",IF(SUMPRODUCT(--(Equipment!$A$2:$A$101=B7))=0,"Check ID",IF(SUMPRODUCT(--($A$2:$A$1001=A7))&gt;1,"Duplicate ID",IF(OR(C7="",NOT(OR(D7="AI",D7="AO",D7="BI",D7="BO")),AND(F7&lt;&gt;"",NOT(ISNUMBER(F7))),AND(G7&lt;&gt;"",NOT(ISNUMBER(G7))),AND(H7&lt;&gt;"",NOT(ISNUMBER(H7))),AND(I7&lt;&gt;"",NOT(ISNUMBER(I7))),AND(J7&lt;&gt;"",NOT(ISNUMBER(J7)))),"Check inputs",IF(AND(ISNUMBER(J7),OR(J7&lt;0,J7&gt;1440)),"Check inputs","OK")))))))</f>
        <v>OK</v>
      </c>
    </row>
    <row r="8" spans="1:12" x14ac:dyDescent="0.25">
      <c r="A8" s="12" t="s">
        <v>84</v>
      </c>
      <c r="B8" s="12" t="s">
        <v>43</v>
      </c>
      <c r="C8" s="13" t="s">
        <v>85</v>
      </c>
      <c r="D8" s="12" t="s">
        <v>67</v>
      </c>
      <c r="E8" s="13" t="s">
        <v>86</v>
      </c>
      <c r="F8" s="12">
        <v>800</v>
      </c>
      <c r="G8" s="12"/>
      <c r="H8" s="12"/>
      <c r="I8" s="12">
        <v>1100</v>
      </c>
      <c r="J8" s="12">
        <v>10</v>
      </c>
      <c r="K8" s="17" t="str">
        <f>IF(NOT(OR(A8&lt;&gt;"",B8&lt;&gt;"",C8&lt;&gt;"",D8&lt;&gt;"",E8&lt;&gt;"",F8&lt;&gt;"",G8&lt;&gt;"",H8&lt;&gt;"",I8&lt;&gt;"",J8&lt;&gt;"")),"",IF(AND(ISNUMBER(H8),ISNUMBER(I8),H8&gt;=I8),"Check limits",IF(OR(AND(ISNUMBER(F8),ISNUMBER(H8),F8&lt;H8),AND(ISNUMBER(F8),ISNUMBER(I8),F8&gt;I8),AND(ISNUMBER(G8),ISNUMBER(H8),G8&lt;H8),AND(ISNUMBER(G8),ISNUMBER(I8),G8&gt;I8)),"Setpoint outside alarm band","OK")))</f>
        <v>OK</v>
      </c>
      <c r="L8" s="16" t="str">
        <f>IF(NOT(OR(A8&lt;&gt;"",B8&lt;&gt;"",C8&lt;&gt;"",D8&lt;&gt;"",E8&lt;&gt;"",F8&lt;&gt;"",G8&lt;&gt;"",H8&lt;&gt;"",I8&lt;&gt;"",J8&lt;&gt;"")),"",IF(A8="","Check ID",IF(B8="","Check ID",IF(SUMPRODUCT(--(Equipment!$A$2:$A$101=B8))=0,"Check ID",IF(SUMPRODUCT(--($A$2:$A$1001=A8))&gt;1,"Duplicate ID",IF(OR(C8="",NOT(OR(D8="AI",D8="AO",D8="BI",D8="BO")),AND(F8&lt;&gt;"",NOT(ISNUMBER(F8))),AND(G8&lt;&gt;"",NOT(ISNUMBER(G8))),AND(H8&lt;&gt;"",NOT(ISNUMBER(H8))),AND(I8&lt;&gt;"",NOT(ISNUMBER(I8))),AND(J8&lt;&gt;"",NOT(ISNUMBER(J8)))),"Check inputs",IF(AND(ISNUMBER(J8),OR(J8&lt;0,J8&gt;1440)),"Check inputs","OK")))))))</f>
        <v>OK</v>
      </c>
    </row>
    <row r="9" spans="1:12" x14ac:dyDescent="0.25">
      <c r="A9" s="12" t="s">
        <v>87</v>
      </c>
      <c r="B9" s="12" t="s">
        <v>43</v>
      </c>
      <c r="C9" s="13" t="s">
        <v>66</v>
      </c>
      <c r="D9" s="12" t="s">
        <v>67</v>
      </c>
      <c r="E9" s="13" t="s">
        <v>68</v>
      </c>
      <c r="F9" s="12">
        <v>55</v>
      </c>
      <c r="G9" s="12">
        <v>55</v>
      </c>
      <c r="H9" s="12">
        <v>45</v>
      </c>
      <c r="I9" s="12">
        <v>60</v>
      </c>
      <c r="J9" s="12">
        <v>10</v>
      </c>
      <c r="K9" s="17" t="str">
        <f>IF(NOT(OR(A9&lt;&gt;"",B9&lt;&gt;"",C9&lt;&gt;"",D9&lt;&gt;"",E9&lt;&gt;"",F9&lt;&gt;"",G9&lt;&gt;"",H9&lt;&gt;"",I9&lt;&gt;"",J9&lt;&gt;"")),"",IF(AND(ISNUMBER(H9),ISNUMBER(I9),H9&gt;=I9),"Check limits",IF(OR(AND(ISNUMBER(F9),ISNUMBER(H9),F9&lt;H9),AND(ISNUMBER(F9),ISNUMBER(I9),F9&gt;I9),AND(ISNUMBER(G9),ISNUMBER(H9),G9&lt;H9),AND(ISNUMBER(G9),ISNUMBER(I9),G9&gt;I9)),"Setpoint outside alarm band","OK")))</f>
        <v>OK</v>
      </c>
      <c r="L9" s="16" t="str">
        <f>IF(NOT(OR(A9&lt;&gt;"",B9&lt;&gt;"",C9&lt;&gt;"",D9&lt;&gt;"",E9&lt;&gt;"",F9&lt;&gt;"",G9&lt;&gt;"",H9&lt;&gt;"",I9&lt;&gt;"",J9&lt;&gt;"")),"",IF(A9="","Check ID",IF(B9="","Check ID",IF(SUMPRODUCT(--(Equipment!$A$2:$A$101=B9))=0,"Check ID",IF(SUMPRODUCT(--($A$2:$A$1001=A9))&gt;1,"Duplicate ID",IF(OR(C9="",NOT(OR(D9="AI",D9="AO",D9="BI",D9="BO")),AND(F9&lt;&gt;"",NOT(ISNUMBER(F9))),AND(G9&lt;&gt;"",NOT(ISNUMBER(G9))),AND(H9&lt;&gt;"",NOT(ISNUMBER(H9))),AND(I9&lt;&gt;"",NOT(ISNUMBER(I9))),AND(J9&lt;&gt;"",NOT(ISNUMBER(J9)))),"Check inputs",IF(AND(ISNUMBER(J9),OR(J9&lt;0,J9&gt;1440)),"Check inputs","OK")))))))</f>
        <v>OK</v>
      </c>
    </row>
    <row r="10" spans="1:12" x14ac:dyDescent="0.25">
      <c r="A10" s="12" t="s">
        <v>88</v>
      </c>
      <c r="B10" s="12" t="s">
        <v>47</v>
      </c>
      <c r="C10" s="13" t="s">
        <v>89</v>
      </c>
      <c r="D10" s="12" t="s">
        <v>90</v>
      </c>
      <c r="E10" s="13" t="s">
        <v>75</v>
      </c>
      <c r="F10" s="12"/>
      <c r="G10" s="12"/>
      <c r="H10" s="12"/>
      <c r="I10" s="12"/>
      <c r="J10" s="12"/>
      <c r="K10" s="17" t="str">
        <f>IF(NOT(OR(A10&lt;&gt;"",B10&lt;&gt;"",C10&lt;&gt;"",D10&lt;&gt;"",E10&lt;&gt;"",F10&lt;&gt;"",G10&lt;&gt;"",H10&lt;&gt;"",I10&lt;&gt;"",J10&lt;&gt;"")),"",IF(AND(ISNUMBER(H10),ISNUMBER(I10),H10&gt;=I10),"Check limits",IF(OR(AND(ISNUMBER(F10),ISNUMBER(H10),F10&lt;H10),AND(ISNUMBER(F10),ISNUMBER(I10),F10&gt;I10),AND(ISNUMBER(G10),ISNUMBER(H10),G10&lt;H10),AND(ISNUMBER(G10),ISNUMBER(I10),G10&gt;I10)),"Setpoint outside alarm band","OK")))</f>
        <v>OK</v>
      </c>
      <c r="L10" s="16" t="str">
        <f>IF(NOT(OR(A10&lt;&gt;"",B10&lt;&gt;"",C10&lt;&gt;"",D10&lt;&gt;"",E10&lt;&gt;"",F10&lt;&gt;"",G10&lt;&gt;"",H10&lt;&gt;"",I10&lt;&gt;"",J10&lt;&gt;"")),"",IF(A10="","Check ID",IF(B10="","Check ID",IF(SUMPRODUCT(--(Equipment!$A$2:$A$101=B10))=0,"Check ID",IF(SUMPRODUCT(--($A$2:$A$1001=A10))&gt;1,"Duplicate ID",IF(OR(C10="",NOT(OR(D10="AI",D10="AO",D10="BI",D10="BO")),AND(F10&lt;&gt;"",NOT(ISNUMBER(F10))),AND(G10&lt;&gt;"",NOT(ISNUMBER(G10))),AND(H10&lt;&gt;"",NOT(ISNUMBER(H10))),AND(I10&lt;&gt;"",NOT(ISNUMBER(I10))),AND(J10&lt;&gt;"",NOT(ISNUMBER(J10)))),"Check inputs",IF(AND(ISNUMBER(J10),OR(J10&lt;0,J10&gt;1440)),"Check inputs","OK")))))))</f>
        <v>OK</v>
      </c>
    </row>
    <row r="11" spans="1:12" x14ac:dyDescent="0.25">
      <c r="A11" s="12" t="s">
        <v>91</v>
      </c>
      <c r="B11" s="12" t="s">
        <v>50</v>
      </c>
      <c r="C11" s="13" t="s">
        <v>92</v>
      </c>
      <c r="D11" s="12" t="s">
        <v>67</v>
      </c>
      <c r="E11" s="13" t="s">
        <v>68</v>
      </c>
      <c r="F11" s="12">
        <v>140</v>
      </c>
      <c r="G11" s="12">
        <v>120</v>
      </c>
      <c r="H11" s="12">
        <v>110</v>
      </c>
      <c r="I11" s="12">
        <v>180</v>
      </c>
      <c r="J11" s="12">
        <v>10</v>
      </c>
      <c r="K11" s="17" t="str">
        <f>IF(NOT(OR(A11&lt;&gt;"",B11&lt;&gt;"",C11&lt;&gt;"",D11&lt;&gt;"",E11&lt;&gt;"",F11&lt;&gt;"",G11&lt;&gt;"",H11&lt;&gt;"",I11&lt;&gt;"",J11&lt;&gt;"")),"",IF(AND(ISNUMBER(H11),ISNUMBER(I11),H11&gt;=I11),"Check limits",IF(OR(AND(ISNUMBER(F11),ISNUMBER(H11),F11&lt;H11),AND(ISNUMBER(F11),ISNUMBER(I11),F11&gt;I11),AND(ISNUMBER(G11),ISNUMBER(H11),G11&lt;H11),AND(ISNUMBER(G11),ISNUMBER(I11),G11&gt;I11)),"Setpoint outside alarm band","OK")))</f>
        <v>OK</v>
      </c>
      <c r="L11" s="16" t="str">
        <f>IF(NOT(OR(A11&lt;&gt;"",B11&lt;&gt;"",C11&lt;&gt;"",D11&lt;&gt;"",E11&lt;&gt;"",F11&lt;&gt;"",G11&lt;&gt;"",H11&lt;&gt;"",I11&lt;&gt;"",J11&lt;&gt;"")),"",IF(A11="","Check ID",IF(B11="","Check ID",IF(SUMPRODUCT(--(Equipment!$A$2:$A$101=B11))=0,"Check ID",IF(SUMPRODUCT(--($A$2:$A$1001=A11))&gt;1,"Duplicate ID",IF(OR(C11="",NOT(OR(D11="AI",D11="AO",D11="BI",D11="BO")),AND(F11&lt;&gt;"",NOT(ISNUMBER(F11))),AND(G11&lt;&gt;"",NOT(ISNUMBER(G11))),AND(H11&lt;&gt;"",NOT(ISNUMBER(H11))),AND(I11&lt;&gt;"",NOT(ISNUMBER(I11))),AND(J11&lt;&gt;"",NOT(ISNUMBER(J11)))),"Check inputs",IF(AND(ISNUMBER(J11),OR(J11&lt;0,J11&gt;1440)),"Check inputs","OK")))))))</f>
        <v>OK</v>
      </c>
    </row>
    <row r="12" spans="1:12" x14ac:dyDescent="0.25">
      <c r="A12" s="12" t="s">
        <v>93</v>
      </c>
      <c r="B12" s="12" t="s">
        <v>50</v>
      </c>
      <c r="C12" s="13" t="s">
        <v>94</v>
      </c>
      <c r="D12" s="12" t="s">
        <v>90</v>
      </c>
      <c r="E12" s="13" t="s">
        <v>75</v>
      </c>
      <c r="F12" s="12"/>
      <c r="G12" s="12"/>
      <c r="H12" s="12"/>
      <c r="I12" s="12"/>
      <c r="J12" s="12"/>
      <c r="K12" s="17" t="str">
        <f>IF(NOT(OR(A12&lt;&gt;"",B12&lt;&gt;"",C12&lt;&gt;"",D12&lt;&gt;"",E12&lt;&gt;"",F12&lt;&gt;"",G12&lt;&gt;"",H12&lt;&gt;"",I12&lt;&gt;"",J12&lt;&gt;"")),"",IF(AND(ISNUMBER(H12),ISNUMBER(I12),H12&gt;=I12),"Check limits",IF(OR(AND(ISNUMBER(F12),ISNUMBER(H12),F12&lt;H12),AND(ISNUMBER(F12),ISNUMBER(I12),F12&gt;I12),AND(ISNUMBER(G12),ISNUMBER(H12),G12&lt;H12),AND(ISNUMBER(G12),ISNUMBER(I12),G12&gt;I12)),"Setpoint outside alarm band","OK")))</f>
        <v>OK</v>
      </c>
      <c r="L12" s="16" t="str">
        <f>IF(NOT(OR(A12&lt;&gt;"",B12&lt;&gt;"",C12&lt;&gt;"",D12&lt;&gt;"",E12&lt;&gt;"",F12&lt;&gt;"",G12&lt;&gt;"",H12&lt;&gt;"",I12&lt;&gt;"",J12&lt;&gt;"")),"",IF(A12="","Check ID",IF(B12="","Check ID",IF(SUMPRODUCT(--(Equipment!$A$2:$A$101=B12))=0,"Check ID",IF(SUMPRODUCT(--($A$2:$A$1001=A12))&gt;1,"Duplicate ID",IF(OR(C12="",NOT(OR(D12="AI",D12="AO",D12="BI",D12="BO")),AND(F12&lt;&gt;"",NOT(ISNUMBER(F12))),AND(G12&lt;&gt;"",NOT(ISNUMBER(G12))),AND(H12&lt;&gt;"",NOT(ISNUMBER(H12))),AND(I12&lt;&gt;"",NOT(ISNUMBER(I12))),AND(J12&lt;&gt;"",NOT(ISNUMBER(J12)))),"Check inputs",IF(AND(ISNUMBER(J12),OR(J12&lt;0,J12&gt;1440)),"Check inputs","OK")))))))</f>
        <v>OK</v>
      </c>
    </row>
    <row r="13" spans="1:12" x14ac:dyDescent="0.25">
      <c r="A13" s="12" t="s">
        <v>95</v>
      </c>
      <c r="B13" s="12" t="s">
        <v>43</v>
      </c>
      <c r="C13" s="13" t="s">
        <v>96</v>
      </c>
      <c r="D13" s="12" t="s">
        <v>67</v>
      </c>
      <c r="E13" s="13" t="s">
        <v>68</v>
      </c>
      <c r="F13" s="12">
        <v>74</v>
      </c>
      <c r="G13" s="12">
        <v>66</v>
      </c>
      <c r="H13" s="12">
        <v>50</v>
      </c>
      <c r="I13" s="12">
        <v>90</v>
      </c>
      <c r="J13" s="12">
        <v>15</v>
      </c>
      <c r="K13" s="17" t="str">
        <f>IF(NOT(OR(A13&lt;&gt;"",B13&lt;&gt;"",C13&lt;&gt;"",D13&lt;&gt;"",E13&lt;&gt;"",F13&lt;&gt;"",G13&lt;&gt;"",H13&lt;&gt;"",I13&lt;&gt;"",J13&lt;&gt;"")),"",IF(AND(ISNUMBER(H13),ISNUMBER(I13),H13&gt;=I13),"Check limits",IF(OR(AND(ISNUMBER(F13),ISNUMBER(H13),F13&lt;H13),AND(ISNUMBER(F13),ISNUMBER(I13),F13&gt;I13),AND(ISNUMBER(G13),ISNUMBER(H13),G13&lt;H13),AND(ISNUMBER(G13),ISNUMBER(I13),G13&gt;I13)),"Setpoint outside alarm band","OK")))</f>
        <v>OK</v>
      </c>
      <c r="L13" s="16" t="str">
        <f>IF(NOT(OR(A13&lt;&gt;"",B13&lt;&gt;"",C13&lt;&gt;"",D13&lt;&gt;"",E13&lt;&gt;"",F13&lt;&gt;"",G13&lt;&gt;"",H13&lt;&gt;"",I13&lt;&gt;"",J13&lt;&gt;"")),"",IF(A13="","Check ID",IF(B13="","Check ID",IF(SUMPRODUCT(--(Equipment!$A$2:$A$101=B13))=0,"Check ID",IF(SUMPRODUCT(--($A$2:$A$1001=A13))&gt;1,"Duplicate ID",IF(OR(C13="",NOT(OR(D13="AI",D13="AO",D13="BI",D13="BO")),AND(F13&lt;&gt;"",NOT(ISNUMBER(F13))),AND(G13&lt;&gt;"",NOT(ISNUMBER(G13))),AND(H13&lt;&gt;"",NOT(ISNUMBER(H13))),AND(I13&lt;&gt;"",NOT(ISNUMBER(I13))),AND(J13&lt;&gt;"",NOT(ISNUMBER(J13)))),"Check inputs",IF(AND(ISNUMBER(J13),OR(J13&lt;0,J13&gt;1440)),"Check inputs","OK")))))))</f>
        <v>OK</v>
      </c>
    </row>
    <row r="14" spans="1:12" x14ac:dyDescent="0.25">
      <c r="A14" s="12"/>
      <c r="B14" s="12"/>
      <c r="C14" s="13"/>
      <c r="D14" s="12"/>
      <c r="E14" s="13"/>
      <c r="F14" s="12"/>
      <c r="G14" s="12"/>
      <c r="H14" s="12"/>
      <c r="I14" s="12"/>
      <c r="J14" s="12"/>
      <c r="K14" s="17" t="str">
        <f>IF(NOT(OR(A14&lt;&gt;"",B14&lt;&gt;"",C14&lt;&gt;"",D14&lt;&gt;"",E14&lt;&gt;"",F14&lt;&gt;"",G14&lt;&gt;"",H14&lt;&gt;"",I14&lt;&gt;"",J14&lt;&gt;"")),"",IF(AND(ISNUMBER(H14),ISNUMBER(I14),H14&gt;=I14),"Check limits",IF(OR(AND(ISNUMBER(F14),ISNUMBER(H14),F14&lt;H14),AND(ISNUMBER(F14),ISNUMBER(I14),F14&gt;I14),AND(ISNUMBER(G14),ISNUMBER(H14),G14&lt;H14),AND(ISNUMBER(G14),ISNUMBER(I14),G14&gt;I14)),"Setpoint outside alarm band","OK")))</f>
        <v/>
      </c>
      <c r="L14" s="16" t="str">
        <f>IF(NOT(OR(A14&lt;&gt;"",B14&lt;&gt;"",C14&lt;&gt;"",D14&lt;&gt;"",E14&lt;&gt;"",F14&lt;&gt;"",G14&lt;&gt;"",H14&lt;&gt;"",I14&lt;&gt;"",J14&lt;&gt;"")),"",IF(A14="","Check ID",IF(B14="","Check ID",IF(SUMPRODUCT(--(Equipment!$A$2:$A$101=B14))=0,"Check ID",IF(SUMPRODUCT(--($A$2:$A$1001=A14))&gt;1,"Duplicate ID",IF(OR(C14="",NOT(OR(D14="AI",D14="AO",D14="BI",D14="BO")),AND(F14&lt;&gt;"",NOT(ISNUMBER(F14))),AND(G14&lt;&gt;"",NOT(ISNUMBER(G14))),AND(H14&lt;&gt;"",NOT(ISNUMBER(H14))),AND(I14&lt;&gt;"",NOT(ISNUMBER(I14))),AND(J14&lt;&gt;"",NOT(ISNUMBER(J14)))),"Check inputs",IF(AND(ISNUMBER(J14),OR(J14&lt;0,J14&gt;1440)),"Check inputs","OK")))))))</f>
        <v/>
      </c>
    </row>
    <row r="15" spans="1:12" x14ac:dyDescent="0.25">
      <c r="A15" s="12"/>
      <c r="B15" s="12"/>
      <c r="C15" s="13"/>
      <c r="D15" s="12"/>
      <c r="E15" s="13"/>
      <c r="F15" s="12"/>
      <c r="G15" s="12"/>
      <c r="H15" s="12"/>
      <c r="I15" s="12"/>
      <c r="J15" s="12"/>
      <c r="K15" s="17" t="str">
        <f>IF(NOT(OR(A15&lt;&gt;"",B15&lt;&gt;"",C15&lt;&gt;"",D15&lt;&gt;"",E15&lt;&gt;"",F15&lt;&gt;"",G15&lt;&gt;"",H15&lt;&gt;"",I15&lt;&gt;"",J15&lt;&gt;"")),"",IF(AND(ISNUMBER(H15),ISNUMBER(I15),H15&gt;=I15),"Check limits",IF(OR(AND(ISNUMBER(F15),ISNUMBER(H15),F15&lt;H15),AND(ISNUMBER(F15),ISNUMBER(I15),F15&gt;I15),AND(ISNUMBER(G15),ISNUMBER(H15),G15&lt;H15),AND(ISNUMBER(G15),ISNUMBER(I15),G15&gt;I15)),"Setpoint outside alarm band","OK")))</f>
        <v/>
      </c>
      <c r="L15" s="16" t="str">
        <f>IF(NOT(OR(A15&lt;&gt;"",B15&lt;&gt;"",C15&lt;&gt;"",D15&lt;&gt;"",E15&lt;&gt;"",F15&lt;&gt;"",G15&lt;&gt;"",H15&lt;&gt;"",I15&lt;&gt;"",J15&lt;&gt;"")),"",IF(A15="","Check ID",IF(B15="","Check ID",IF(SUMPRODUCT(--(Equipment!$A$2:$A$101=B15))=0,"Check ID",IF(SUMPRODUCT(--($A$2:$A$1001=A15))&gt;1,"Duplicate ID",IF(OR(C15="",NOT(OR(D15="AI",D15="AO",D15="BI",D15="BO")),AND(F15&lt;&gt;"",NOT(ISNUMBER(F15))),AND(G15&lt;&gt;"",NOT(ISNUMBER(G15))),AND(H15&lt;&gt;"",NOT(ISNUMBER(H15))),AND(I15&lt;&gt;"",NOT(ISNUMBER(I15))),AND(J15&lt;&gt;"",NOT(ISNUMBER(J15)))),"Check inputs",IF(AND(ISNUMBER(J15),OR(J15&lt;0,J15&gt;1440)),"Check inputs","OK")))))))</f>
        <v/>
      </c>
    </row>
    <row r="16" spans="1:12" x14ac:dyDescent="0.25">
      <c r="A16" s="12"/>
      <c r="B16" s="12"/>
      <c r="C16" s="13"/>
      <c r="D16" s="12"/>
      <c r="E16" s="13"/>
      <c r="F16" s="12"/>
      <c r="G16" s="12"/>
      <c r="H16" s="12"/>
      <c r="I16" s="12"/>
      <c r="J16" s="12"/>
      <c r="K16" s="17" t="str">
        <f>IF(NOT(OR(A16&lt;&gt;"",B16&lt;&gt;"",C16&lt;&gt;"",D16&lt;&gt;"",E16&lt;&gt;"",F16&lt;&gt;"",G16&lt;&gt;"",H16&lt;&gt;"",I16&lt;&gt;"",J16&lt;&gt;"")),"",IF(AND(ISNUMBER(H16),ISNUMBER(I16),H16&gt;=I16),"Check limits",IF(OR(AND(ISNUMBER(F16),ISNUMBER(H16),F16&lt;H16),AND(ISNUMBER(F16),ISNUMBER(I16),F16&gt;I16),AND(ISNUMBER(G16),ISNUMBER(H16),G16&lt;H16),AND(ISNUMBER(G16),ISNUMBER(I16),G16&gt;I16)),"Setpoint outside alarm band","OK")))</f>
        <v/>
      </c>
      <c r="L16" s="16" t="str">
        <f>IF(NOT(OR(A16&lt;&gt;"",B16&lt;&gt;"",C16&lt;&gt;"",D16&lt;&gt;"",E16&lt;&gt;"",F16&lt;&gt;"",G16&lt;&gt;"",H16&lt;&gt;"",I16&lt;&gt;"",J16&lt;&gt;"")),"",IF(A16="","Check ID",IF(B16="","Check ID",IF(SUMPRODUCT(--(Equipment!$A$2:$A$101=B16))=0,"Check ID",IF(SUMPRODUCT(--($A$2:$A$1001=A16))&gt;1,"Duplicate ID",IF(OR(C16="",NOT(OR(D16="AI",D16="AO",D16="BI",D16="BO")),AND(F16&lt;&gt;"",NOT(ISNUMBER(F16))),AND(G16&lt;&gt;"",NOT(ISNUMBER(G16))),AND(H16&lt;&gt;"",NOT(ISNUMBER(H16))),AND(I16&lt;&gt;"",NOT(ISNUMBER(I16))),AND(J16&lt;&gt;"",NOT(ISNUMBER(J16)))),"Check inputs",IF(AND(ISNUMBER(J16),OR(J16&lt;0,J16&gt;1440)),"Check inputs","OK")))))))</f>
        <v/>
      </c>
    </row>
    <row r="17" spans="1:12" x14ac:dyDescent="0.25">
      <c r="A17" s="12"/>
      <c r="B17" s="12"/>
      <c r="C17" s="13"/>
      <c r="D17" s="12"/>
      <c r="E17" s="13"/>
      <c r="F17" s="12"/>
      <c r="G17" s="12"/>
      <c r="H17" s="12"/>
      <c r="I17" s="12"/>
      <c r="J17" s="12"/>
      <c r="K17" s="17" t="str">
        <f>IF(NOT(OR(A17&lt;&gt;"",B17&lt;&gt;"",C17&lt;&gt;"",D17&lt;&gt;"",E17&lt;&gt;"",F17&lt;&gt;"",G17&lt;&gt;"",H17&lt;&gt;"",I17&lt;&gt;"",J17&lt;&gt;"")),"",IF(AND(ISNUMBER(H17),ISNUMBER(I17),H17&gt;=I17),"Check limits",IF(OR(AND(ISNUMBER(F17),ISNUMBER(H17),F17&lt;H17),AND(ISNUMBER(F17),ISNUMBER(I17),F17&gt;I17),AND(ISNUMBER(G17),ISNUMBER(H17),G17&lt;H17),AND(ISNUMBER(G17),ISNUMBER(I17),G17&gt;I17)),"Setpoint outside alarm band","OK")))</f>
        <v/>
      </c>
      <c r="L17" s="16" t="str">
        <f>IF(NOT(OR(A17&lt;&gt;"",B17&lt;&gt;"",C17&lt;&gt;"",D17&lt;&gt;"",E17&lt;&gt;"",F17&lt;&gt;"",G17&lt;&gt;"",H17&lt;&gt;"",I17&lt;&gt;"",J17&lt;&gt;"")),"",IF(A17="","Check ID",IF(B17="","Check ID",IF(SUMPRODUCT(--(Equipment!$A$2:$A$101=B17))=0,"Check ID",IF(SUMPRODUCT(--($A$2:$A$1001=A17))&gt;1,"Duplicate ID",IF(OR(C17="",NOT(OR(D17="AI",D17="AO",D17="BI",D17="BO")),AND(F17&lt;&gt;"",NOT(ISNUMBER(F17))),AND(G17&lt;&gt;"",NOT(ISNUMBER(G17))),AND(H17&lt;&gt;"",NOT(ISNUMBER(H17))),AND(I17&lt;&gt;"",NOT(ISNUMBER(I17))),AND(J17&lt;&gt;"",NOT(ISNUMBER(J17)))),"Check inputs",IF(AND(ISNUMBER(J17),OR(J17&lt;0,J17&gt;1440)),"Check inputs","OK")))))))</f>
        <v/>
      </c>
    </row>
    <row r="18" spans="1:12" x14ac:dyDescent="0.25">
      <c r="A18" s="12"/>
      <c r="B18" s="12"/>
      <c r="C18" s="13"/>
      <c r="D18" s="12"/>
      <c r="E18" s="13"/>
      <c r="F18" s="12"/>
      <c r="G18" s="12"/>
      <c r="H18" s="12"/>
      <c r="I18" s="12"/>
      <c r="J18" s="12"/>
      <c r="K18" s="17" t="str">
        <f>IF(NOT(OR(A18&lt;&gt;"",B18&lt;&gt;"",C18&lt;&gt;"",D18&lt;&gt;"",E18&lt;&gt;"",F18&lt;&gt;"",G18&lt;&gt;"",H18&lt;&gt;"",I18&lt;&gt;"",J18&lt;&gt;"")),"",IF(AND(ISNUMBER(H18),ISNUMBER(I18),H18&gt;=I18),"Check limits",IF(OR(AND(ISNUMBER(F18),ISNUMBER(H18),F18&lt;H18),AND(ISNUMBER(F18),ISNUMBER(I18),F18&gt;I18),AND(ISNUMBER(G18),ISNUMBER(H18),G18&lt;H18),AND(ISNUMBER(G18),ISNUMBER(I18),G18&gt;I18)),"Setpoint outside alarm band","OK")))</f>
        <v/>
      </c>
      <c r="L18" s="16" t="str">
        <f>IF(NOT(OR(A18&lt;&gt;"",B18&lt;&gt;"",C18&lt;&gt;"",D18&lt;&gt;"",E18&lt;&gt;"",F18&lt;&gt;"",G18&lt;&gt;"",H18&lt;&gt;"",I18&lt;&gt;"",J18&lt;&gt;"")),"",IF(A18="","Check ID",IF(B18="","Check ID",IF(SUMPRODUCT(--(Equipment!$A$2:$A$101=B18))=0,"Check ID",IF(SUMPRODUCT(--($A$2:$A$1001=A18))&gt;1,"Duplicate ID",IF(OR(C18="",NOT(OR(D18="AI",D18="AO",D18="BI",D18="BO")),AND(F18&lt;&gt;"",NOT(ISNUMBER(F18))),AND(G18&lt;&gt;"",NOT(ISNUMBER(G18))),AND(H18&lt;&gt;"",NOT(ISNUMBER(H18))),AND(I18&lt;&gt;"",NOT(ISNUMBER(I18))),AND(J18&lt;&gt;"",NOT(ISNUMBER(J18)))),"Check inputs",IF(AND(ISNUMBER(J18),OR(J18&lt;0,J18&gt;1440)),"Check inputs","OK")))))))</f>
        <v/>
      </c>
    </row>
    <row r="19" spans="1:12" x14ac:dyDescent="0.25">
      <c r="A19" s="12"/>
      <c r="B19" s="12"/>
      <c r="C19" s="13"/>
      <c r="D19" s="12"/>
      <c r="E19" s="13"/>
      <c r="F19" s="12"/>
      <c r="G19" s="12"/>
      <c r="H19" s="12"/>
      <c r="I19" s="12"/>
      <c r="J19" s="12"/>
      <c r="K19" s="17" t="str">
        <f>IF(NOT(OR(A19&lt;&gt;"",B19&lt;&gt;"",C19&lt;&gt;"",D19&lt;&gt;"",E19&lt;&gt;"",F19&lt;&gt;"",G19&lt;&gt;"",H19&lt;&gt;"",I19&lt;&gt;"",J19&lt;&gt;"")),"",IF(AND(ISNUMBER(H19),ISNUMBER(I19),H19&gt;=I19),"Check limits",IF(OR(AND(ISNUMBER(F19),ISNUMBER(H19),F19&lt;H19),AND(ISNUMBER(F19),ISNUMBER(I19),F19&gt;I19),AND(ISNUMBER(G19),ISNUMBER(H19),G19&lt;H19),AND(ISNUMBER(G19),ISNUMBER(I19),G19&gt;I19)),"Setpoint outside alarm band","OK")))</f>
        <v/>
      </c>
      <c r="L19" s="16" t="str">
        <f>IF(NOT(OR(A19&lt;&gt;"",B19&lt;&gt;"",C19&lt;&gt;"",D19&lt;&gt;"",E19&lt;&gt;"",F19&lt;&gt;"",G19&lt;&gt;"",H19&lt;&gt;"",I19&lt;&gt;"",J19&lt;&gt;"")),"",IF(A19="","Check ID",IF(B19="","Check ID",IF(SUMPRODUCT(--(Equipment!$A$2:$A$101=B19))=0,"Check ID",IF(SUMPRODUCT(--($A$2:$A$1001=A19))&gt;1,"Duplicate ID",IF(OR(C19="",NOT(OR(D19="AI",D19="AO",D19="BI",D19="BO")),AND(F19&lt;&gt;"",NOT(ISNUMBER(F19))),AND(G19&lt;&gt;"",NOT(ISNUMBER(G19))),AND(H19&lt;&gt;"",NOT(ISNUMBER(H19))),AND(I19&lt;&gt;"",NOT(ISNUMBER(I19))),AND(J19&lt;&gt;"",NOT(ISNUMBER(J19)))),"Check inputs",IF(AND(ISNUMBER(J19),OR(J19&lt;0,J19&gt;1440)),"Check inputs","OK")))))))</f>
        <v/>
      </c>
    </row>
    <row r="20" spans="1:12" x14ac:dyDescent="0.25">
      <c r="A20" s="12"/>
      <c r="B20" s="12"/>
      <c r="C20" s="13"/>
      <c r="D20" s="12"/>
      <c r="E20" s="13"/>
      <c r="F20" s="12"/>
      <c r="G20" s="12"/>
      <c r="H20" s="12"/>
      <c r="I20" s="12"/>
      <c r="J20" s="12"/>
      <c r="K20" s="17" t="str">
        <f>IF(NOT(OR(A20&lt;&gt;"",B20&lt;&gt;"",C20&lt;&gt;"",D20&lt;&gt;"",E20&lt;&gt;"",F20&lt;&gt;"",G20&lt;&gt;"",H20&lt;&gt;"",I20&lt;&gt;"",J20&lt;&gt;"")),"",IF(AND(ISNUMBER(H20),ISNUMBER(I20),H20&gt;=I20),"Check limits",IF(OR(AND(ISNUMBER(F20),ISNUMBER(H20),F20&lt;H20),AND(ISNUMBER(F20),ISNUMBER(I20),F20&gt;I20),AND(ISNUMBER(G20),ISNUMBER(H20),G20&lt;H20),AND(ISNUMBER(G20),ISNUMBER(I20),G20&gt;I20)),"Setpoint outside alarm band","OK")))</f>
        <v/>
      </c>
      <c r="L20" s="16" t="str">
        <f>IF(NOT(OR(A20&lt;&gt;"",B20&lt;&gt;"",C20&lt;&gt;"",D20&lt;&gt;"",E20&lt;&gt;"",F20&lt;&gt;"",G20&lt;&gt;"",H20&lt;&gt;"",I20&lt;&gt;"",J20&lt;&gt;"")),"",IF(A20="","Check ID",IF(B20="","Check ID",IF(SUMPRODUCT(--(Equipment!$A$2:$A$101=B20))=0,"Check ID",IF(SUMPRODUCT(--($A$2:$A$1001=A20))&gt;1,"Duplicate ID",IF(OR(C20="",NOT(OR(D20="AI",D20="AO",D20="BI",D20="BO")),AND(F20&lt;&gt;"",NOT(ISNUMBER(F20))),AND(G20&lt;&gt;"",NOT(ISNUMBER(G20))),AND(H20&lt;&gt;"",NOT(ISNUMBER(H20))),AND(I20&lt;&gt;"",NOT(ISNUMBER(I20))),AND(J20&lt;&gt;"",NOT(ISNUMBER(J20)))),"Check inputs",IF(AND(ISNUMBER(J20),OR(J20&lt;0,J20&gt;1440)),"Check inputs","OK")))))))</f>
        <v/>
      </c>
    </row>
    <row r="21" spans="1:12" x14ac:dyDescent="0.25">
      <c r="A21" s="12"/>
      <c r="B21" s="12"/>
      <c r="C21" s="13"/>
      <c r="D21" s="12"/>
      <c r="E21" s="13"/>
      <c r="F21" s="12"/>
      <c r="G21" s="12"/>
      <c r="H21" s="12"/>
      <c r="I21" s="12"/>
      <c r="J21" s="12"/>
      <c r="K21" s="17" t="str">
        <f>IF(NOT(OR(A21&lt;&gt;"",B21&lt;&gt;"",C21&lt;&gt;"",D21&lt;&gt;"",E21&lt;&gt;"",F21&lt;&gt;"",G21&lt;&gt;"",H21&lt;&gt;"",I21&lt;&gt;"",J21&lt;&gt;"")),"",IF(AND(ISNUMBER(H21),ISNUMBER(I21),H21&gt;=I21),"Check limits",IF(OR(AND(ISNUMBER(F21),ISNUMBER(H21),F21&lt;H21),AND(ISNUMBER(F21),ISNUMBER(I21),F21&gt;I21),AND(ISNUMBER(G21),ISNUMBER(H21),G21&lt;H21),AND(ISNUMBER(G21),ISNUMBER(I21),G21&gt;I21)),"Setpoint outside alarm band","OK")))</f>
        <v/>
      </c>
      <c r="L21" s="16" t="str">
        <f>IF(NOT(OR(A21&lt;&gt;"",B21&lt;&gt;"",C21&lt;&gt;"",D21&lt;&gt;"",E21&lt;&gt;"",F21&lt;&gt;"",G21&lt;&gt;"",H21&lt;&gt;"",I21&lt;&gt;"",J21&lt;&gt;"")),"",IF(A21="","Check ID",IF(B21="","Check ID",IF(SUMPRODUCT(--(Equipment!$A$2:$A$101=B21))=0,"Check ID",IF(SUMPRODUCT(--($A$2:$A$1001=A21))&gt;1,"Duplicate ID",IF(OR(C21="",NOT(OR(D21="AI",D21="AO",D21="BI",D21="BO")),AND(F21&lt;&gt;"",NOT(ISNUMBER(F21))),AND(G21&lt;&gt;"",NOT(ISNUMBER(G21))),AND(H21&lt;&gt;"",NOT(ISNUMBER(H21))),AND(I21&lt;&gt;"",NOT(ISNUMBER(I21))),AND(J21&lt;&gt;"",NOT(ISNUMBER(J21)))),"Check inputs",IF(AND(ISNUMBER(J21),OR(J21&lt;0,J21&gt;1440)),"Check inputs","OK")))))))</f>
        <v/>
      </c>
    </row>
    <row r="22" spans="1:12" x14ac:dyDescent="0.25">
      <c r="A22" s="12"/>
      <c r="B22" s="12"/>
      <c r="C22" s="13"/>
      <c r="D22" s="12"/>
      <c r="E22" s="13"/>
      <c r="F22" s="12"/>
      <c r="G22" s="12"/>
      <c r="H22" s="12"/>
      <c r="I22" s="12"/>
      <c r="J22" s="12"/>
      <c r="K22" s="17" t="str">
        <f>IF(NOT(OR(A22&lt;&gt;"",B22&lt;&gt;"",C22&lt;&gt;"",D22&lt;&gt;"",E22&lt;&gt;"",F22&lt;&gt;"",G22&lt;&gt;"",H22&lt;&gt;"",I22&lt;&gt;"",J22&lt;&gt;"")),"",IF(AND(ISNUMBER(H22),ISNUMBER(I22),H22&gt;=I22),"Check limits",IF(OR(AND(ISNUMBER(F22),ISNUMBER(H22),F22&lt;H22),AND(ISNUMBER(F22),ISNUMBER(I22),F22&gt;I22),AND(ISNUMBER(G22),ISNUMBER(H22),G22&lt;H22),AND(ISNUMBER(G22),ISNUMBER(I22),G22&gt;I22)),"Setpoint outside alarm band","OK")))</f>
        <v/>
      </c>
      <c r="L22" s="16" t="str">
        <f>IF(NOT(OR(A22&lt;&gt;"",B22&lt;&gt;"",C22&lt;&gt;"",D22&lt;&gt;"",E22&lt;&gt;"",F22&lt;&gt;"",G22&lt;&gt;"",H22&lt;&gt;"",I22&lt;&gt;"",J22&lt;&gt;"")),"",IF(A22="","Check ID",IF(B22="","Check ID",IF(SUMPRODUCT(--(Equipment!$A$2:$A$101=B22))=0,"Check ID",IF(SUMPRODUCT(--($A$2:$A$1001=A22))&gt;1,"Duplicate ID",IF(OR(C22="",NOT(OR(D22="AI",D22="AO",D22="BI",D22="BO")),AND(F22&lt;&gt;"",NOT(ISNUMBER(F22))),AND(G22&lt;&gt;"",NOT(ISNUMBER(G22))),AND(H22&lt;&gt;"",NOT(ISNUMBER(H22))),AND(I22&lt;&gt;"",NOT(ISNUMBER(I22))),AND(J22&lt;&gt;"",NOT(ISNUMBER(J22)))),"Check inputs",IF(AND(ISNUMBER(J22),OR(J22&lt;0,J22&gt;1440)),"Check inputs","OK")))))))</f>
        <v/>
      </c>
    </row>
    <row r="23" spans="1:12" x14ac:dyDescent="0.25">
      <c r="A23" s="12"/>
      <c r="B23" s="12"/>
      <c r="C23" s="13"/>
      <c r="D23" s="12"/>
      <c r="E23" s="13"/>
      <c r="F23" s="12"/>
      <c r="G23" s="12"/>
      <c r="H23" s="12"/>
      <c r="I23" s="12"/>
      <c r="J23" s="12"/>
      <c r="K23" s="17" t="str">
        <f>IF(NOT(OR(A23&lt;&gt;"",B23&lt;&gt;"",C23&lt;&gt;"",D23&lt;&gt;"",E23&lt;&gt;"",F23&lt;&gt;"",G23&lt;&gt;"",H23&lt;&gt;"",I23&lt;&gt;"",J23&lt;&gt;"")),"",IF(AND(ISNUMBER(H23),ISNUMBER(I23),H23&gt;=I23),"Check limits",IF(OR(AND(ISNUMBER(F23),ISNUMBER(H23),F23&lt;H23),AND(ISNUMBER(F23),ISNUMBER(I23),F23&gt;I23),AND(ISNUMBER(G23),ISNUMBER(H23),G23&lt;H23),AND(ISNUMBER(G23),ISNUMBER(I23),G23&gt;I23)),"Setpoint outside alarm band","OK")))</f>
        <v/>
      </c>
      <c r="L23" s="16" t="str">
        <f>IF(NOT(OR(A23&lt;&gt;"",B23&lt;&gt;"",C23&lt;&gt;"",D23&lt;&gt;"",E23&lt;&gt;"",F23&lt;&gt;"",G23&lt;&gt;"",H23&lt;&gt;"",I23&lt;&gt;"",J23&lt;&gt;"")),"",IF(A23="","Check ID",IF(B23="","Check ID",IF(SUMPRODUCT(--(Equipment!$A$2:$A$101=B23))=0,"Check ID",IF(SUMPRODUCT(--($A$2:$A$1001=A23))&gt;1,"Duplicate ID",IF(OR(C23="",NOT(OR(D23="AI",D23="AO",D23="BI",D23="BO")),AND(F23&lt;&gt;"",NOT(ISNUMBER(F23))),AND(G23&lt;&gt;"",NOT(ISNUMBER(G23))),AND(H23&lt;&gt;"",NOT(ISNUMBER(H23))),AND(I23&lt;&gt;"",NOT(ISNUMBER(I23))),AND(J23&lt;&gt;"",NOT(ISNUMBER(J23)))),"Check inputs",IF(AND(ISNUMBER(J23),OR(J23&lt;0,J23&gt;1440)),"Check inputs","OK")))))))</f>
        <v/>
      </c>
    </row>
    <row r="24" spans="1:12" x14ac:dyDescent="0.25">
      <c r="A24" s="12"/>
      <c r="B24" s="12"/>
      <c r="C24" s="13"/>
      <c r="D24" s="12"/>
      <c r="E24" s="13"/>
      <c r="F24" s="12"/>
      <c r="G24" s="12"/>
      <c r="H24" s="12"/>
      <c r="I24" s="12"/>
      <c r="J24" s="12"/>
      <c r="K24" s="17" t="str">
        <f>IF(NOT(OR(A24&lt;&gt;"",B24&lt;&gt;"",C24&lt;&gt;"",D24&lt;&gt;"",E24&lt;&gt;"",F24&lt;&gt;"",G24&lt;&gt;"",H24&lt;&gt;"",I24&lt;&gt;"",J24&lt;&gt;"")),"",IF(AND(ISNUMBER(H24),ISNUMBER(I24),H24&gt;=I24),"Check limits",IF(OR(AND(ISNUMBER(F24),ISNUMBER(H24),F24&lt;H24),AND(ISNUMBER(F24),ISNUMBER(I24),F24&gt;I24),AND(ISNUMBER(G24),ISNUMBER(H24),G24&lt;H24),AND(ISNUMBER(G24),ISNUMBER(I24),G24&gt;I24)),"Setpoint outside alarm band","OK")))</f>
        <v/>
      </c>
      <c r="L24" s="16" t="str">
        <f>IF(NOT(OR(A24&lt;&gt;"",B24&lt;&gt;"",C24&lt;&gt;"",D24&lt;&gt;"",E24&lt;&gt;"",F24&lt;&gt;"",G24&lt;&gt;"",H24&lt;&gt;"",I24&lt;&gt;"",J24&lt;&gt;"")),"",IF(A24="","Check ID",IF(B24="","Check ID",IF(SUMPRODUCT(--(Equipment!$A$2:$A$101=B24))=0,"Check ID",IF(SUMPRODUCT(--($A$2:$A$1001=A24))&gt;1,"Duplicate ID",IF(OR(C24="",NOT(OR(D24="AI",D24="AO",D24="BI",D24="BO")),AND(F24&lt;&gt;"",NOT(ISNUMBER(F24))),AND(G24&lt;&gt;"",NOT(ISNUMBER(G24))),AND(H24&lt;&gt;"",NOT(ISNUMBER(H24))),AND(I24&lt;&gt;"",NOT(ISNUMBER(I24))),AND(J24&lt;&gt;"",NOT(ISNUMBER(J24)))),"Check inputs",IF(AND(ISNUMBER(J24),OR(J24&lt;0,J24&gt;1440)),"Check inputs","OK")))))))</f>
        <v/>
      </c>
    </row>
    <row r="25" spans="1:12" x14ac:dyDescent="0.25">
      <c r="A25" s="12"/>
      <c r="B25" s="12"/>
      <c r="C25" s="13"/>
      <c r="D25" s="12"/>
      <c r="E25" s="13"/>
      <c r="F25" s="12"/>
      <c r="G25" s="12"/>
      <c r="H25" s="12"/>
      <c r="I25" s="12"/>
      <c r="J25" s="12"/>
      <c r="K25" s="17" t="str">
        <f>IF(NOT(OR(A25&lt;&gt;"",B25&lt;&gt;"",C25&lt;&gt;"",D25&lt;&gt;"",E25&lt;&gt;"",F25&lt;&gt;"",G25&lt;&gt;"",H25&lt;&gt;"",I25&lt;&gt;"",J25&lt;&gt;"")),"",IF(AND(ISNUMBER(H25),ISNUMBER(I25),H25&gt;=I25),"Check limits",IF(OR(AND(ISNUMBER(F25),ISNUMBER(H25),F25&lt;H25),AND(ISNUMBER(F25),ISNUMBER(I25),F25&gt;I25),AND(ISNUMBER(G25),ISNUMBER(H25),G25&lt;H25),AND(ISNUMBER(G25),ISNUMBER(I25),G25&gt;I25)),"Setpoint outside alarm band","OK")))</f>
        <v/>
      </c>
      <c r="L25" s="16" t="str">
        <f>IF(NOT(OR(A25&lt;&gt;"",B25&lt;&gt;"",C25&lt;&gt;"",D25&lt;&gt;"",E25&lt;&gt;"",F25&lt;&gt;"",G25&lt;&gt;"",H25&lt;&gt;"",I25&lt;&gt;"",J25&lt;&gt;"")),"",IF(A25="","Check ID",IF(B25="","Check ID",IF(SUMPRODUCT(--(Equipment!$A$2:$A$101=B25))=0,"Check ID",IF(SUMPRODUCT(--($A$2:$A$1001=A25))&gt;1,"Duplicate ID",IF(OR(C25="",NOT(OR(D25="AI",D25="AO",D25="BI",D25="BO")),AND(F25&lt;&gt;"",NOT(ISNUMBER(F25))),AND(G25&lt;&gt;"",NOT(ISNUMBER(G25))),AND(H25&lt;&gt;"",NOT(ISNUMBER(H25))),AND(I25&lt;&gt;"",NOT(ISNUMBER(I25))),AND(J25&lt;&gt;"",NOT(ISNUMBER(J25)))),"Check inputs",IF(AND(ISNUMBER(J25),OR(J25&lt;0,J25&gt;1440)),"Check inputs","OK")))))))</f>
        <v/>
      </c>
    </row>
    <row r="26" spans="1:12" x14ac:dyDescent="0.25">
      <c r="A26" s="12"/>
      <c r="B26" s="12"/>
      <c r="C26" s="13"/>
      <c r="D26" s="12"/>
      <c r="E26" s="13"/>
      <c r="F26" s="12"/>
      <c r="G26" s="12"/>
      <c r="H26" s="12"/>
      <c r="I26" s="12"/>
      <c r="J26" s="12"/>
      <c r="K26" s="17" t="str">
        <f>IF(NOT(OR(A26&lt;&gt;"",B26&lt;&gt;"",C26&lt;&gt;"",D26&lt;&gt;"",E26&lt;&gt;"",F26&lt;&gt;"",G26&lt;&gt;"",H26&lt;&gt;"",I26&lt;&gt;"",J26&lt;&gt;"")),"",IF(AND(ISNUMBER(H26),ISNUMBER(I26),H26&gt;=I26),"Check limits",IF(OR(AND(ISNUMBER(F26),ISNUMBER(H26),F26&lt;H26),AND(ISNUMBER(F26),ISNUMBER(I26),F26&gt;I26),AND(ISNUMBER(G26),ISNUMBER(H26),G26&lt;H26),AND(ISNUMBER(G26),ISNUMBER(I26),G26&gt;I26)),"Setpoint outside alarm band","OK")))</f>
        <v/>
      </c>
      <c r="L26" s="16" t="str">
        <f>IF(NOT(OR(A26&lt;&gt;"",B26&lt;&gt;"",C26&lt;&gt;"",D26&lt;&gt;"",E26&lt;&gt;"",F26&lt;&gt;"",G26&lt;&gt;"",H26&lt;&gt;"",I26&lt;&gt;"",J26&lt;&gt;"")),"",IF(A26="","Check ID",IF(B26="","Check ID",IF(SUMPRODUCT(--(Equipment!$A$2:$A$101=B26))=0,"Check ID",IF(SUMPRODUCT(--($A$2:$A$1001=A26))&gt;1,"Duplicate ID",IF(OR(C26="",NOT(OR(D26="AI",D26="AO",D26="BI",D26="BO")),AND(F26&lt;&gt;"",NOT(ISNUMBER(F26))),AND(G26&lt;&gt;"",NOT(ISNUMBER(G26))),AND(H26&lt;&gt;"",NOT(ISNUMBER(H26))),AND(I26&lt;&gt;"",NOT(ISNUMBER(I26))),AND(J26&lt;&gt;"",NOT(ISNUMBER(J26)))),"Check inputs",IF(AND(ISNUMBER(J26),OR(J26&lt;0,J26&gt;1440)),"Check inputs","OK")))))))</f>
        <v/>
      </c>
    </row>
    <row r="27" spans="1:12" x14ac:dyDescent="0.25">
      <c r="A27" s="12"/>
      <c r="B27" s="12"/>
      <c r="C27" s="13"/>
      <c r="D27" s="12"/>
      <c r="E27" s="13"/>
      <c r="F27" s="12"/>
      <c r="G27" s="12"/>
      <c r="H27" s="12"/>
      <c r="I27" s="12"/>
      <c r="J27" s="12"/>
      <c r="K27" s="17" t="str">
        <f>IF(NOT(OR(A27&lt;&gt;"",B27&lt;&gt;"",C27&lt;&gt;"",D27&lt;&gt;"",E27&lt;&gt;"",F27&lt;&gt;"",G27&lt;&gt;"",H27&lt;&gt;"",I27&lt;&gt;"",J27&lt;&gt;"")),"",IF(AND(ISNUMBER(H27),ISNUMBER(I27),H27&gt;=I27),"Check limits",IF(OR(AND(ISNUMBER(F27),ISNUMBER(H27),F27&lt;H27),AND(ISNUMBER(F27),ISNUMBER(I27),F27&gt;I27),AND(ISNUMBER(G27),ISNUMBER(H27),G27&lt;H27),AND(ISNUMBER(G27),ISNUMBER(I27),G27&gt;I27)),"Setpoint outside alarm band","OK")))</f>
        <v/>
      </c>
      <c r="L27" s="16" t="str">
        <f>IF(NOT(OR(A27&lt;&gt;"",B27&lt;&gt;"",C27&lt;&gt;"",D27&lt;&gt;"",E27&lt;&gt;"",F27&lt;&gt;"",G27&lt;&gt;"",H27&lt;&gt;"",I27&lt;&gt;"",J27&lt;&gt;"")),"",IF(A27="","Check ID",IF(B27="","Check ID",IF(SUMPRODUCT(--(Equipment!$A$2:$A$101=B27))=0,"Check ID",IF(SUMPRODUCT(--($A$2:$A$1001=A27))&gt;1,"Duplicate ID",IF(OR(C27="",NOT(OR(D27="AI",D27="AO",D27="BI",D27="BO")),AND(F27&lt;&gt;"",NOT(ISNUMBER(F27))),AND(G27&lt;&gt;"",NOT(ISNUMBER(G27))),AND(H27&lt;&gt;"",NOT(ISNUMBER(H27))),AND(I27&lt;&gt;"",NOT(ISNUMBER(I27))),AND(J27&lt;&gt;"",NOT(ISNUMBER(J27)))),"Check inputs",IF(AND(ISNUMBER(J27),OR(J27&lt;0,J27&gt;1440)),"Check inputs","OK")))))))</f>
        <v/>
      </c>
    </row>
    <row r="28" spans="1:12" x14ac:dyDescent="0.25">
      <c r="A28" s="12"/>
      <c r="B28" s="12"/>
      <c r="C28" s="13"/>
      <c r="D28" s="12"/>
      <c r="E28" s="13"/>
      <c r="F28" s="12"/>
      <c r="G28" s="12"/>
      <c r="H28" s="12"/>
      <c r="I28" s="12"/>
      <c r="J28" s="12"/>
      <c r="K28" s="17" t="str">
        <f>IF(NOT(OR(A28&lt;&gt;"",B28&lt;&gt;"",C28&lt;&gt;"",D28&lt;&gt;"",E28&lt;&gt;"",F28&lt;&gt;"",G28&lt;&gt;"",H28&lt;&gt;"",I28&lt;&gt;"",J28&lt;&gt;"")),"",IF(AND(ISNUMBER(H28),ISNUMBER(I28),H28&gt;=I28),"Check limits",IF(OR(AND(ISNUMBER(F28),ISNUMBER(H28),F28&lt;H28),AND(ISNUMBER(F28),ISNUMBER(I28),F28&gt;I28),AND(ISNUMBER(G28),ISNUMBER(H28),G28&lt;H28),AND(ISNUMBER(G28),ISNUMBER(I28),G28&gt;I28)),"Setpoint outside alarm band","OK")))</f>
        <v/>
      </c>
      <c r="L28" s="16" t="str">
        <f>IF(NOT(OR(A28&lt;&gt;"",B28&lt;&gt;"",C28&lt;&gt;"",D28&lt;&gt;"",E28&lt;&gt;"",F28&lt;&gt;"",G28&lt;&gt;"",H28&lt;&gt;"",I28&lt;&gt;"",J28&lt;&gt;"")),"",IF(A28="","Check ID",IF(B28="","Check ID",IF(SUMPRODUCT(--(Equipment!$A$2:$A$101=B28))=0,"Check ID",IF(SUMPRODUCT(--($A$2:$A$1001=A28))&gt;1,"Duplicate ID",IF(OR(C28="",NOT(OR(D28="AI",D28="AO",D28="BI",D28="BO")),AND(F28&lt;&gt;"",NOT(ISNUMBER(F28))),AND(G28&lt;&gt;"",NOT(ISNUMBER(G28))),AND(H28&lt;&gt;"",NOT(ISNUMBER(H28))),AND(I28&lt;&gt;"",NOT(ISNUMBER(I28))),AND(J28&lt;&gt;"",NOT(ISNUMBER(J28)))),"Check inputs",IF(AND(ISNUMBER(J28),OR(J28&lt;0,J28&gt;1440)),"Check inputs","OK")))))))</f>
        <v/>
      </c>
    </row>
    <row r="29" spans="1:12" x14ac:dyDescent="0.25">
      <c r="A29" s="12"/>
      <c r="B29" s="12"/>
      <c r="C29" s="13"/>
      <c r="D29" s="12"/>
      <c r="E29" s="13"/>
      <c r="F29" s="12"/>
      <c r="G29" s="12"/>
      <c r="H29" s="12"/>
      <c r="I29" s="12"/>
      <c r="J29" s="12"/>
      <c r="K29" s="17" t="str">
        <f>IF(NOT(OR(A29&lt;&gt;"",B29&lt;&gt;"",C29&lt;&gt;"",D29&lt;&gt;"",E29&lt;&gt;"",F29&lt;&gt;"",G29&lt;&gt;"",H29&lt;&gt;"",I29&lt;&gt;"",J29&lt;&gt;"")),"",IF(AND(ISNUMBER(H29),ISNUMBER(I29),H29&gt;=I29),"Check limits",IF(OR(AND(ISNUMBER(F29),ISNUMBER(H29),F29&lt;H29),AND(ISNUMBER(F29),ISNUMBER(I29),F29&gt;I29),AND(ISNUMBER(G29),ISNUMBER(H29),G29&lt;H29),AND(ISNUMBER(G29),ISNUMBER(I29),G29&gt;I29)),"Setpoint outside alarm band","OK")))</f>
        <v/>
      </c>
      <c r="L29" s="16" t="str">
        <f>IF(NOT(OR(A29&lt;&gt;"",B29&lt;&gt;"",C29&lt;&gt;"",D29&lt;&gt;"",E29&lt;&gt;"",F29&lt;&gt;"",G29&lt;&gt;"",H29&lt;&gt;"",I29&lt;&gt;"",J29&lt;&gt;"")),"",IF(A29="","Check ID",IF(B29="","Check ID",IF(SUMPRODUCT(--(Equipment!$A$2:$A$101=B29))=0,"Check ID",IF(SUMPRODUCT(--($A$2:$A$1001=A29))&gt;1,"Duplicate ID",IF(OR(C29="",NOT(OR(D29="AI",D29="AO",D29="BI",D29="BO")),AND(F29&lt;&gt;"",NOT(ISNUMBER(F29))),AND(G29&lt;&gt;"",NOT(ISNUMBER(G29))),AND(H29&lt;&gt;"",NOT(ISNUMBER(H29))),AND(I29&lt;&gt;"",NOT(ISNUMBER(I29))),AND(J29&lt;&gt;"",NOT(ISNUMBER(J29)))),"Check inputs",IF(AND(ISNUMBER(J29),OR(J29&lt;0,J29&gt;1440)),"Check inputs","OK")))))))</f>
        <v/>
      </c>
    </row>
    <row r="30" spans="1:12" x14ac:dyDescent="0.25">
      <c r="A30" s="12"/>
      <c r="B30" s="12"/>
      <c r="C30" s="13"/>
      <c r="D30" s="12"/>
      <c r="E30" s="13"/>
      <c r="F30" s="12"/>
      <c r="G30" s="12"/>
      <c r="H30" s="12"/>
      <c r="I30" s="12"/>
      <c r="J30" s="12"/>
      <c r="K30" s="17" t="str">
        <f>IF(NOT(OR(A30&lt;&gt;"",B30&lt;&gt;"",C30&lt;&gt;"",D30&lt;&gt;"",E30&lt;&gt;"",F30&lt;&gt;"",G30&lt;&gt;"",H30&lt;&gt;"",I30&lt;&gt;"",J30&lt;&gt;"")),"",IF(AND(ISNUMBER(H30),ISNUMBER(I30),H30&gt;=I30),"Check limits",IF(OR(AND(ISNUMBER(F30),ISNUMBER(H30),F30&lt;H30),AND(ISNUMBER(F30),ISNUMBER(I30),F30&gt;I30),AND(ISNUMBER(G30),ISNUMBER(H30),G30&lt;H30),AND(ISNUMBER(G30),ISNUMBER(I30),G30&gt;I30)),"Setpoint outside alarm band","OK")))</f>
        <v/>
      </c>
      <c r="L30" s="16" t="str">
        <f>IF(NOT(OR(A30&lt;&gt;"",B30&lt;&gt;"",C30&lt;&gt;"",D30&lt;&gt;"",E30&lt;&gt;"",F30&lt;&gt;"",G30&lt;&gt;"",H30&lt;&gt;"",I30&lt;&gt;"",J30&lt;&gt;"")),"",IF(A30="","Check ID",IF(B30="","Check ID",IF(SUMPRODUCT(--(Equipment!$A$2:$A$101=B30))=0,"Check ID",IF(SUMPRODUCT(--($A$2:$A$1001=A30))&gt;1,"Duplicate ID",IF(OR(C30="",NOT(OR(D30="AI",D30="AO",D30="BI",D30="BO")),AND(F30&lt;&gt;"",NOT(ISNUMBER(F30))),AND(G30&lt;&gt;"",NOT(ISNUMBER(G30))),AND(H30&lt;&gt;"",NOT(ISNUMBER(H30))),AND(I30&lt;&gt;"",NOT(ISNUMBER(I30))),AND(J30&lt;&gt;"",NOT(ISNUMBER(J30)))),"Check inputs",IF(AND(ISNUMBER(J30),OR(J30&lt;0,J30&gt;1440)),"Check inputs","OK")))))))</f>
        <v/>
      </c>
    </row>
    <row r="31" spans="1:12" x14ac:dyDescent="0.25">
      <c r="A31" s="12"/>
      <c r="B31" s="12"/>
      <c r="C31" s="13"/>
      <c r="D31" s="12"/>
      <c r="E31" s="13"/>
      <c r="F31" s="12"/>
      <c r="G31" s="12"/>
      <c r="H31" s="12"/>
      <c r="I31" s="12"/>
      <c r="J31" s="12"/>
      <c r="K31" s="17" t="str">
        <f>IF(NOT(OR(A31&lt;&gt;"",B31&lt;&gt;"",C31&lt;&gt;"",D31&lt;&gt;"",E31&lt;&gt;"",F31&lt;&gt;"",G31&lt;&gt;"",H31&lt;&gt;"",I31&lt;&gt;"",J31&lt;&gt;"")),"",IF(AND(ISNUMBER(H31),ISNUMBER(I31),H31&gt;=I31),"Check limits",IF(OR(AND(ISNUMBER(F31),ISNUMBER(H31),F31&lt;H31),AND(ISNUMBER(F31),ISNUMBER(I31),F31&gt;I31),AND(ISNUMBER(G31),ISNUMBER(H31),G31&lt;H31),AND(ISNUMBER(G31),ISNUMBER(I31),G31&gt;I31)),"Setpoint outside alarm band","OK")))</f>
        <v/>
      </c>
      <c r="L31" s="16" t="str">
        <f>IF(NOT(OR(A31&lt;&gt;"",B31&lt;&gt;"",C31&lt;&gt;"",D31&lt;&gt;"",E31&lt;&gt;"",F31&lt;&gt;"",G31&lt;&gt;"",H31&lt;&gt;"",I31&lt;&gt;"",J31&lt;&gt;"")),"",IF(A31="","Check ID",IF(B31="","Check ID",IF(SUMPRODUCT(--(Equipment!$A$2:$A$101=B31))=0,"Check ID",IF(SUMPRODUCT(--($A$2:$A$1001=A31))&gt;1,"Duplicate ID",IF(OR(C31="",NOT(OR(D31="AI",D31="AO",D31="BI",D31="BO")),AND(F31&lt;&gt;"",NOT(ISNUMBER(F31))),AND(G31&lt;&gt;"",NOT(ISNUMBER(G31))),AND(H31&lt;&gt;"",NOT(ISNUMBER(H31))),AND(I31&lt;&gt;"",NOT(ISNUMBER(I31))),AND(J31&lt;&gt;"",NOT(ISNUMBER(J31)))),"Check inputs",IF(AND(ISNUMBER(J31),OR(J31&lt;0,J31&gt;1440)),"Check inputs","OK")))))))</f>
        <v/>
      </c>
    </row>
    <row r="32" spans="1:12" x14ac:dyDescent="0.25">
      <c r="A32" s="12"/>
      <c r="B32" s="12"/>
      <c r="C32" s="13"/>
      <c r="D32" s="12"/>
      <c r="E32" s="13"/>
      <c r="F32" s="12"/>
      <c r="G32" s="12"/>
      <c r="H32" s="12"/>
      <c r="I32" s="12"/>
      <c r="J32" s="12"/>
      <c r="K32" s="17" t="str">
        <f>IF(NOT(OR(A32&lt;&gt;"",B32&lt;&gt;"",C32&lt;&gt;"",D32&lt;&gt;"",E32&lt;&gt;"",F32&lt;&gt;"",G32&lt;&gt;"",H32&lt;&gt;"",I32&lt;&gt;"",J32&lt;&gt;"")),"",IF(AND(ISNUMBER(H32),ISNUMBER(I32),H32&gt;=I32),"Check limits",IF(OR(AND(ISNUMBER(F32),ISNUMBER(H32),F32&lt;H32),AND(ISNUMBER(F32),ISNUMBER(I32),F32&gt;I32),AND(ISNUMBER(G32),ISNUMBER(H32),G32&lt;H32),AND(ISNUMBER(G32),ISNUMBER(I32),G32&gt;I32)),"Setpoint outside alarm band","OK")))</f>
        <v/>
      </c>
      <c r="L32" s="16" t="str">
        <f>IF(NOT(OR(A32&lt;&gt;"",B32&lt;&gt;"",C32&lt;&gt;"",D32&lt;&gt;"",E32&lt;&gt;"",F32&lt;&gt;"",G32&lt;&gt;"",H32&lt;&gt;"",I32&lt;&gt;"",J32&lt;&gt;"")),"",IF(A32="","Check ID",IF(B32="","Check ID",IF(SUMPRODUCT(--(Equipment!$A$2:$A$101=B32))=0,"Check ID",IF(SUMPRODUCT(--($A$2:$A$1001=A32))&gt;1,"Duplicate ID",IF(OR(C32="",NOT(OR(D32="AI",D32="AO",D32="BI",D32="BO")),AND(F32&lt;&gt;"",NOT(ISNUMBER(F32))),AND(G32&lt;&gt;"",NOT(ISNUMBER(G32))),AND(H32&lt;&gt;"",NOT(ISNUMBER(H32))),AND(I32&lt;&gt;"",NOT(ISNUMBER(I32))),AND(J32&lt;&gt;"",NOT(ISNUMBER(J32)))),"Check inputs",IF(AND(ISNUMBER(J32),OR(J32&lt;0,J32&gt;1440)),"Check inputs","OK")))))))</f>
        <v/>
      </c>
    </row>
    <row r="33" spans="1:12" x14ac:dyDescent="0.25">
      <c r="A33" s="12"/>
      <c r="B33" s="12"/>
      <c r="C33" s="13"/>
      <c r="D33" s="12"/>
      <c r="E33" s="13"/>
      <c r="F33" s="12"/>
      <c r="G33" s="12"/>
      <c r="H33" s="12"/>
      <c r="I33" s="12"/>
      <c r="J33" s="12"/>
      <c r="K33" s="17" t="str">
        <f>IF(NOT(OR(A33&lt;&gt;"",B33&lt;&gt;"",C33&lt;&gt;"",D33&lt;&gt;"",E33&lt;&gt;"",F33&lt;&gt;"",G33&lt;&gt;"",H33&lt;&gt;"",I33&lt;&gt;"",J33&lt;&gt;"")),"",IF(AND(ISNUMBER(H33),ISNUMBER(I33),H33&gt;=I33),"Check limits",IF(OR(AND(ISNUMBER(F33),ISNUMBER(H33),F33&lt;H33),AND(ISNUMBER(F33),ISNUMBER(I33),F33&gt;I33),AND(ISNUMBER(G33),ISNUMBER(H33),G33&lt;H33),AND(ISNUMBER(G33),ISNUMBER(I33),G33&gt;I33)),"Setpoint outside alarm band","OK")))</f>
        <v/>
      </c>
      <c r="L33" s="16" t="str">
        <f>IF(NOT(OR(A33&lt;&gt;"",B33&lt;&gt;"",C33&lt;&gt;"",D33&lt;&gt;"",E33&lt;&gt;"",F33&lt;&gt;"",G33&lt;&gt;"",H33&lt;&gt;"",I33&lt;&gt;"",J33&lt;&gt;"")),"",IF(A33="","Check ID",IF(B33="","Check ID",IF(SUMPRODUCT(--(Equipment!$A$2:$A$101=B33))=0,"Check ID",IF(SUMPRODUCT(--($A$2:$A$1001=A33))&gt;1,"Duplicate ID",IF(OR(C33="",NOT(OR(D33="AI",D33="AO",D33="BI",D33="BO")),AND(F33&lt;&gt;"",NOT(ISNUMBER(F33))),AND(G33&lt;&gt;"",NOT(ISNUMBER(G33))),AND(H33&lt;&gt;"",NOT(ISNUMBER(H33))),AND(I33&lt;&gt;"",NOT(ISNUMBER(I33))),AND(J33&lt;&gt;"",NOT(ISNUMBER(J33)))),"Check inputs",IF(AND(ISNUMBER(J33),OR(J33&lt;0,J33&gt;1440)),"Check inputs","OK")))))))</f>
        <v/>
      </c>
    </row>
    <row r="34" spans="1:12" x14ac:dyDescent="0.25">
      <c r="A34" s="12"/>
      <c r="B34" s="12"/>
      <c r="C34" s="13"/>
      <c r="D34" s="12"/>
      <c r="E34" s="13"/>
      <c r="F34" s="12"/>
      <c r="G34" s="12"/>
      <c r="H34" s="12"/>
      <c r="I34" s="12"/>
      <c r="J34" s="12"/>
      <c r="K34" s="17" t="str">
        <f>IF(NOT(OR(A34&lt;&gt;"",B34&lt;&gt;"",C34&lt;&gt;"",D34&lt;&gt;"",E34&lt;&gt;"",F34&lt;&gt;"",G34&lt;&gt;"",H34&lt;&gt;"",I34&lt;&gt;"",J34&lt;&gt;"")),"",IF(AND(ISNUMBER(H34),ISNUMBER(I34),H34&gt;=I34),"Check limits",IF(OR(AND(ISNUMBER(F34),ISNUMBER(H34),F34&lt;H34),AND(ISNUMBER(F34),ISNUMBER(I34),F34&gt;I34),AND(ISNUMBER(G34),ISNUMBER(H34),G34&lt;H34),AND(ISNUMBER(G34),ISNUMBER(I34),G34&gt;I34)),"Setpoint outside alarm band","OK")))</f>
        <v/>
      </c>
      <c r="L34" s="16" t="str">
        <f>IF(NOT(OR(A34&lt;&gt;"",B34&lt;&gt;"",C34&lt;&gt;"",D34&lt;&gt;"",E34&lt;&gt;"",F34&lt;&gt;"",G34&lt;&gt;"",H34&lt;&gt;"",I34&lt;&gt;"",J34&lt;&gt;"")),"",IF(A34="","Check ID",IF(B34="","Check ID",IF(SUMPRODUCT(--(Equipment!$A$2:$A$101=B34))=0,"Check ID",IF(SUMPRODUCT(--($A$2:$A$1001=A34))&gt;1,"Duplicate ID",IF(OR(C34="",NOT(OR(D34="AI",D34="AO",D34="BI",D34="BO")),AND(F34&lt;&gt;"",NOT(ISNUMBER(F34))),AND(G34&lt;&gt;"",NOT(ISNUMBER(G34))),AND(H34&lt;&gt;"",NOT(ISNUMBER(H34))),AND(I34&lt;&gt;"",NOT(ISNUMBER(I34))),AND(J34&lt;&gt;"",NOT(ISNUMBER(J34)))),"Check inputs",IF(AND(ISNUMBER(J34),OR(J34&lt;0,J34&gt;1440)),"Check inputs","OK")))))))</f>
        <v/>
      </c>
    </row>
    <row r="35" spans="1:12" x14ac:dyDescent="0.25">
      <c r="A35" s="12"/>
      <c r="B35" s="12"/>
      <c r="C35" s="13"/>
      <c r="D35" s="12"/>
      <c r="E35" s="13"/>
      <c r="F35" s="12"/>
      <c r="G35" s="12"/>
      <c r="H35" s="12"/>
      <c r="I35" s="12"/>
      <c r="J35" s="12"/>
      <c r="K35" s="17" t="str">
        <f>IF(NOT(OR(A35&lt;&gt;"",B35&lt;&gt;"",C35&lt;&gt;"",D35&lt;&gt;"",E35&lt;&gt;"",F35&lt;&gt;"",G35&lt;&gt;"",H35&lt;&gt;"",I35&lt;&gt;"",J35&lt;&gt;"")),"",IF(AND(ISNUMBER(H35),ISNUMBER(I35),H35&gt;=I35),"Check limits",IF(OR(AND(ISNUMBER(F35),ISNUMBER(H35),F35&lt;H35),AND(ISNUMBER(F35),ISNUMBER(I35),F35&gt;I35),AND(ISNUMBER(G35),ISNUMBER(H35),G35&lt;H35),AND(ISNUMBER(G35),ISNUMBER(I35),G35&gt;I35)),"Setpoint outside alarm band","OK")))</f>
        <v/>
      </c>
      <c r="L35" s="16" t="str">
        <f>IF(NOT(OR(A35&lt;&gt;"",B35&lt;&gt;"",C35&lt;&gt;"",D35&lt;&gt;"",E35&lt;&gt;"",F35&lt;&gt;"",G35&lt;&gt;"",H35&lt;&gt;"",I35&lt;&gt;"",J35&lt;&gt;"")),"",IF(A35="","Check ID",IF(B35="","Check ID",IF(SUMPRODUCT(--(Equipment!$A$2:$A$101=B35))=0,"Check ID",IF(SUMPRODUCT(--($A$2:$A$1001=A35))&gt;1,"Duplicate ID",IF(OR(C35="",NOT(OR(D35="AI",D35="AO",D35="BI",D35="BO")),AND(F35&lt;&gt;"",NOT(ISNUMBER(F35))),AND(G35&lt;&gt;"",NOT(ISNUMBER(G35))),AND(H35&lt;&gt;"",NOT(ISNUMBER(H35))),AND(I35&lt;&gt;"",NOT(ISNUMBER(I35))),AND(J35&lt;&gt;"",NOT(ISNUMBER(J35)))),"Check inputs",IF(AND(ISNUMBER(J35),OR(J35&lt;0,J35&gt;1440)),"Check inputs","OK")))))))</f>
        <v/>
      </c>
    </row>
    <row r="36" spans="1:12" x14ac:dyDescent="0.25">
      <c r="A36" s="12"/>
      <c r="B36" s="12"/>
      <c r="C36" s="13"/>
      <c r="D36" s="12"/>
      <c r="E36" s="13"/>
      <c r="F36" s="12"/>
      <c r="G36" s="12"/>
      <c r="H36" s="12"/>
      <c r="I36" s="12"/>
      <c r="J36" s="12"/>
      <c r="K36" s="17" t="str">
        <f>IF(NOT(OR(A36&lt;&gt;"",B36&lt;&gt;"",C36&lt;&gt;"",D36&lt;&gt;"",E36&lt;&gt;"",F36&lt;&gt;"",G36&lt;&gt;"",H36&lt;&gt;"",I36&lt;&gt;"",J36&lt;&gt;"")),"",IF(AND(ISNUMBER(H36),ISNUMBER(I36),H36&gt;=I36),"Check limits",IF(OR(AND(ISNUMBER(F36),ISNUMBER(H36),F36&lt;H36),AND(ISNUMBER(F36),ISNUMBER(I36),F36&gt;I36),AND(ISNUMBER(G36),ISNUMBER(H36),G36&lt;H36),AND(ISNUMBER(G36),ISNUMBER(I36),G36&gt;I36)),"Setpoint outside alarm band","OK")))</f>
        <v/>
      </c>
      <c r="L36" s="16" t="str">
        <f>IF(NOT(OR(A36&lt;&gt;"",B36&lt;&gt;"",C36&lt;&gt;"",D36&lt;&gt;"",E36&lt;&gt;"",F36&lt;&gt;"",G36&lt;&gt;"",H36&lt;&gt;"",I36&lt;&gt;"",J36&lt;&gt;"")),"",IF(A36="","Check ID",IF(B36="","Check ID",IF(SUMPRODUCT(--(Equipment!$A$2:$A$101=B36))=0,"Check ID",IF(SUMPRODUCT(--($A$2:$A$1001=A36))&gt;1,"Duplicate ID",IF(OR(C36="",NOT(OR(D36="AI",D36="AO",D36="BI",D36="BO")),AND(F36&lt;&gt;"",NOT(ISNUMBER(F36))),AND(G36&lt;&gt;"",NOT(ISNUMBER(G36))),AND(H36&lt;&gt;"",NOT(ISNUMBER(H36))),AND(I36&lt;&gt;"",NOT(ISNUMBER(I36))),AND(J36&lt;&gt;"",NOT(ISNUMBER(J36)))),"Check inputs",IF(AND(ISNUMBER(J36),OR(J36&lt;0,J36&gt;1440)),"Check inputs","OK")))))))</f>
        <v/>
      </c>
    </row>
    <row r="37" spans="1:12" x14ac:dyDescent="0.25">
      <c r="A37" s="12"/>
      <c r="B37" s="12"/>
      <c r="C37" s="13"/>
      <c r="D37" s="12"/>
      <c r="E37" s="13"/>
      <c r="F37" s="12"/>
      <c r="G37" s="12"/>
      <c r="H37" s="12"/>
      <c r="I37" s="12"/>
      <c r="J37" s="12"/>
      <c r="K37" s="17" t="str">
        <f>IF(NOT(OR(A37&lt;&gt;"",B37&lt;&gt;"",C37&lt;&gt;"",D37&lt;&gt;"",E37&lt;&gt;"",F37&lt;&gt;"",G37&lt;&gt;"",H37&lt;&gt;"",I37&lt;&gt;"",J37&lt;&gt;"")),"",IF(AND(ISNUMBER(H37),ISNUMBER(I37),H37&gt;=I37),"Check limits",IF(OR(AND(ISNUMBER(F37),ISNUMBER(H37),F37&lt;H37),AND(ISNUMBER(F37),ISNUMBER(I37),F37&gt;I37),AND(ISNUMBER(G37),ISNUMBER(H37),G37&lt;H37),AND(ISNUMBER(G37),ISNUMBER(I37),G37&gt;I37)),"Setpoint outside alarm band","OK")))</f>
        <v/>
      </c>
      <c r="L37" s="16" t="str">
        <f>IF(NOT(OR(A37&lt;&gt;"",B37&lt;&gt;"",C37&lt;&gt;"",D37&lt;&gt;"",E37&lt;&gt;"",F37&lt;&gt;"",G37&lt;&gt;"",H37&lt;&gt;"",I37&lt;&gt;"",J37&lt;&gt;"")),"",IF(A37="","Check ID",IF(B37="","Check ID",IF(SUMPRODUCT(--(Equipment!$A$2:$A$101=B37))=0,"Check ID",IF(SUMPRODUCT(--($A$2:$A$1001=A37))&gt;1,"Duplicate ID",IF(OR(C37="",NOT(OR(D37="AI",D37="AO",D37="BI",D37="BO")),AND(F37&lt;&gt;"",NOT(ISNUMBER(F37))),AND(G37&lt;&gt;"",NOT(ISNUMBER(G37))),AND(H37&lt;&gt;"",NOT(ISNUMBER(H37))),AND(I37&lt;&gt;"",NOT(ISNUMBER(I37))),AND(J37&lt;&gt;"",NOT(ISNUMBER(J37)))),"Check inputs",IF(AND(ISNUMBER(J37),OR(J37&lt;0,J37&gt;1440)),"Check inputs","OK")))))))</f>
        <v/>
      </c>
    </row>
    <row r="38" spans="1:12" x14ac:dyDescent="0.25">
      <c r="A38" s="12"/>
      <c r="B38" s="12"/>
      <c r="C38" s="13"/>
      <c r="D38" s="12"/>
      <c r="E38" s="13"/>
      <c r="F38" s="12"/>
      <c r="G38" s="12"/>
      <c r="H38" s="12"/>
      <c r="I38" s="12"/>
      <c r="J38" s="12"/>
      <c r="K38" s="17" t="str">
        <f>IF(NOT(OR(A38&lt;&gt;"",B38&lt;&gt;"",C38&lt;&gt;"",D38&lt;&gt;"",E38&lt;&gt;"",F38&lt;&gt;"",G38&lt;&gt;"",H38&lt;&gt;"",I38&lt;&gt;"",J38&lt;&gt;"")),"",IF(AND(ISNUMBER(H38),ISNUMBER(I38),H38&gt;=I38),"Check limits",IF(OR(AND(ISNUMBER(F38),ISNUMBER(H38),F38&lt;H38),AND(ISNUMBER(F38),ISNUMBER(I38),F38&gt;I38),AND(ISNUMBER(G38),ISNUMBER(H38),G38&lt;H38),AND(ISNUMBER(G38),ISNUMBER(I38),G38&gt;I38)),"Setpoint outside alarm band","OK")))</f>
        <v/>
      </c>
      <c r="L38" s="16" t="str">
        <f>IF(NOT(OR(A38&lt;&gt;"",B38&lt;&gt;"",C38&lt;&gt;"",D38&lt;&gt;"",E38&lt;&gt;"",F38&lt;&gt;"",G38&lt;&gt;"",H38&lt;&gt;"",I38&lt;&gt;"",J38&lt;&gt;"")),"",IF(A38="","Check ID",IF(B38="","Check ID",IF(SUMPRODUCT(--(Equipment!$A$2:$A$101=B38))=0,"Check ID",IF(SUMPRODUCT(--($A$2:$A$1001=A38))&gt;1,"Duplicate ID",IF(OR(C38="",NOT(OR(D38="AI",D38="AO",D38="BI",D38="BO")),AND(F38&lt;&gt;"",NOT(ISNUMBER(F38))),AND(G38&lt;&gt;"",NOT(ISNUMBER(G38))),AND(H38&lt;&gt;"",NOT(ISNUMBER(H38))),AND(I38&lt;&gt;"",NOT(ISNUMBER(I38))),AND(J38&lt;&gt;"",NOT(ISNUMBER(J38)))),"Check inputs",IF(AND(ISNUMBER(J38),OR(J38&lt;0,J38&gt;1440)),"Check inputs","OK")))))))</f>
        <v/>
      </c>
    </row>
    <row r="39" spans="1:12" x14ac:dyDescent="0.25">
      <c r="A39" s="12"/>
      <c r="B39" s="12"/>
      <c r="C39" s="13"/>
      <c r="D39" s="12"/>
      <c r="E39" s="13"/>
      <c r="F39" s="12"/>
      <c r="G39" s="12"/>
      <c r="H39" s="12"/>
      <c r="I39" s="12"/>
      <c r="J39" s="12"/>
      <c r="K39" s="17" t="str">
        <f>IF(NOT(OR(A39&lt;&gt;"",B39&lt;&gt;"",C39&lt;&gt;"",D39&lt;&gt;"",E39&lt;&gt;"",F39&lt;&gt;"",G39&lt;&gt;"",H39&lt;&gt;"",I39&lt;&gt;"",J39&lt;&gt;"")),"",IF(AND(ISNUMBER(H39),ISNUMBER(I39),H39&gt;=I39),"Check limits",IF(OR(AND(ISNUMBER(F39),ISNUMBER(H39),F39&lt;H39),AND(ISNUMBER(F39),ISNUMBER(I39),F39&gt;I39),AND(ISNUMBER(G39),ISNUMBER(H39),G39&lt;H39),AND(ISNUMBER(G39),ISNUMBER(I39),G39&gt;I39)),"Setpoint outside alarm band","OK")))</f>
        <v/>
      </c>
      <c r="L39" s="16" t="str">
        <f>IF(NOT(OR(A39&lt;&gt;"",B39&lt;&gt;"",C39&lt;&gt;"",D39&lt;&gt;"",E39&lt;&gt;"",F39&lt;&gt;"",G39&lt;&gt;"",H39&lt;&gt;"",I39&lt;&gt;"",J39&lt;&gt;"")),"",IF(A39="","Check ID",IF(B39="","Check ID",IF(SUMPRODUCT(--(Equipment!$A$2:$A$101=B39))=0,"Check ID",IF(SUMPRODUCT(--($A$2:$A$1001=A39))&gt;1,"Duplicate ID",IF(OR(C39="",NOT(OR(D39="AI",D39="AO",D39="BI",D39="BO")),AND(F39&lt;&gt;"",NOT(ISNUMBER(F39))),AND(G39&lt;&gt;"",NOT(ISNUMBER(G39))),AND(H39&lt;&gt;"",NOT(ISNUMBER(H39))),AND(I39&lt;&gt;"",NOT(ISNUMBER(I39))),AND(J39&lt;&gt;"",NOT(ISNUMBER(J39)))),"Check inputs",IF(AND(ISNUMBER(J39),OR(J39&lt;0,J39&gt;1440)),"Check inputs","OK")))))))</f>
        <v/>
      </c>
    </row>
    <row r="40" spans="1:12" x14ac:dyDescent="0.25">
      <c r="A40" s="12"/>
      <c r="B40" s="12"/>
      <c r="C40" s="13"/>
      <c r="D40" s="12"/>
      <c r="E40" s="13"/>
      <c r="F40" s="12"/>
      <c r="G40" s="12"/>
      <c r="H40" s="12"/>
      <c r="I40" s="12"/>
      <c r="J40" s="12"/>
      <c r="K40" s="17" t="str">
        <f>IF(NOT(OR(A40&lt;&gt;"",B40&lt;&gt;"",C40&lt;&gt;"",D40&lt;&gt;"",E40&lt;&gt;"",F40&lt;&gt;"",G40&lt;&gt;"",H40&lt;&gt;"",I40&lt;&gt;"",J40&lt;&gt;"")),"",IF(AND(ISNUMBER(H40),ISNUMBER(I40),H40&gt;=I40),"Check limits",IF(OR(AND(ISNUMBER(F40),ISNUMBER(H40),F40&lt;H40),AND(ISNUMBER(F40),ISNUMBER(I40),F40&gt;I40),AND(ISNUMBER(G40),ISNUMBER(H40),G40&lt;H40),AND(ISNUMBER(G40),ISNUMBER(I40),G40&gt;I40)),"Setpoint outside alarm band","OK")))</f>
        <v/>
      </c>
      <c r="L40" s="16" t="str">
        <f>IF(NOT(OR(A40&lt;&gt;"",B40&lt;&gt;"",C40&lt;&gt;"",D40&lt;&gt;"",E40&lt;&gt;"",F40&lt;&gt;"",G40&lt;&gt;"",H40&lt;&gt;"",I40&lt;&gt;"",J40&lt;&gt;"")),"",IF(A40="","Check ID",IF(B40="","Check ID",IF(SUMPRODUCT(--(Equipment!$A$2:$A$101=B40))=0,"Check ID",IF(SUMPRODUCT(--($A$2:$A$1001=A40))&gt;1,"Duplicate ID",IF(OR(C40="",NOT(OR(D40="AI",D40="AO",D40="BI",D40="BO")),AND(F40&lt;&gt;"",NOT(ISNUMBER(F40))),AND(G40&lt;&gt;"",NOT(ISNUMBER(G40))),AND(H40&lt;&gt;"",NOT(ISNUMBER(H40))),AND(I40&lt;&gt;"",NOT(ISNUMBER(I40))),AND(J40&lt;&gt;"",NOT(ISNUMBER(J40)))),"Check inputs",IF(AND(ISNUMBER(J40),OR(J40&lt;0,J40&gt;1440)),"Check inputs","OK")))))))</f>
        <v/>
      </c>
    </row>
    <row r="41" spans="1:12" x14ac:dyDescent="0.25">
      <c r="A41" s="12"/>
      <c r="B41" s="12"/>
      <c r="C41" s="13"/>
      <c r="D41" s="12"/>
      <c r="E41" s="13"/>
      <c r="F41" s="12"/>
      <c r="G41" s="12"/>
      <c r="H41" s="12"/>
      <c r="I41" s="12"/>
      <c r="J41" s="12"/>
      <c r="K41" s="17" t="str">
        <f>IF(NOT(OR(A41&lt;&gt;"",B41&lt;&gt;"",C41&lt;&gt;"",D41&lt;&gt;"",E41&lt;&gt;"",F41&lt;&gt;"",G41&lt;&gt;"",H41&lt;&gt;"",I41&lt;&gt;"",J41&lt;&gt;"")),"",IF(AND(ISNUMBER(H41),ISNUMBER(I41),H41&gt;=I41),"Check limits",IF(OR(AND(ISNUMBER(F41),ISNUMBER(H41),F41&lt;H41),AND(ISNUMBER(F41),ISNUMBER(I41),F41&gt;I41),AND(ISNUMBER(G41),ISNUMBER(H41),G41&lt;H41),AND(ISNUMBER(G41),ISNUMBER(I41),G41&gt;I41)),"Setpoint outside alarm band","OK")))</f>
        <v/>
      </c>
      <c r="L41" s="16" t="str">
        <f>IF(NOT(OR(A41&lt;&gt;"",B41&lt;&gt;"",C41&lt;&gt;"",D41&lt;&gt;"",E41&lt;&gt;"",F41&lt;&gt;"",G41&lt;&gt;"",H41&lt;&gt;"",I41&lt;&gt;"",J41&lt;&gt;"")),"",IF(A41="","Check ID",IF(B41="","Check ID",IF(SUMPRODUCT(--(Equipment!$A$2:$A$101=B41))=0,"Check ID",IF(SUMPRODUCT(--($A$2:$A$1001=A41))&gt;1,"Duplicate ID",IF(OR(C41="",NOT(OR(D41="AI",D41="AO",D41="BI",D41="BO")),AND(F41&lt;&gt;"",NOT(ISNUMBER(F41))),AND(G41&lt;&gt;"",NOT(ISNUMBER(G41))),AND(H41&lt;&gt;"",NOT(ISNUMBER(H41))),AND(I41&lt;&gt;"",NOT(ISNUMBER(I41))),AND(J41&lt;&gt;"",NOT(ISNUMBER(J41)))),"Check inputs",IF(AND(ISNUMBER(J41),OR(J41&lt;0,J41&gt;1440)),"Check inputs","OK")))))))</f>
        <v/>
      </c>
    </row>
    <row r="42" spans="1:12" x14ac:dyDescent="0.25">
      <c r="A42" s="12"/>
      <c r="B42" s="12"/>
      <c r="C42" s="13"/>
      <c r="D42" s="12"/>
      <c r="E42" s="13"/>
      <c r="F42" s="12"/>
      <c r="G42" s="12"/>
      <c r="H42" s="12"/>
      <c r="I42" s="12"/>
      <c r="J42" s="12"/>
      <c r="K42" s="17" t="str">
        <f>IF(NOT(OR(A42&lt;&gt;"",B42&lt;&gt;"",C42&lt;&gt;"",D42&lt;&gt;"",E42&lt;&gt;"",F42&lt;&gt;"",G42&lt;&gt;"",H42&lt;&gt;"",I42&lt;&gt;"",J42&lt;&gt;"")),"",IF(AND(ISNUMBER(H42),ISNUMBER(I42),H42&gt;=I42),"Check limits",IF(OR(AND(ISNUMBER(F42),ISNUMBER(H42),F42&lt;H42),AND(ISNUMBER(F42),ISNUMBER(I42),F42&gt;I42),AND(ISNUMBER(G42),ISNUMBER(H42),G42&lt;H42),AND(ISNUMBER(G42),ISNUMBER(I42),G42&gt;I42)),"Setpoint outside alarm band","OK")))</f>
        <v/>
      </c>
      <c r="L42" s="16" t="str">
        <f>IF(NOT(OR(A42&lt;&gt;"",B42&lt;&gt;"",C42&lt;&gt;"",D42&lt;&gt;"",E42&lt;&gt;"",F42&lt;&gt;"",G42&lt;&gt;"",H42&lt;&gt;"",I42&lt;&gt;"",J42&lt;&gt;"")),"",IF(A42="","Check ID",IF(B42="","Check ID",IF(SUMPRODUCT(--(Equipment!$A$2:$A$101=B42))=0,"Check ID",IF(SUMPRODUCT(--($A$2:$A$1001=A42))&gt;1,"Duplicate ID",IF(OR(C42="",NOT(OR(D42="AI",D42="AO",D42="BI",D42="BO")),AND(F42&lt;&gt;"",NOT(ISNUMBER(F42))),AND(G42&lt;&gt;"",NOT(ISNUMBER(G42))),AND(H42&lt;&gt;"",NOT(ISNUMBER(H42))),AND(I42&lt;&gt;"",NOT(ISNUMBER(I42))),AND(J42&lt;&gt;"",NOT(ISNUMBER(J42)))),"Check inputs",IF(AND(ISNUMBER(J42),OR(J42&lt;0,J42&gt;1440)),"Check inputs","OK")))))))</f>
        <v/>
      </c>
    </row>
    <row r="43" spans="1:12" x14ac:dyDescent="0.25">
      <c r="A43" s="12"/>
      <c r="B43" s="12"/>
      <c r="C43" s="13"/>
      <c r="D43" s="12"/>
      <c r="E43" s="13"/>
      <c r="F43" s="12"/>
      <c r="G43" s="12"/>
      <c r="H43" s="12"/>
      <c r="I43" s="12"/>
      <c r="J43" s="12"/>
      <c r="K43" s="17" t="str">
        <f>IF(NOT(OR(A43&lt;&gt;"",B43&lt;&gt;"",C43&lt;&gt;"",D43&lt;&gt;"",E43&lt;&gt;"",F43&lt;&gt;"",G43&lt;&gt;"",H43&lt;&gt;"",I43&lt;&gt;"",J43&lt;&gt;"")),"",IF(AND(ISNUMBER(H43),ISNUMBER(I43),H43&gt;=I43),"Check limits",IF(OR(AND(ISNUMBER(F43),ISNUMBER(H43),F43&lt;H43),AND(ISNUMBER(F43),ISNUMBER(I43),F43&gt;I43),AND(ISNUMBER(G43),ISNUMBER(H43),G43&lt;H43),AND(ISNUMBER(G43),ISNUMBER(I43),G43&gt;I43)),"Setpoint outside alarm band","OK")))</f>
        <v/>
      </c>
      <c r="L43" s="16" t="str">
        <f>IF(NOT(OR(A43&lt;&gt;"",B43&lt;&gt;"",C43&lt;&gt;"",D43&lt;&gt;"",E43&lt;&gt;"",F43&lt;&gt;"",G43&lt;&gt;"",H43&lt;&gt;"",I43&lt;&gt;"",J43&lt;&gt;"")),"",IF(A43="","Check ID",IF(B43="","Check ID",IF(SUMPRODUCT(--(Equipment!$A$2:$A$101=B43))=0,"Check ID",IF(SUMPRODUCT(--($A$2:$A$1001=A43))&gt;1,"Duplicate ID",IF(OR(C43="",NOT(OR(D43="AI",D43="AO",D43="BI",D43="BO")),AND(F43&lt;&gt;"",NOT(ISNUMBER(F43))),AND(G43&lt;&gt;"",NOT(ISNUMBER(G43))),AND(H43&lt;&gt;"",NOT(ISNUMBER(H43))),AND(I43&lt;&gt;"",NOT(ISNUMBER(I43))),AND(J43&lt;&gt;"",NOT(ISNUMBER(J43)))),"Check inputs",IF(AND(ISNUMBER(J43),OR(J43&lt;0,J43&gt;1440)),"Check inputs","OK")))))))</f>
        <v/>
      </c>
    </row>
    <row r="44" spans="1:12" x14ac:dyDescent="0.25">
      <c r="A44" s="12"/>
      <c r="B44" s="12"/>
      <c r="C44" s="13"/>
      <c r="D44" s="12"/>
      <c r="E44" s="13"/>
      <c r="F44" s="12"/>
      <c r="G44" s="12"/>
      <c r="H44" s="12"/>
      <c r="I44" s="12"/>
      <c r="J44" s="12"/>
      <c r="K44" s="17" t="str">
        <f>IF(NOT(OR(A44&lt;&gt;"",B44&lt;&gt;"",C44&lt;&gt;"",D44&lt;&gt;"",E44&lt;&gt;"",F44&lt;&gt;"",G44&lt;&gt;"",H44&lt;&gt;"",I44&lt;&gt;"",J44&lt;&gt;"")),"",IF(AND(ISNUMBER(H44),ISNUMBER(I44),H44&gt;=I44),"Check limits",IF(OR(AND(ISNUMBER(F44),ISNUMBER(H44),F44&lt;H44),AND(ISNUMBER(F44),ISNUMBER(I44),F44&gt;I44),AND(ISNUMBER(G44),ISNUMBER(H44),G44&lt;H44),AND(ISNUMBER(G44),ISNUMBER(I44),G44&gt;I44)),"Setpoint outside alarm band","OK")))</f>
        <v/>
      </c>
      <c r="L44" s="16" t="str">
        <f>IF(NOT(OR(A44&lt;&gt;"",B44&lt;&gt;"",C44&lt;&gt;"",D44&lt;&gt;"",E44&lt;&gt;"",F44&lt;&gt;"",G44&lt;&gt;"",H44&lt;&gt;"",I44&lt;&gt;"",J44&lt;&gt;"")),"",IF(A44="","Check ID",IF(B44="","Check ID",IF(SUMPRODUCT(--(Equipment!$A$2:$A$101=B44))=0,"Check ID",IF(SUMPRODUCT(--($A$2:$A$1001=A44))&gt;1,"Duplicate ID",IF(OR(C44="",NOT(OR(D44="AI",D44="AO",D44="BI",D44="BO")),AND(F44&lt;&gt;"",NOT(ISNUMBER(F44))),AND(G44&lt;&gt;"",NOT(ISNUMBER(G44))),AND(H44&lt;&gt;"",NOT(ISNUMBER(H44))),AND(I44&lt;&gt;"",NOT(ISNUMBER(I44))),AND(J44&lt;&gt;"",NOT(ISNUMBER(J44)))),"Check inputs",IF(AND(ISNUMBER(J44),OR(J44&lt;0,J44&gt;1440)),"Check inputs","OK")))))))</f>
        <v/>
      </c>
    </row>
    <row r="45" spans="1:12" x14ac:dyDescent="0.25">
      <c r="A45" s="12"/>
      <c r="B45" s="12"/>
      <c r="C45" s="13"/>
      <c r="D45" s="12"/>
      <c r="E45" s="13"/>
      <c r="F45" s="12"/>
      <c r="G45" s="12"/>
      <c r="H45" s="12"/>
      <c r="I45" s="12"/>
      <c r="J45" s="12"/>
      <c r="K45" s="17" t="str">
        <f>IF(NOT(OR(A45&lt;&gt;"",B45&lt;&gt;"",C45&lt;&gt;"",D45&lt;&gt;"",E45&lt;&gt;"",F45&lt;&gt;"",G45&lt;&gt;"",H45&lt;&gt;"",I45&lt;&gt;"",J45&lt;&gt;"")),"",IF(AND(ISNUMBER(H45),ISNUMBER(I45),H45&gt;=I45),"Check limits",IF(OR(AND(ISNUMBER(F45),ISNUMBER(H45),F45&lt;H45),AND(ISNUMBER(F45),ISNUMBER(I45),F45&gt;I45),AND(ISNUMBER(G45),ISNUMBER(H45),G45&lt;H45),AND(ISNUMBER(G45),ISNUMBER(I45),G45&gt;I45)),"Setpoint outside alarm band","OK")))</f>
        <v/>
      </c>
      <c r="L45" s="16" t="str">
        <f>IF(NOT(OR(A45&lt;&gt;"",B45&lt;&gt;"",C45&lt;&gt;"",D45&lt;&gt;"",E45&lt;&gt;"",F45&lt;&gt;"",G45&lt;&gt;"",H45&lt;&gt;"",I45&lt;&gt;"",J45&lt;&gt;"")),"",IF(A45="","Check ID",IF(B45="","Check ID",IF(SUMPRODUCT(--(Equipment!$A$2:$A$101=B45))=0,"Check ID",IF(SUMPRODUCT(--($A$2:$A$1001=A45))&gt;1,"Duplicate ID",IF(OR(C45="",NOT(OR(D45="AI",D45="AO",D45="BI",D45="BO")),AND(F45&lt;&gt;"",NOT(ISNUMBER(F45))),AND(G45&lt;&gt;"",NOT(ISNUMBER(G45))),AND(H45&lt;&gt;"",NOT(ISNUMBER(H45))),AND(I45&lt;&gt;"",NOT(ISNUMBER(I45))),AND(J45&lt;&gt;"",NOT(ISNUMBER(J45)))),"Check inputs",IF(AND(ISNUMBER(J45),OR(J45&lt;0,J45&gt;1440)),"Check inputs","OK")))))))</f>
        <v/>
      </c>
    </row>
    <row r="46" spans="1:12" x14ac:dyDescent="0.25">
      <c r="A46" s="12"/>
      <c r="B46" s="12"/>
      <c r="C46" s="13"/>
      <c r="D46" s="12"/>
      <c r="E46" s="13"/>
      <c r="F46" s="12"/>
      <c r="G46" s="12"/>
      <c r="H46" s="12"/>
      <c r="I46" s="12"/>
      <c r="J46" s="12"/>
      <c r="K46" s="17" t="str">
        <f>IF(NOT(OR(A46&lt;&gt;"",B46&lt;&gt;"",C46&lt;&gt;"",D46&lt;&gt;"",E46&lt;&gt;"",F46&lt;&gt;"",G46&lt;&gt;"",H46&lt;&gt;"",I46&lt;&gt;"",J46&lt;&gt;"")),"",IF(AND(ISNUMBER(H46),ISNUMBER(I46),H46&gt;=I46),"Check limits",IF(OR(AND(ISNUMBER(F46),ISNUMBER(H46),F46&lt;H46),AND(ISNUMBER(F46),ISNUMBER(I46),F46&gt;I46),AND(ISNUMBER(G46),ISNUMBER(H46),G46&lt;H46),AND(ISNUMBER(G46),ISNUMBER(I46),G46&gt;I46)),"Setpoint outside alarm band","OK")))</f>
        <v/>
      </c>
      <c r="L46" s="16" t="str">
        <f>IF(NOT(OR(A46&lt;&gt;"",B46&lt;&gt;"",C46&lt;&gt;"",D46&lt;&gt;"",E46&lt;&gt;"",F46&lt;&gt;"",G46&lt;&gt;"",H46&lt;&gt;"",I46&lt;&gt;"",J46&lt;&gt;"")),"",IF(A46="","Check ID",IF(B46="","Check ID",IF(SUMPRODUCT(--(Equipment!$A$2:$A$101=B46))=0,"Check ID",IF(SUMPRODUCT(--($A$2:$A$1001=A46))&gt;1,"Duplicate ID",IF(OR(C46="",NOT(OR(D46="AI",D46="AO",D46="BI",D46="BO")),AND(F46&lt;&gt;"",NOT(ISNUMBER(F46))),AND(G46&lt;&gt;"",NOT(ISNUMBER(G46))),AND(H46&lt;&gt;"",NOT(ISNUMBER(H46))),AND(I46&lt;&gt;"",NOT(ISNUMBER(I46))),AND(J46&lt;&gt;"",NOT(ISNUMBER(J46)))),"Check inputs",IF(AND(ISNUMBER(J46),OR(J46&lt;0,J46&gt;1440)),"Check inputs","OK")))))))</f>
        <v/>
      </c>
    </row>
    <row r="47" spans="1:12" x14ac:dyDescent="0.25">
      <c r="A47" s="12"/>
      <c r="B47" s="12"/>
      <c r="C47" s="13"/>
      <c r="D47" s="12"/>
      <c r="E47" s="13"/>
      <c r="F47" s="12"/>
      <c r="G47" s="12"/>
      <c r="H47" s="12"/>
      <c r="I47" s="12"/>
      <c r="J47" s="12"/>
      <c r="K47" s="17" t="str">
        <f>IF(NOT(OR(A47&lt;&gt;"",B47&lt;&gt;"",C47&lt;&gt;"",D47&lt;&gt;"",E47&lt;&gt;"",F47&lt;&gt;"",G47&lt;&gt;"",H47&lt;&gt;"",I47&lt;&gt;"",J47&lt;&gt;"")),"",IF(AND(ISNUMBER(H47),ISNUMBER(I47),H47&gt;=I47),"Check limits",IF(OR(AND(ISNUMBER(F47),ISNUMBER(H47),F47&lt;H47),AND(ISNUMBER(F47),ISNUMBER(I47),F47&gt;I47),AND(ISNUMBER(G47),ISNUMBER(H47),G47&lt;H47),AND(ISNUMBER(G47),ISNUMBER(I47),G47&gt;I47)),"Setpoint outside alarm band","OK")))</f>
        <v/>
      </c>
      <c r="L47" s="16" t="str">
        <f>IF(NOT(OR(A47&lt;&gt;"",B47&lt;&gt;"",C47&lt;&gt;"",D47&lt;&gt;"",E47&lt;&gt;"",F47&lt;&gt;"",G47&lt;&gt;"",H47&lt;&gt;"",I47&lt;&gt;"",J47&lt;&gt;"")),"",IF(A47="","Check ID",IF(B47="","Check ID",IF(SUMPRODUCT(--(Equipment!$A$2:$A$101=B47))=0,"Check ID",IF(SUMPRODUCT(--($A$2:$A$1001=A47))&gt;1,"Duplicate ID",IF(OR(C47="",NOT(OR(D47="AI",D47="AO",D47="BI",D47="BO")),AND(F47&lt;&gt;"",NOT(ISNUMBER(F47))),AND(G47&lt;&gt;"",NOT(ISNUMBER(G47))),AND(H47&lt;&gt;"",NOT(ISNUMBER(H47))),AND(I47&lt;&gt;"",NOT(ISNUMBER(I47))),AND(J47&lt;&gt;"",NOT(ISNUMBER(J47)))),"Check inputs",IF(AND(ISNUMBER(J47),OR(J47&lt;0,J47&gt;1440)),"Check inputs","OK")))))))</f>
        <v/>
      </c>
    </row>
    <row r="48" spans="1:12" x14ac:dyDescent="0.25">
      <c r="A48" s="12"/>
      <c r="B48" s="12"/>
      <c r="C48" s="13"/>
      <c r="D48" s="12"/>
      <c r="E48" s="13"/>
      <c r="F48" s="12"/>
      <c r="G48" s="12"/>
      <c r="H48" s="12"/>
      <c r="I48" s="12"/>
      <c r="J48" s="12"/>
      <c r="K48" s="17" t="str">
        <f>IF(NOT(OR(A48&lt;&gt;"",B48&lt;&gt;"",C48&lt;&gt;"",D48&lt;&gt;"",E48&lt;&gt;"",F48&lt;&gt;"",G48&lt;&gt;"",H48&lt;&gt;"",I48&lt;&gt;"",J48&lt;&gt;"")),"",IF(AND(ISNUMBER(H48),ISNUMBER(I48),H48&gt;=I48),"Check limits",IF(OR(AND(ISNUMBER(F48),ISNUMBER(H48),F48&lt;H48),AND(ISNUMBER(F48),ISNUMBER(I48),F48&gt;I48),AND(ISNUMBER(G48),ISNUMBER(H48),G48&lt;H48),AND(ISNUMBER(G48),ISNUMBER(I48),G48&gt;I48)),"Setpoint outside alarm band","OK")))</f>
        <v/>
      </c>
      <c r="L48" s="16" t="str">
        <f>IF(NOT(OR(A48&lt;&gt;"",B48&lt;&gt;"",C48&lt;&gt;"",D48&lt;&gt;"",E48&lt;&gt;"",F48&lt;&gt;"",G48&lt;&gt;"",H48&lt;&gt;"",I48&lt;&gt;"",J48&lt;&gt;"")),"",IF(A48="","Check ID",IF(B48="","Check ID",IF(SUMPRODUCT(--(Equipment!$A$2:$A$101=B48))=0,"Check ID",IF(SUMPRODUCT(--($A$2:$A$1001=A48))&gt;1,"Duplicate ID",IF(OR(C48="",NOT(OR(D48="AI",D48="AO",D48="BI",D48="BO")),AND(F48&lt;&gt;"",NOT(ISNUMBER(F48))),AND(G48&lt;&gt;"",NOT(ISNUMBER(G48))),AND(H48&lt;&gt;"",NOT(ISNUMBER(H48))),AND(I48&lt;&gt;"",NOT(ISNUMBER(I48))),AND(J48&lt;&gt;"",NOT(ISNUMBER(J48)))),"Check inputs",IF(AND(ISNUMBER(J48),OR(J48&lt;0,J48&gt;1440)),"Check inputs","OK")))))))</f>
        <v/>
      </c>
    </row>
    <row r="49" spans="1:12" x14ac:dyDescent="0.25">
      <c r="A49" s="12"/>
      <c r="B49" s="12"/>
      <c r="C49" s="13"/>
      <c r="D49" s="12"/>
      <c r="E49" s="13"/>
      <c r="F49" s="12"/>
      <c r="G49" s="12"/>
      <c r="H49" s="12"/>
      <c r="I49" s="12"/>
      <c r="J49" s="12"/>
      <c r="K49" s="17" t="str">
        <f>IF(NOT(OR(A49&lt;&gt;"",B49&lt;&gt;"",C49&lt;&gt;"",D49&lt;&gt;"",E49&lt;&gt;"",F49&lt;&gt;"",G49&lt;&gt;"",H49&lt;&gt;"",I49&lt;&gt;"",J49&lt;&gt;"")),"",IF(AND(ISNUMBER(H49),ISNUMBER(I49),H49&gt;=I49),"Check limits",IF(OR(AND(ISNUMBER(F49),ISNUMBER(H49),F49&lt;H49),AND(ISNUMBER(F49),ISNUMBER(I49),F49&gt;I49),AND(ISNUMBER(G49),ISNUMBER(H49),G49&lt;H49),AND(ISNUMBER(G49),ISNUMBER(I49),G49&gt;I49)),"Setpoint outside alarm band","OK")))</f>
        <v/>
      </c>
      <c r="L49" s="16" t="str">
        <f>IF(NOT(OR(A49&lt;&gt;"",B49&lt;&gt;"",C49&lt;&gt;"",D49&lt;&gt;"",E49&lt;&gt;"",F49&lt;&gt;"",G49&lt;&gt;"",H49&lt;&gt;"",I49&lt;&gt;"",J49&lt;&gt;"")),"",IF(A49="","Check ID",IF(B49="","Check ID",IF(SUMPRODUCT(--(Equipment!$A$2:$A$101=B49))=0,"Check ID",IF(SUMPRODUCT(--($A$2:$A$1001=A49))&gt;1,"Duplicate ID",IF(OR(C49="",NOT(OR(D49="AI",D49="AO",D49="BI",D49="BO")),AND(F49&lt;&gt;"",NOT(ISNUMBER(F49))),AND(G49&lt;&gt;"",NOT(ISNUMBER(G49))),AND(H49&lt;&gt;"",NOT(ISNUMBER(H49))),AND(I49&lt;&gt;"",NOT(ISNUMBER(I49))),AND(J49&lt;&gt;"",NOT(ISNUMBER(J49)))),"Check inputs",IF(AND(ISNUMBER(J49),OR(J49&lt;0,J49&gt;1440)),"Check inputs","OK")))))))</f>
        <v/>
      </c>
    </row>
    <row r="50" spans="1:12" x14ac:dyDescent="0.25">
      <c r="A50" s="12"/>
      <c r="B50" s="12"/>
      <c r="C50" s="13"/>
      <c r="D50" s="12"/>
      <c r="E50" s="13"/>
      <c r="F50" s="12"/>
      <c r="G50" s="12"/>
      <c r="H50" s="12"/>
      <c r="I50" s="12"/>
      <c r="J50" s="12"/>
      <c r="K50" s="17" t="str">
        <f>IF(NOT(OR(A50&lt;&gt;"",B50&lt;&gt;"",C50&lt;&gt;"",D50&lt;&gt;"",E50&lt;&gt;"",F50&lt;&gt;"",G50&lt;&gt;"",H50&lt;&gt;"",I50&lt;&gt;"",J50&lt;&gt;"")),"",IF(AND(ISNUMBER(H50),ISNUMBER(I50),H50&gt;=I50),"Check limits",IF(OR(AND(ISNUMBER(F50),ISNUMBER(H50),F50&lt;H50),AND(ISNUMBER(F50),ISNUMBER(I50),F50&gt;I50),AND(ISNUMBER(G50),ISNUMBER(H50),G50&lt;H50),AND(ISNUMBER(G50),ISNUMBER(I50),G50&gt;I50)),"Setpoint outside alarm band","OK")))</f>
        <v/>
      </c>
      <c r="L50" s="16" t="str">
        <f>IF(NOT(OR(A50&lt;&gt;"",B50&lt;&gt;"",C50&lt;&gt;"",D50&lt;&gt;"",E50&lt;&gt;"",F50&lt;&gt;"",G50&lt;&gt;"",H50&lt;&gt;"",I50&lt;&gt;"",J50&lt;&gt;"")),"",IF(A50="","Check ID",IF(B50="","Check ID",IF(SUMPRODUCT(--(Equipment!$A$2:$A$101=B50))=0,"Check ID",IF(SUMPRODUCT(--($A$2:$A$1001=A50))&gt;1,"Duplicate ID",IF(OR(C50="",NOT(OR(D50="AI",D50="AO",D50="BI",D50="BO")),AND(F50&lt;&gt;"",NOT(ISNUMBER(F50))),AND(G50&lt;&gt;"",NOT(ISNUMBER(G50))),AND(H50&lt;&gt;"",NOT(ISNUMBER(H50))),AND(I50&lt;&gt;"",NOT(ISNUMBER(I50))),AND(J50&lt;&gt;"",NOT(ISNUMBER(J50)))),"Check inputs",IF(AND(ISNUMBER(J50),OR(J50&lt;0,J50&gt;1440)),"Check inputs","OK")))))))</f>
        <v/>
      </c>
    </row>
    <row r="51" spans="1:12" x14ac:dyDescent="0.25">
      <c r="A51" s="12"/>
      <c r="B51" s="12"/>
      <c r="C51" s="13"/>
      <c r="D51" s="12"/>
      <c r="E51" s="13"/>
      <c r="F51" s="12"/>
      <c r="G51" s="12"/>
      <c r="H51" s="12"/>
      <c r="I51" s="12"/>
      <c r="J51" s="12"/>
      <c r="K51" s="17" t="str">
        <f>IF(NOT(OR(A51&lt;&gt;"",B51&lt;&gt;"",C51&lt;&gt;"",D51&lt;&gt;"",E51&lt;&gt;"",F51&lt;&gt;"",G51&lt;&gt;"",H51&lt;&gt;"",I51&lt;&gt;"",J51&lt;&gt;"")),"",IF(AND(ISNUMBER(H51),ISNUMBER(I51),H51&gt;=I51),"Check limits",IF(OR(AND(ISNUMBER(F51),ISNUMBER(H51),F51&lt;H51),AND(ISNUMBER(F51),ISNUMBER(I51),F51&gt;I51),AND(ISNUMBER(G51),ISNUMBER(H51),G51&lt;H51),AND(ISNUMBER(G51),ISNUMBER(I51),G51&gt;I51)),"Setpoint outside alarm band","OK")))</f>
        <v/>
      </c>
      <c r="L51" s="16" t="str">
        <f>IF(NOT(OR(A51&lt;&gt;"",B51&lt;&gt;"",C51&lt;&gt;"",D51&lt;&gt;"",E51&lt;&gt;"",F51&lt;&gt;"",G51&lt;&gt;"",H51&lt;&gt;"",I51&lt;&gt;"",J51&lt;&gt;"")),"",IF(A51="","Check ID",IF(B51="","Check ID",IF(SUMPRODUCT(--(Equipment!$A$2:$A$101=B51))=0,"Check ID",IF(SUMPRODUCT(--($A$2:$A$1001=A51))&gt;1,"Duplicate ID",IF(OR(C51="",NOT(OR(D51="AI",D51="AO",D51="BI",D51="BO")),AND(F51&lt;&gt;"",NOT(ISNUMBER(F51))),AND(G51&lt;&gt;"",NOT(ISNUMBER(G51))),AND(H51&lt;&gt;"",NOT(ISNUMBER(H51))),AND(I51&lt;&gt;"",NOT(ISNUMBER(I51))),AND(J51&lt;&gt;"",NOT(ISNUMBER(J51)))),"Check inputs",IF(AND(ISNUMBER(J51),OR(J51&lt;0,J51&gt;1440)),"Check inputs","OK")))))))</f>
        <v/>
      </c>
    </row>
    <row r="52" spans="1:12" x14ac:dyDescent="0.25">
      <c r="A52" s="12"/>
      <c r="B52" s="12"/>
      <c r="C52" s="13"/>
      <c r="D52" s="12"/>
      <c r="E52" s="13"/>
      <c r="F52" s="12"/>
      <c r="G52" s="12"/>
      <c r="H52" s="12"/>
      <c r="I52" s="12"/>
      <c r="J52" s="12"/>
      <c r="K52" s="17" t="str">
        <f>IF(NOT(OR(A52&lt;&gt;"",B52&lt;&gt;"",C52&lt;&gt;"",D52&lt;&gt;"",E52&lt;&gt;"",F52&lt;&gt;"",G52&lt;&gt;"",H52&lt;&gt;"",I52&lt;&gt;"",J52&lt;&gt;"")),"",IF(AND(ISNUMBER(H52),ISNUMBER(I52),H52&gt;=I52),"Check limits",IF(OR(AND(ISNUMBER(F52),ISNUMBER(H52),F52&lt;H52),AND(ISNUMBER(F52),ISNUMBER(I52),F52&gt;I52),AND(ISNUMBER(G52),ISNUMBER(H52),G52&lt;H52),AND(ISNUMBER(G52),ISNUMBER(I52),G52&gt;I52)),"Setpoint outside alarm band","OK")))</f>
        <v/>
      </c>
      <c r="L52" s="16" t="str">
        <f>IF(NOT(OR(A52&lt;&gt;"",B52&lt;&gt;"",C52&lt;&gt;"",D52&lt;&gt;"",E52&lt;&gt;"",F52&lt;&gt;"",G52&lt;&gt;"",H52&lt;&gt;"",I52&lt;&gt;"",J52&lt;&gt;"")),"",IF(A52="","Check ID",IF(B52="","Check ID",IF(SUMPRODUCT(--(Equipment!$A$2:$A$101=B52))=0,"Check ID",IF(SUMPRODUCT(--($A$2:$A$1001=A52))&gt;1,"Duplicate ID",IF(OR(C52="",NOT(OR(D52="AI",D52="AO",D52="BI",D52="BO")),AND(F52&lt;&gt;"",NOT(ISNUMBER(F52))),AND(G52&lt;&gt;"",NOT(ISNUMBER(G52))),AND(H52&lt;&gt;"",NOT(ISNUMBER(H52))),AND(I52&lt;&gt;"",NOT(ISNUMBER(I52))),AND(J52&lt;&gt;"",NOT(ISNUMBER(J52)))),"Check inputs",IF(AND(ISNUMBER(J52),OR(J52&lt;0,J52&gt;1440)),"Check inputs","OK")))))))</f>
        <v/>
      </c>
    </row>
    <row r="53" spans="1:12" x14ac:dyDescent="0.25">
      <c r="A53" s="12"/>
      <c r="B53" s="12"/>
      <c r="C53" s="13"/>
      <c r="D53" s="12"/>
      <c r="E53" s="13"/>
      <c r="F53" s="12"/>
      <c r="G53" s="12"/>
      <c r="H53" s="12"/>
      <c r="I53" s="12"/>
      <c r="J53" s="12"/>
      <c r="K53" s="17" t="str">
        <f>IF(NOT(OR(A53&lt;&gt;"",B53&lt;&gt;"",C53&lt;&gt;"",D53&lt;&gt;"",E53&lt;&gt;"",F53&lt;&gt;"",G53&lt;&gt;"",H53&lt;&gt;"",I53&lt;&gt;"",J53&lt;&gt;"")),"",IF(AND(ISNUMBER(H53),ISNUMBER(I53),H53&gt;=I53),"Check limits",IF(OR(AND(ISNUMBER(F53),ISNUMBER(H53),F53&lt;H53),AND(ISNUMBER(F53),ISNUMBER(I53),F53&gt;I53),AND(ISNUMBER(G53),ISNUMBER(H53),G53&lt;H53),AND(ISNUMBER(G53),ISNUMBER(I53),G53&gt;I53)),"Setpoint outside alarm band","OK")))</f>
        <v/>
      </c>
      <c r="L53" s="16" t="str">
        <f>IF(NOT(OR(A53&lt;&gt;"",B53&lt;&gt;"",C53&lt;&gt;"",D53&lt;&gt;"",E53&lt;&gt;"",F53&lt;&gt;"",G53&lt;&gt;"",H53&lt;&gt;"",I53&lt;&gt;"",J53&lt;&gt;"")),"",IF(A53="","Check ID",IF(B53="","Check ID",IF(SUMPRODUCT(--(Equipment!$A$2:$A$101=B53))=0,"Check ID",IF(SUMPRODUCT(--($A$2:$A$1001=A53))&gt;1,"Duplicate ID",IF(OR(C53="",NOT(OR(D53="AI",D53="AO",D53="BI",D53="BO")),AND(F53&lt;&gt;"",NOT(ISNUMBER(F53))),AND(G53&lt;&gt;"",NOT(ISNUMBER(G53))),AND(H53&lt;&gt;"",NOT(ISNUMBER(H53))),AND(I53&lt;&gt;"",NOT(ISNUMBER(I53))),AND(J53&lt;&gt;"",NOT(ISNUMBER(J53)))),"Check inputs",IF(AND(ISNUMBER(J53),OR(J53&lt;0,J53&gt;1440)),"Check inputs","OK")))))))</f>
        <v/>
      </c>
    </row>
    <row r="54" spans="1:12" x14ac:dyDescent="0.25">
      <c r="A54" s="12"/>
      <c r="B54" s="12"/>
      <c r="C54" s="13"/>
      <c r="D54" s="12"/>
      <c r="E54" s="13"/>
      <c r="F54" s="12"/>
      <c r="G54" s="12"/>
      <c r="H54" s="12"/>
      <c r="I54" s="12"/>
      <c r="J54" s="12"/>
      <c r="K54" s="17" t="str">
        <f>IF(NOT(OR(A54&lt;&gt;"",B54&lt;&gt;"",C54&lt;&gt;"",D54&lt;&gt;"",E54&lt;&gt;"",F54&lt;&gt;"",G54&lt;&gt;"",H54&lt;&gt;"",I54&lt;&gt;"",J54&lt;&gt;"")),"",IF(AND(ISNUMBER(H54),ISNUMBER(I54),H54&gt;=I54),"Check limits",IF(OR(AND(ISNUMBER(F54),ISNUMBER(H54),F54&lt;H54),AND(ISNUMBER(F54),ISNUMBER(I54),F54&gt;I54),AND(ISNUMBER(G54),ISNUMBER(H54),G54&lt;H54),AND(ISNUMBER(G54),ISNUMBER(I54),G54&gt;I54)),"Setpoint outside alarm band","OK")))</f>
        <v/>
      </c>
      <c r="L54" s="16" t="str">
        <f>IF(NOT(OR(A54&lt;&gt;"",B54&lt;&gt;"",C54&lt;&gt;"",D54&lt;&gt;"",E54&lt;&gt;"",F54&lt;&gt;"",G54&lt;&gt;"",H54&lt;&gt;"",I54&lt;&gt;"",J54&lt;&gt;"")),"",IF(A54="","Check ID",IF(B54="","Check ID",IF(SUMPRODUCT(--(Equipment!$A$2:$A$101=B54))=0,"Check ID",IF(SUMPRODUCT(--($A$2:$A$1001=A54))&gt;1,"Duplicate ID",IF(OR(C54="",NOT(OR(D54="AI",D54="AO",D54="BI",D54="BO")),AND(F54&lt;&gt;"",NOT(ISNUMBER(F54))),AND(G54&lt;&gt;"",NOT(ISNUMBER(G54))),AND(H54&lt;&gt;"",NOT(ISNUMBER(H54))),AND(I54&lt;&gt;"",NOT(ISNUMBER(I54))),AND(J54&lt;&gt;"",NOT(ISNUMBER(J54)))),"Check inputs",IF(AND(ISNUMBER(J54),OR(J54&lt;0,J54&gt;1440)),"Check inputs","OK")))))))</f>
        <v/>
      </c>
    </row>
    <row r="55" spans="1:12" x14ac:dyDescent="0.25">
      <c r="A55" s="12"/>
      <c r="B55" s="12"/>
      <c r="C55" s="13"/>
      <c r="D55" s="12"/>
      <c r="E55" s="13"/>
      <c r="F55" s="12"/>
      <c r="G55" s="12"/>
      <c r="H55" s="12"/>
      <c r="I55" s="12"/>
      <c r="J55" s="12"/>
      <c r="K55" s="17" t="str">
        <f>IF(NOT(OR(A55&lt;&gt;"",B55&lt;&gt;"",C55&lt;&gt;"",D55&lt;&gt;"",E55&lt;&gt;"",F55&lt;&gt;"",G55&lt;&gt;"",H55&lt;&gt;"",I55&lt;&gt;"",J55&lt;&gt;"")),"",IF(AND(ISNUMBER(H55),ISNUMBER(I55),H55&gt;=I55),"Check limits",IF(OR(AND(ISNUMBER(F55),ISNUMBER(H55),F55&lt;H55),AND(ISNUMBER(F55),ISNUMBER(I55),F55&gt;I55),AND(ISNUMBER(G55),ISNUMBER(H55),G55&lt;H55),AND(ISNUMBER(G55),ISNUMBER(I55),G55&gt;I55)),"Setpoint outside alarm band","OK")))</f>
        <v/>
      </c>
      <c r="L55" s="16" t="str">
        <f>IF(NOT(OR(A55&lt;&gt;"",B55&lt;&gt;"",C55&lt;&gt;"",D55&lt;&gt;"",E55&lt;&gt;"",F55&lt;&gt;"",G55&lt;&gt;"",H55&lt;&gt;"",I55&lt;&gt;"",J55&lt;&gt;"")),"",IF(A55="","Check ID",IF(B55="","Check ID",IF(SUMPRODUCT(--(Equipment!$A$2:$A$101=B55))=0,"Check ID",IF(SUMPRODUCT(--($A$2:$A$1001=A55))&gt;1,"Duplicate ID",IF(OR(C55="",NOT(OR(D55="AI",D55="AO",D55="BI",D55="BO")),AND(F55&lt;&gt;"",NOT(ISNUMBER(F55))),AND(G55&lt;&gt;"",NOT(ISNUMBER(G55))),AND(H55&lt;&gt;"",NOT(ISNUMBER(H55))),AND(I55&lt;&gt;"",NOT(ISNUMBER(I55))),AND(J55&lt;&gt;"",NOT(ISNUMBER(J55)))),"Check inputs",IF(AND(ISNUMBER(J55),OR(J55&lt;0,J55&gt;1440)),"Check inputs","OK")))))))</f>
        <v/>
      </c>
    </row>
    <row r="56" spans="1:12" x14ac:dyDescent="0.25">
      <c r="A56" s="12"/>
      <c r="B56" s="12"/>
      <c r="C56" s="13"/>
      <c r="D56" s="12"/>
      <c r="E56" s="13"/>
      <c r="F56" s="12"/>
      <c r="G56" s="12"/>
      <c r="H56" s="12"/>
      <c r="I56" s="12"/>
      <c r="J56" s="12"/>
      <c r="K56" s="17" t="str">
        <f>IF(NOT(OR(A56&lt;&gt;"",B56&lt;&gt;"",C56&lt;&gt;"",D56&lt;&gt;"",E56&lt;&gt;"",F56&lt;&gt;"",G56&lt;&gt;"",H56&lt;&gt;"",I56&lt;&gt;"",J56&lt;&gt;"")),"",IF(AND(ISNUMBER(H56),ISNUMBER(I56),H56&gt;=I56),"Check limits",IF(OR(AND(ISNUMBER(F56),ISNUMBER(H56),F56&lt;H56),AND(ISNUMBER(F56),ISNUMBER(I56),F56&gt;I56),AND(ISNUMBER(G56),ISNUMBER(H56),G56&lt;H56),AND(ISNUMBER(G56),ISNUMBER(I56),G56&gt;I56)),"Setpoint outside alarm band","OK")))</f>
        <v/>
      </c>
      <c r="L56" s="16" t="str">
        <f>IF(NOT(OR(A56&lt;&gt;"",B56&lt;&gt;"",C56&lt;&gt;"",D56&lt;&gt;"",E56&lt;&gt;"",F56&lt;&gt;"",G56&lt;&gt;"",H56&lt;&gt;"",I56&lt;&gt;"",J56&lt;&gt;"")),"",IF(A56="","Check ID",IF(B56="","Check ID",IF(SUMPRODUCT(--(Equipment!$A$2:$A$101=B56))=0,"Check ID",IF(SUMPRODUCT(--($A$2:$A$1001=A56))&gt;1,"Duplicate ID",IF(OR(C56="",NOT(OR(D56="AI",D56="AO",D56="BI",D56="BO")),AND(F56&lt;&gt;"",NOT(ISNUMBER(F56))),AND(G56&lt;&gt;"",NOT(ISNUMBER(G56))),AND(H56&lt;&gt;"",NOT(ISNUMBER(H56))),AND(I56&lt;&gt;"",NOT(ISNUMBER(I56))),AND(J56&lt;&gt;"",NOT(ISNUMBER(J56)))),"Check inputs",IF(AND(ISNUMBER(J56),OR(J56&lt;0,J56&gt;1440)),"Check inputs","OK")))))))</f>
        <v/>
      </c>
    </row>
    <row r="57" spans="1:12" x14ac:dyDescent="0.25">
      <c r="A57" s="12"/>
      <c r="B57" s="12"/>
      <c r="C57" s="13"/>
      <c r="D57" s="12"/>
      <c r="E57" s="13"/>
      <c r="F57" s="12"/>
      <c r="G57" s="12"/>
      <c r="H57" s="12"/>
      <c r="I57" s="12"/>
      <c r="J57" s="12"/>
      <c r="K57" s="17" t="str">
        <f>IF(NOT(OR(A57&lt;&gt;"",B57&lt;&gt;"",C57&lt;&gt;"",D57&lt;&gt;"",E57&lt;&gt;"",F57&lt;&gt;"",G57&lt;&gt;"",H57&lt;&gt;"",I57&lt;&gt;"",J57&lt;&gt;"")),"",IF(AND(ISNUMBER(H57),ISNUMBER(I57),H57&gt;=I57),"Check limits",IF(OR(AND(ISNUMBER(F57),ISNUMBER(H57),F57&lt;H57),AND(ISNUMBER(F57),ISNUMBER(I57),F57&gt;I57),AND(ISNUMBER(G57),ISNUMBER(H57),G57&lt;H57),AND(ISNUMBER(G57),ISNUMBER(I57),G57&gt;I57)),"Setpoint outside alarm band","OK")))</f>
        <v/>
      </c>
      <c r="L57" s="16" t="str">
        <f>IF(NOT(OR(A57&lt;&gt;"",B57&lt;&gt;"",C57&lt;&gt;"",D57&lt;&gt;"",E57&lt;&gt;"",F57&lt;&gt;"",G57&lt;&gt;"",H57&lt;&gt;"",I57&lt;&gt;"",J57&lt;&gt;"")),"",IF(A57="","Check ID",IF(B57="","Check ID",IF(SUMPRODUCT(--(Equipment!$A$2:$A$101=B57))=0,"Check ID",IF(SUMPRODUCT(--($A$2:$A$1001=A57))&gt;1,"Duplicate ID",IF(OR(C57="",NOT(OR(D57="AI",D57="AO",D57="BI",D57="BO")),AND(F57&lt;&gt;"",NOT(ISNUMBER(F57))),AND(G57&lt;&gt;"",NOT(ISNUMBER(G57))),AND(H57&lt;&gt;"",NOT(ISNUMBER(H57))),AND(I57&lt;&gt;"",NOT(ISNUMBER(I57))),AND(J57&lt;&gt;"",NOT(ISNUMBER(J57)))),"Check inputs",IF(AND(ISNUMBER(J57),OR(J57&lt;0,J57&gt;1440)),"Check inputs","OK")))))))</f>
        <v/>
      </c>
    </row>
    <row r="58" spans="1:12" x14ac:dyDescent="0.25">
      <c r="A58" s="12"/>
      <c r="B58" s="12"/>
      <c r="C58" s="13"/>
      <c r="D58" s="12"/>
      <c r="E58" s="13"/>
      <c r="F58" s="12"/>
      <c r="G58" s="12"/>
      <c r="H58" s="12"/>
      <c r="I58" s="12"/>
      <c r="J58" s="12"/>
      <c r="K58" s="17" t="str">
        <f>IF(NOT(OR(A58&lt;&gt;"",B58&lt;&gt;"",C58&lt;&gt;"",D58&lt;&gt;"",E58&lt;&gt;"",F58&lt;&gt;"",G58&lt;&gt;"",H58&lt;&gt;"",I58&lt;&gt;"",J58&lt;&gt;"")),"",IF(AND(ISNUMBER(H58),ISNUMBER(I58),H58&gt;=I58),"Check limits",IF(OR(AND(ISNUMBER(F58),ISNUMBER(H58),F58&lt;H58),AND(ISNUMBER(F58),ISNUMBER(I58),F58&gt;I58),AND(ISNUMBER(G58),ISNUMBER(H58),G58&lt;H58),AND(ISNUMBER(G58),ISNUMBER(I58),G58&gt;I58)),"Setpoint outside alarm band","OK")))</f>
        <v/>
      </c>
      <c r="L58" s="16" t="str">
        <f>IF(NOT(OR(A58&lt;&gt;"",B58&lt;&gt;"",C58&lt;&gt;"",D58&lt;&gt;"",E58&lt;&gt;"",F58&lt;&gt;"",G58&lt;&gt;"",H58&lt;&gt;"",I58&lt;&gt;"",J58&lt;&gt;"")),"",IF(A58="","Check ID",IF(B58="","Check ID",IF(SUMPRODUCT(--(Equipment!$A$2:$A$101=B58))=0,"Check ID",IF(SUMPRODUCT(--($A$2:$A$1001=A58))&gt;1,"Duplicate ID",IF(OR(C58="",NOT(OR(D58="AI",D58="AO",D58="BI",D58="BO")),AND(F58&lt;&gt;"",NOT(ISNUMBER(F58))),AND(G58&lt;&gt;"",NOT(ISNUMBER(G58))),AND(H58&lt;&gt;"",NOT(ISNUMBER(H58))),AND(I58&lt;&gt;"",NOT(ISNUMBER(I58))),AND(J58&lt;&gt;"",NOT(ISNUMBER(J58)))),"Check inputs",IF(AND(ISNUMBER(J58),OR(J58&lt;0,J58&gt;1440)),"Check inputs","OK")))))))</f>
        <v/>
      </c>
    </row>
    <row r="59" spans="1:12" x14ac:dyDescent="0.25">
      <c r="A59" s="12"/>
      <c r="B59" s="12"/>
      <c r="C59" s="13"/>
      <c r="D59" s="12"/>
      <c r="E59" s="13"/>
      <c r="F59" s="12"/>
      <c r="G59" s="12"/>
      <c r="H59" s="12"/>
      <c r="I59" s="12"/>
      <c r="J59" s="12"/>
      <c r="K59" s="17" t="str">
        <f>IF(NOT(OR(A59&lt;&gt;"",B59&lt;&gt;"",C59&lt;&gt;"",D59&lt;&gt;"",E59&lt;&gt;"",F59&lt;&gt;"",G59&lt;&gt;"",H59&lt;&gt;"",I59&lt;&gt;"",J59&lt;&gt;"")),"",IF(AND(ISNUMBER(H59),ISNUMBER(I59),H59&gt;=I59),"Check limits",IF(OR(AND(ISNUMBER(F59),ISNUMBER(H59),F59&lt;H59),AND(ISNUMBER(F59),ISNUMBER(I59),F59&gt;I59),AND(ISNUMBER(G59),ISNUMBER(H59),G59&lt;H59),AND(ISNUMBER(G59),ISNUMBER(I59),G59&gt;I59)),"Setpoint outside alarm band","OK")))</f>
        <v/>
      </c>
      <c r="L59" s="16" t="str">
        <f>IF(NOT(OR(A59&lt;&gt;"",B59&lt;&gt;"",C59&lt;&gt;"",D59&lt;&gt;"",E59&lt;&gt;"",F59&lt;&gt;"",G59&lt;&gt;"",H59&lt;&gt;"",I59&lt;&gt;"",J59&lt;&gt;"")),"",IF(A59="","Check ID",IF(B59="","Check ID",IF(SUMPRODUCT(--(Equipment!$A$2:$A$101=B59))=0,"Check ID",IF(SUMPRODUCT(--($A$2:$A$1001=A59))&gt;1,"Duplicate ID",IF(OR(C59="",NOT(OR(D59="AI",D59="AO",D59="BI",D59="BO")),AND(F59&lt;&gt;"",NOT(ISNUMBER(F59))),AND(G59&lt;&gt;"",NOT(ISNUMBER(G59))),AND(H59&lt;&gt;"",NOT(ISNUMBER(H59))),AND(I59&lt;&gt;"",NOT(ISNUMBER(I59))),AND(J59&lt;&gt;"",NOT(ISNUMBER(J59)))),"Check inputs",IF(AND(ISNUMBER(J59),OR(J59&lt;0,J59&gt;1440)),"Check inputs","OK")))))))</f>
        <v/>
      </c>
    </row>
    <row r="60" spans="1:12" x14ac:dyDescent="0.25">
      <c r="A60" s="12"/>
      <c r="B60" s="12"/>
      <c r="C60" s="13"/>
      <c r="D60" s="12"/>
      <c r="E60" s="13"/>
      <c r="F60" s="12"/>
      <c r="G60" s="12"/>
      <c r="H60" s="12"/>
      <c r="I60" s="12"/>
      <c r="J60" s="12"/>
      <c r="K60" s="17" t="str">
        <f>IF(NOT(OR(A60&lt;&gt;"",B60&lt;&gt;"",C60&lt;&gt;"",D60&lt;&gt;"",E60&lt;&gt;"",F60&lt;&gt;"",G60&lt;&gt;"",H60&lt;&gt;"",I60&lt;&gt;"",J60&lt;&gt;"")),"",IF(AND(ISNUMBER(H60),ISNUMBER(I60),H60&gt;=I60),"Check limits",IF(OR(AND(ISNUMBER(F60),ISNUMBER(H60),F60&lt;H60),AND(ISNUMBER(F60),ISNUMBER(I60),F60&gt;I60),AND(ISNUMBER(G60),ISNUMBER(H60),G60&lt;H60),AND(ISNUMBER(G60),ISNUMBER(I60),G60&gt;I60)),"Setpoint outside alarm band","OK")))</f>
        <v/>
      </c>
      <c r="L60" s="16" t="str">
        <f>IF(NOT(OR(A60&lt;&gt;"",B60&lt;&gt;"",C60&lt;&gt;"",D60&lt;&gt;"",E60&lt;&gt;"",F60&lt;&gt;"",G60&lt;&gt;"",H60&lt;&gt;"",I60&lt;&gt;"",J60&lt;&gt;"")),"",IF(A60="","Check ID",IF(B60="","Check ID",IF(SUMPRODUCT(--(Equipment!$A$2:$A$101=B60))=0,"Check ID",IF(SUMPRODUCT(--($A$2:$A$1001=A60))&gt;1,"Duplicate ID",IF(OR(C60="",NOT(OR(D60="AI",D60="AO",D60="BI",D60="BO")),AND(F60&lt;&gt;"",NOT(ISNUMBER(F60))),AND(G60&lt;&gt;"",NOT(ISNUMBER(G60))),AND(H60&lt;&gt;"",NOT(ISNUMBER(H60))),AND(I60&lt;&gt;"",NOT(ISNUMBER(I60))),AND(J60&lt;&gt;"",NOT(ISNUMBER(J60)))),"Check inputs",IF(AND(ISNUMBER(J60),OR(J60&lt;0,J60&gt;1440)),"Check inputs","OK")))))))</f>
        <v/>
      </c>
    </row>
    <row r="61" spans="1:12" x14ac:dyDescent="0.25">
      <c r="A61" s="12"/>
      <c r="B61" s="12"/>
      <c r="C61" s="13"/>
      <c r="D61" s="12"/>
      <c r="E61" s="13"/>
      <c r="F61" s="12"/>
      <c r="G61" s="12"/>
      <c r="H61" s="12"/>
      <c r="I61" s="12"/>
      <c r="J61" s="12"/>
      <c r="K61" s="17" t="str">
        <f>IF(NOT(OR(A61&lt;&gt;"",B61&lt;&gt;"",C61&lt;&gt;"",D61&lt;&gt;"",E61&lt;&gt;"",F61&lt;&gt;"",G61&lt;&gt;"",H61&lt;&gt;"",I61&lt;&gt;"",J61&lt;&gt;"")),"",IF(AND(ISNUMBER(H61),ISNUMBER(I61),H61&gt;=I61),"Check limits",IF(OR(AND(ISNUMBER(F61),ISNUMBER(H61),F61&lt;H61),AND(ISNUMBER(F61),ISNUMBER(I61),F61&gt;I61),AND(ISNUMBER(G61),ISNUMBER(H61),G61&lt;H61),AND(ISNUMBER(G61),ISNUMBER(I61),G61&gt;I61)),"Setpoint outside alarm band","OK")))</f>
        <v/>
      </c>
      <c r="L61" s="16" t="str">
        <f>IF(NOT(OR(A61&lt;&gt;"",B61&lt;&gt;"",C61&lt;&gt;"",D61&lt;&gt;"",E61&lt;&gt;"",F61&lt;&gt;"",G61&lt;&gt;"",H61&lt;&gt;"",I61&lt;&gt;"",J61&lt;&gt;"")),"",IF(A61="","Check ID",IF(B61="","Check ID",IF(SUMPRODUCT(--(Equipment!$A$2:$A$101=B61))=0,"Check ID",IF(SUMPRODUCT(--($A$2:$A$1001=A61))&gt;1,"Duplicate ID",IF(OR(C61="",NOT(OR(D61="AI",D61="AO",D61="BI",D61="BO")),AND(F61&lt;&gt;"",NOT(ISNUMBER(F61))),AND(G61&lt;&gt;"",NOT(ISNUMBER(G61))),AND(H61&lt;&gt;"",NOT(ISNUMBER(H61))),AND(I61&lt;&gt;"",NOT(ISNUMBER(I61))),AND(J61&lt;&gt;"",NOT(ISNUMBER(J61)))),"Check inputs",IF(AND(ISNUMBER(J61),OR(J61&lt;0,J61&gt;1440)),"Check inputs","OK")))))))</f>
        <v/>
      </c>
    </row>
    <row r="62" spans="1:12" x14ac:dyDescent="0.25">
      <c r="A62" s="12"/>
      <c r="B62" s="12"/>
      <c r="C62" s="13"/>
      <c r="D62" s="12"/>
      <c r="E62" s="13"/>
      <c r="F62" s="12"/>
      <c r="G62" s="12"/>
      <c r="H62" s="12"/>
      <c r="I62" s="12"/>
      <c r="J62" s="12"/>
      <c r="K62" s="17" t="str">
        <f>IF(NOT(OR(A62&lt;&gt;"",B62&lt;&gt;"",C62&lt;&gt;"",D62&lt;&gt;"",E62&lt;&gt;"",F62&lt;&gt;"",G62&lt;&gt;"",H62&lt;&gt;"",I62&lt;&gt;"",J62&lt;&gt;"")),"",IF(AND(ISNUMBER(H62),ISNUMBER(I62),H62&gt;=I62),"Check limits",IF(OR(AND(ISNUMBER(F62),ISNUMBER(H62),F62&lt;H62),AND(ISNUMBER(F62),ISNUMBER(I62),F62&gt;I62),AND(ISNUMBER(G62),ISNUMBER(H62),G62&lt;H62),AND(ISNUMBER(G62),ISNUMBER(I62),G62&gt;I62)),"Setpoint outside alarm band","OK")))</f>
        <v/>
      </c>
      <c r="L62" s="16" t="str">
        <f>IF(NOT(OR(A62&lt;&gt;"",B62&lt;&gt;"",C62&lt;&gt;"",D62&lt;&gt;"",E62&lt;&gt;"",F62&lt;&gt;"",G62&lt;&gt;"",H62&lt;&gt;"",I62&lt;&gt;"",J62&lt;&gt;"")),"",IF(A62="","Check ID",IF(B62="","Check ID",IF(SUMPRODUCT(--(Equipment!$A$2:$A$101=B62))=0,"Check ID",IF(SUMPRODUCT(--($A$2:$A$1001=A62))&gt;1,"Duplicate ID",IF(OR(C62="",NOT(OR(D62="AI",D62="AO",D62="BI",D62="BO")),AND(F62&lt;&gt;"",NOT(ISNUMBER(F62))),AND(G62&lt;&gt;"",NOT(ISNUMBER(G62))),AND(H62&lt;&gt;"",NOT(ISNUMBER(H62))),AND(I62&lt;&gt;"",NOT(ISNUMBER(I62))),AND(J62&lt;&gt;"",NOT(ISNUMBER(J62)))),"Check inputs",IF(AND(ISNUMBER(J62),OR(J62&lt;0,J62&gt;1440)),"Check inputs","OK")))))))</f>
        <v/>
      </c>
    </row>
    <row r="63" spans="1:12" x14ac:dyDescent="0.25">
      <c r="A63" s="12"/>
      <c r="B63" s="12"/>
      <c r="C63" s="13"/>
      <c r="D63" s="12"/>
      <c r="E63" s="13"/>
      <c r="F63" s="12"/>
      <c r="G63" s="12"/>
      <c r="H63" s="12"/>
      <c r="I63" s="12"/>
      <c r="J63" s="12"/>
      <c r="K63" s="17" t="str">
        <f>IF(NOT(OR(A63&lt;&gt;"",B63&lt;&gt;"",C63&lt;&gt;"",D63&lt;&gt;"",E63&lt;&gt;"",F63&lt;&gt;"",G63&lt;&gt;"",H63&lt;&gt;"",I63&lt;&gt;"",J63&lt;&gt;"")),"",IF(AND(ISNUMBER(H63),ISNUMBER(I63),H63&gt;=I63),"Check limits",IF(OR(AND(ISNUMBER(F63),ISNUMBER(H63),F63&lt;H63),AND(ISNUMBER(F63),ISNUMBER(I63),F63&gt;I63),AND(ISNUMBER(G63),ISNUMBER(H63),G63&lt;H63),AND(ISNUMBER(G63),ISNUMBER(I63),G63&gt;I63)),"Setpoint outside alarm band","OK")))</f>
        <v/>
      </c>
      <c r="L63" s="16" t="str">
        <f>IF(NOT(OR(A63&lt;&gt;"",B63&lt;&gt;"",C63&lt;&gt;"",D63&lt;&gt;"",E63&lt;&gt;"",F63&lt;&gt;"",G63&lt;&gt;"",H63&lt;&gt;"",I63&lt;&gt;"",J63&lt;&gt;"")),"",IF(A63="","Check ID",IF(B63="","Check ID",IF(SUMPRODUCT(--(Equipment!$A$2:$A$101=B63))=0,"Check ID",IF(SUMPRODUCT(--($A$2:$A$1001=A63))&gt;1,"Duplicate ID",IF(OR(C63="",NOT(OR(D63="AI",D63="AO",D63="BI",D63="BO")),AND(F63&lt;&gt;"",NOT(ISNUMBER(F63))),AND(G63&lt;&gt;"",NOT(ISNUMBER(G63))),AND(H63&lt;&gt;"",NOT(ISNUMBER(H63))),AND(I63&lt;&gt;"",NOT(ISNUMBER(I63))),AND(J63&lt;&gt;"",NOT(ISNUMBER(J63)))),"Check inputs",IF(AND(ISNUMBER(J63),OR(J63&lt;0,J63&gt;1440)),"Check inputs","OK")))))))</f>
        <v/>
      </c>
    </row>
    <row r="64" spans="1:12" x14ac:dyDescent="0.25">
      <c r="A64" s="12"/>
      <c r="B64" s="12"/>
      <c r="C64" s="13"/>
      <c r="D64" s="12"/>
      <c r="E64" s="13"/>
      <c r="F64" s="12"/>
      <c r="G64" s="12"/>
      <c r="H64" s="12"/>
      <c r="I64" s="12"/>
      <c r="J64" s="12"/>
      <c r="K64" s="17" t="str">
        <f>IF(NOT(OR(A64&lt;&gt;"",B64&lt;&gt;"",C64&lt;&gt;"",D64&lt;&gt;"",E64&lt;&gt;"",F64&lt;&gt;"",G64&lt;&gt;"",H64&lt;&gt;"",I64&lt;&gt;"",J64&lt;&gt;"")),"",IF(AND(ISNUMBER(H64),ISNUMBER(I64),H64&gt;=I64),"Check limits",IF(OR(AND(ISNUMBER(F64),ISNUMBER(H64),F64&lt;H64),AND(ISNUMBER(F64),ISNUMBER(I64),F64&gt;I64),AND(ISNUMBER(G64),ISNUMBER(H64),G64&lt;H64),AND(ISNUMBER(G64),ISNUMBER(I64),G64&gt;I64)),"Setpoint outside alarm band","OK")))</f>
        <v/>
      </c>
      <c r="L64" s="16" t="str">
        <f>IF(NOT(OR(A64&lt;&gt;"",B64&lt;&gt;"",C64&lt;&gt;"",D64&lt;&gt;"",E64&lt;&gt;"",F64&lt;&gt;"",G64&lt;&gt;"",H64&lt;&gt;"",I64&lt;&gt;"",J64&lt;&gt;"")),"",IF(A64="","Check ID",IF(B64="","Check ID",IF(SUMPRODUCT(--(Equipment!$A$2:$A$101=B64))=0,"Check ID",IF(SUMPRODUCT(--($A$2:$A$1001=A64))&gt;1,"Duplicate ID",IF(OR(C64="",NOT(OR(D64="AI",D64="AO",D64="BI",D64="BO")),AND(F64&lt;&gt;"",NOT(ISNUMBER(F64))),AND(G64&lt;&gt;"",NOT(ISNUMBER(G64))),AND(H64&lt;&gt;"",NOT(ISNUMBER(H64))),AND(I64&lt;&gt;"",NOT(ISNUMBER(I64))),AND(J64&lt;&gt;"",NOT(ISNUMBER(J64)))),"Check inputs",IF(AND(ISNUMBER(J64),OR(J64&lt;0,J64&gt;1440)),"Check inputs","OK")))))))</f>
        <v/>
      </c>
    </row>
    <row r="65" spans="1:12" x14ac:dyDescent="0.25">
      <c r="A65" s="12"/>
      <c r="B65" s="12"/>
      <c r="C65" s="13"/>
      <c r="D65" s="12"/>
      <c r="E65" s="13"/>
      <c r="F65" s="12"/>
      <c r="G65" s="12"/>
      <c r="H65" s="12"/>
      <c r="I65" s="12"/>
      <c r="J65" s="12"/>
      <c r="K65" s="17" t="str">
        <f>IF(NOT(OR(A65&lt;&gt;"",B65&lt;&gt;"",C65&lt;&gt;"",D65&lt;&gt;"",E65&lt;&gt;"",F65&lt;&gt;"",G65&lt;&gt;"",H65&lt;&gt;"",I65&lt;&gt;"",J65&lt;&gt;"")),"",IF(AND(ISNUMBER(H65),ISNUMBER(I65),H65&gt;=I65),"Check limits",IF(OR(AND(ISNUMBER(F65),ISNUMBER(H65),F65&lt;H65),AND(ISNUMBER(F65),ISNUMBER(I65),F65&gt;I65),AND(ISNUMBER(G65),ISNUMBER(H65),G65&lt;H65),AND(ISNUMBER(G65),ISNUMBER(I65),G65&gt;I65)),"Setpoint outside alarm band","OK")))</f>
        <v/>
      </c>
      <c r="L65" s="16" t="str">
        <f>IF(NOT(OR(A65&lt;&gt;"",B65&lt;&gt;"",C65&lt;&gt;"",D65&lt;&gt;"",E65&lt;&gt;"",F65&lt;&gt;"",G65&lt;&gt;"",H65&lt;&gt;"",I65&lt;&gt;"",J65&lt;&gt;"")),"",IF(A65="","Check ID",IF(B65="","Check ID",IF(SUMPRODUCT(--(Equipment!$A$2:$A$101=B65))=0,"Check ID",IF(SUMPRODUCT(--($A$2:$A$1001=A65))&gt;1,"Duplicate ID",IF(OR(C65="",NOT(OR(D65="AI",D65="AO",D65="BI",D65="BO")),AND(F65&lt;&gt;"",NOT(ISNUMBER(F65))),AND(G65&lt;&gt;"",NOT(ISNUMBER(G65))),AND(H65&lt;&gt;"",NOT(ISNUMBER(H65))),AND(I65&lt;&gt;"",NOT(ISNUMBER(I65))),AND(J65&lt;&gt;"",NOT(ISNUMBER(J65)))),"Check inputs",IF(AND(ISNUMBER(J65),OR(J65&lt;0,J65&gt;1440)),"Check inputs","OK")))))))</f>
        <v/>
      </c>
    </row>
    <row r="66" spans="1:12" x14ac:dyDescent="0.25">
      <c r="A66" s="12"/>
      <c r="B66" s="12"/>
      <c r="C66" s="13"/>
      <c r="D66" s="12"/>
      <c r="E66" s="13"/>
      <c r="F66" s="12"/>
      <c r="G66" s="12"/>
      <c r="H66" s="12"/>
      <c r="I66" s="12"/>
      <c r="J66" s="12"/>
      <c r="K66" s="17" t="str">
        <f>IF(NOT(OR(A66&lt;&gt;"",B66&lt;&gt;"",C66&lt;&gt;"",D66&lt;&gt;"",E66&lt;&gt;"",F66&lt;&gt;"",G66&lt;&gt;"",H66&lt;&gt;"",I66&lt;&gt;"",J66&lt;&gt;"")),"",IF(AND(ISNUMBER(H66),ISNUMBER(I66),H66&gt;=I66),"Check limits",IF(OR(AND(ISNUMBER(F66),ISNUMBER(H66),F66&lt;H66),AND(ISNUMBER(F66),ISNUMBER(I66),F66&gt;I66),AND(ISNUMBER(G66),ISNUMBER(H66),G66&lt;H66),AND(ISNUMBER(G66),ISNUMBER(I66),G66&gt;I66)),"Setpoint outside alarm band","OK")))</f>
        <v/>
      </c>
      <c r="L66" s="16" t="str">
        <f>IF(NOT(OR(A66&lt;&gt;"",B66&lt;&gt;"",C66&lt;&gt;"",D66&lt;&gt;"",E66&lt;&gt;"",F66&lt;&gt;"",G66&lt;&gt;"",H66&lt;&gt;"",I66&lt;&gt;"",J66&lt;&gt;"")),"",IF(A66="","Check ID",IF(B66="","Check ID",IF(SUMPRODUCT(--(Equipment!$A$2:$A$101=B66))=0,"Check ID",IF(SUMPRODUCT(--($A$2:$A$1001=A66))&gt;1,"Duplicate ID",IF(OR(C66="",NOT(OR(D66="AI",D66="AO",D66="BI",D66="BO")),AND(F66&lt;&gt;"",NOT(ISNUMBER(F66))),AND(G66&lt;&gt;"",NOT(ISNUMBER(G66))),AND(H66&lt;&gt;"",NOT(ISNUMBER(H66))),AND(I66&lt;&gt;"",NOT(ISNUMBER(I66))),AND(J66&lt;&gt;"",NOT(ISNUMBER(J66)))),"Check inputs",IF(AND(ISNUMBER(J66),OR(J66&lt;0,J66&gt;1440)),"Check inputs","OK")))))))</f>
        <v/>
      </c>
    </row>
    <row r="67" spans="1:12" x14ac:dyDescent="0.25">
      <c r="A67" s="12"/>
      <c r="B67" s="12"/>
      <c r="C67" s="13"/>
      <c r="D67" s="12"/>
      <c r="E67" s="13"/>
      <c r="F67" s="12"/>
      <c r="G67" s="12"/>
      <c r="H67" s="12"/>
      <c r="I67" s="12"/>
      <c r="J67" s="12"/>
      <c r="K67" s="17" t="str">
        <f>IF(NOT(OR(A67&lt;&gt;"",B67&lt;&gt;"",C67&lt;&gt;"",D67&lt;&gt;"",E67&lt;&gt;"",F67&lt;&gt;"",G67&lt;&gt;"",H67&lt;&gt;"",I67&lt;&gt;"",J67&lt;&gt;"")),"",IF(AND(ISNUMBER(H67),ISNUMBER(I67),H67&gt;=I67),"Check limits",IF(OR(AND(ISNUMBER(F67),ISNUMBER(H67),F67&lt;H67),AND(ISNUMBER(F67),ISNUMBER(I67),F67&gt;I67),AND(ISNUMBER(G67),ISNUMBER(H67),G67&lt;H67),AND(ISNUMBER(G67),ISNUMBER(I67),G67&gt;I67)),"Setpoint outside alarm band","OK")))</f>
        <v/>
      </c>
      <c r="L67" s="16" t="str">
        <f>IF(NOT(OR(A67&lt;&gt;"",B67&lt;&gt;"",C67&lt;&gt;"",D67&lt;&gt;"",E67&lt;&gt;"",F67&lt;&gt;"",G67&lt;&gt;"",H67&lt;&gt;"",I67&lt;&gt;"",J67&lt;&gt;"")),"",IF(A67="","Check ID",IF(B67="","Check ID",IF(SUMPRODUCT(--(Equipment!$A$2:$A$101=B67))=0,"Check ID",IF(SUMPRODUCT(--($A$2:$A$1001=A67))&gt;1,"Duplicate ID",IF(OR(C67="",NOT(OR(D67="AI",D67="AO",D67="BI",D67="BO")),AND(F67&lt;&gt;"",NOT(ISNUMBER(F67))),AND(G67&lt;&gt;"",NOT(ISNUMBER(G67))),AND(H67&lt;&gt;"",NOT(ISNUMBER(H67))),AND(I67&lt;&gt;"",NOT(ISNUMBER(I67))),AND(J67&lt;&gt;"",NOT(ISNUMBER(J67)))),"Check inputs",IF(AND(ISNUMBER(J67),OR(J67&lt;0,J67&gt;1440)),"Check inputs","OK")))))))</f>
        <v/>
      </c>
    </row>
    <row r="68" spans="1:12" x14ac:dyDescent="0.25">
      <c r="A68" s="12"/>
      <c r="B68" s="12"/>
      <c r="C68" s="13"/>
      <c r="D68" s="12"/>
      <c r="E68" s="13"/>
      <c r="F68" s="12"/>
      <c r="G68" s="12"/>
      <c r="H68" s="12"/>
      <c r="I68" s="12"/>
      <c r="J68" s="12"/>
      <c r="K68" s="17" t="str">
        <f>IF(NOT(OR(A68&lt;&gt;"",B68&lt;&gt;"",C68&lt;&gt;"",D68&lt;&gt;"",E68&lt;&gt;"",F68&lt;&gt;"",G68&lt;&gt;"",H68&lt;&gt;"",I68&lt;&gt;"",J68&lt;&gt;"")),"",IF(AND(ISNUMBER(H68),ISNUMBER(I68),H68&gt;=I68),"Check limits",IF(OR(AND(ISNUMBER(F68),ISNUMBER(H68),F68&lt;H68),AND(ISNUMBER(F68),ISNUMBER(I68),F68&gt;I68),AND(ISNUMBER(G68),ISNUMBER(H68),G68&lt;H68),AND(ISNUMBER(G68),ISNUMBER(I68),G68&gt;I68)),"Setpoint outside alarm band","OK")))</f>
        <v/>
      </c>
      <c r="L68" s="16" t="str">
        <f>IF(NOT(OR(A68&lt;&gt;"",B68&lt;&gt;"",C68&lt;&gt;"",D68&lt;&gt;"",E68&lt;&gt;"",F68&lt;&gt;"",G68&lt;&gt;"",H68&lt;&gt;"",I68&lt;&gt;"",J68&lt;&gt;"")),"",IF(A68="","Check ID",IF(B68="","Check ID",IF(SUMPRODUCT(--(Equipment!$A$2:$A$101=B68))=0,"Check ID",IF(SUMPRODUCT(--($A$2:$A$1001=A68))&gt;1,"Duplicate ID",IF(OR(C68="",NOT(OR(D68="AI",D68="AO",D68="BI",D68="BO")),AND(F68&lt;&gt;"",NOT(ISNUMBER(F68))),AND(G68&lt;&gt;"",NOT(ISNUMBER(G68))),AND(H68&lt;&gt;"",NOT(ISNUMBER(H68))),AND(I68&lt;&gt;"",NOT(ISNUMBER(I68))),AND(J68&lt;&gt;"",NOT(ISNUMBER(J68)))),"Check inputs",IF(AND(ISNUMBER(J68),OR(J68&lt;0,J68&gt;1440)),"Check inputs","OK")))))))</f>
        <v/>
      </c>
    </row>
    <row r="69" spans="1:12" x14ac:dyDescent="0.25">
      <c r="A69" s="12"/>
      <c r="B69" s="12"/>
      <c r="C69" s="13"/>
      <c r="D69" s="12"/>
      <c r="E69" s="13"/>
      <c r="F69" s="12"/>
      <c r="G69" s="12"/>
      <c r="H69" s="12"/>
      <c r="I69" s="12"/>
      <c r="J69" s="12"/>
      <c r="K69" s="17" t="str">
        <f>IF(NOT(OR(A69&lt;&gt;"",B69&lt;&gt;"",C69&lt;&gt;"",D69&lt;&gt;"",E69&lt;&gt;"",F69&lt;&gt;"",G69&lt;&gt;"",H69&lt;&gt;"",I69&lt;&gt;"",J69&lt;&gt;"")),"",IF(AND(ISNUMBER(H69),ISNUMBER(I69),H69&gt;=I69),"Check limits",IF(OR(AND(ISNUMBER(F69),ISNUMBER(H69),F69&lt;H69),AND(ISNUMBER(F69),ISNUMBER(I69),F69&gt;I69),AND(ISNUMBER(G69),ISNUMBER(H69),G69&lt;H69),AND(ISNUMBER(G69),ISNUMBER(I69),G69&gt;I69)),"Setpoint outside alarm band","OK")))</f>
        <v/>
      </c>
      <c r="L69" s="16" t="str">
        <f>IF(NOT(OR(A69&lt;&gt;"",B69&lt;&gt;"",C69&lt;&gt;"",D69&lt;&gt;"",E69&lt;&gt;"",F69&lt;&gt;"",G69&lt;&gt;"",H69&lt;&gt;"",I69&lt;&gt;"",J69&lt;&gt;"")),"",IF(A69="","Check ID",IF(B69="","Check ID",IF(SUMPRODUCT(--(Equipment!$A$2:$A$101=B69))=0,"Check ID",IF(SUMPRODUCT(--($A$2:$A$1001=A69))&gt;1,"Duplicate ID",IF(OR(C69="",NOT(OR(D69="AI",D69="AO",D69="BI",D69="BO")),AND(F69&lt;&gt;"",NOT(ISNUMBER(F69))),AND(G69&lt;&gt;"",NOT(ISNUMBER(G69))),AND(H69&lt;&gt;"",NOT(ISNUMBER(H69))),AND(I69&lt;&gt;"",NOT(ISNUMBER(I69))),AND(J69&lt;&gt;"",NOT(ISNUMBER(J69)))),"Check inputs",IF(AND(ISNUMBER(J69),OR(J69&lt;0,J69&gt;1440)),"Check inputs","OK")))))))</f>
        <v/>
      </c>
    </row>
    <row r="70" spans="1:12" x14ac:dyDescent="0.25">
      <c r="A70" s="12"/>
      <c r="B70" s="12"/>
      <c r="C70" s="13"/>
      <c r="D70" s="12"/>
      <c r="E70" s="13"/>
      <c r="F70" s="12"/>
      <c r="G70" s="12"/>
      <c r="H70" s="12"/>
      <c r="I70" s="12"/>
      <c r="J70" s="12"/>
      <c r="K70" s="17" t="str">
        <f>IF(NOT(OR(A70&lt;&gt;"",B70&lt;&gt;"",C70&lt;&gt;"",D70&lt;&gt;"",E70&lt;&gt;"",F70&lt;&gt;"",G70&lt;&gt;"",H70&lt;&gt;"",I70&lt;&gt;"",J70&lt;&gt;"")),"",IF(AND(ISNUMBER(H70),ISNUMBER(I70),H70&gt;=I70),"Check limits",IF(OR(AND(ISNUMBER(F70),ISNUMBER(H70),F70&lt;H70),AND(ISNUMBER(F70),ISNUMBER(I70),F70&gt;I70),AND(ISNUMBER(G70),ISNUMBER(H70),G70&lt;H70),AND(ISNUMBER(G70),ISNUMBER(I70),G70&gt;I70)),"Setpoint outside alarm band","OK")))</f>
        <v/>
      </c>
      <c r="L70" s="16" t="str">
        <f>IF(NOT(OR(A70&lt;&gt;"",B70&lt;&gt;"",C70&lt;&gt;"",D70&lt;&gt;"",E70&lt;&gt;"",F70&lt;&gt;"",G70&lt;&gt;"",H70&lt;&gt;"",I70&lt;&gt;"",J70&lt;&gt;"")),"",IF(A70="","Check ID",IF(B70="","Check ID",IF(SUMPRODUCT(--(Equipment!$A$2:$A$101=B70))=0,"Check ID",IF(SUMPRODUCT(--($A$2:$A$1001=A70))&gt;1,"Duplicate ID",IF(OR(C70="",NOT(OR(D70="AI",D70="AO",D70="BI",D70="BO")),AND(F70&lt;&gt;"",NOT(ISNUMBER(F70))),AND(G70&lt;&gt;"",NOT(ISNUMBER(G70))),AND(H70&lt;&gt;"",NOT(ISNUMBER(H70))),AND(I70&lt;&gt;"",NOT(ISNUMBER(I70))),AND(J70&lt;&gt;"",NOT(ISNUMBER(J70)))),"Check inputs",IF(AND(ISNUMBER(J70),OR(J70&lt;0,J70&gt;1440)),"Check inputs","OK")))))))</f>
        <v/>
      </c>
    </row>
    <row r="71" spans="1:12" x14ac:dyDescent="0.25">
      <c r="A71" s="12"/>
      <c r="B71" s="12"/>
      <c r="C71" s="13"/>
      <c r="D71" s="12"/>
      <c r="E71" s="13"/>
      <c r="F71" s="12"/>
      <c r="G71" s="12"/>
      <c r="H71" s="12"/>
      <c r="I71" s="12"/>
      <c r="J71" s="12"/>
      <c r="K71" s="17" t="str">
        <f>IF(NOT(OR(A71&lt;&gt;"",B71&lt;&gt;"",C71&lt;&gt;"",D71&lt;&gt;"",E71&lt;&gt;"",F71&lt;&gt;"",G71&lt;&gt;"",H71&lt;&gt;"",I71&lt;&gt;"",J71&lt;&gt;"")),"",IF(AND(ISNUMBER(H71),ISNUMBER(I71),H71&gt;=I71),"Check limits",IF(OR(AND(ISNUMBER(F71),ISNUMBER(H71),F71&lt;H71),AND(ISNUMBER(F71),ISNUMBER(I71),F71&gt;I71),AND(ISNUMBER(G71),ISNUMBER(H71),G71&lt;H71),AND(ISNUMBER(G71),ISNUMBER(I71),G71&gt;I71)),"Setpoint outside alarm band","OK")))</f>
        <v/>
      </c>
      <c r="L71" s="16" t="str">
        <f>IF(NOT(OR(A71&lt;&gt;"",B71&lt;&gt;"",C71&lt;&gt;"",D71&lt;&gt;"",E71&lt;&gt;"",F71&lt;&gt;"",G71&lt;&gt;"",H71&lt;&gt;"",I71&lt;&gt;"",J71&lt;&gt;"")),"",IF(A71="","Check ID",IF(B71="","Check ID",IF(SUMPRODUCT(--(Equipment!$A$2:$A$101=B71))=0,"Check ID",IF(SUMPRODUCT(--($A$2:$A$1001=A71))&gt;1,"Duplicate ID",IF(OR(C71="",NOT(OR(D71="AI",D71="AO",D71="BI",D71="BO")),AND(F71&lt;&gt;"",NOT(ISNUMBER(F71))),AND(G71&lt;&gt;"",NOT(ISNUMBER(G71))),AND(H71&lt;&gt;"",NOT(ISNUMBER(H71))),AND(I71&lt;&gt;"",NOT(ISNUMBER(I71))),AND(J71&lt;&gt;"",NOT(ISNUMBER(J71)))),"Check inputs",IF(AND(ISNUMBER(J71),OR(J71&lt;0,J71&gt;1440)),"Check inputs","OK")))))))</f>
        <v/>
      </c>
    </row>
    <row r="72" spans="1:12" x14ac:dyDescent="0.25">
      <c r="A72" s="12"/>
      <c r="B72" s="12"/>
      <c r="C72" s="13"/>
      <c r="D72" s="12"/>
      <c r="E72" s="13"/>
      <c r="F72" s="12"/>
      <c r="G72" s="12"/>
      <c r="H72" s="12"/>
      <c r="I72" s="12"/>
      <c r="J72" s="12"/>
      <c r="K72" s="17" t="str">
        <f>IF(NOT(OR(A72&lt;&gt;"",B72&lt;&gt;"",C72&lt;&gt;"",D72&lt;&gt;"",E72&lt;&gt;"",F72&lt;&gt;"",G72&lt;&gt;"",H72&lt;&gt;"",I72&lt;&gt;"",J72&lt;&gt;"")),"",IF(AND(ISNUMBER(H72),ISNUMBER(I72),H72&gt;=I72),"Check limits",IF(OR(AND(ISNUMBER(F72),ISNUMBER(H72),F72&lt;H72),AND(ISNUMBER(F72),ISNUMBER(I72),F72&gt;I72),AND(ISNUMBER(G72),ISNUMBER(H72),G72&lt;H72),AND(ISNUMBER(G72),ISNUMBER(I72),G72&gt;I72)),"Setpoint outside alarm band","OK")))</f>
        <v/>
      </c>
      <c r="L72" s="16" t="str">
        <f>IF(NOT(OR(A72&lt;&gt;"",B72&lt;&gt;"",C72&lt;&gt;"",D72&lt;&gt;"",E72&lt;&gt;"",F72&lt;&gt;"",G72&lt;&gt;"",H72&lt;&gt;"",I72&lt;&gt;"",J72&lt;&gt;"")),"",IF(A72="","Check ID",IF(B72="","Check ID",IF(SUMPRODUCT(--(Equipment!$A$2:$A$101=B72))=0,"Check ID",IF(SUMPRODUCT(--($A$2:$A$1001=A72))&gt;1,"Duplicate ID",IF(OR(C72="",NOT(OR(D72="AI",D72="AO",D72="BI",D72="BO")),AND(F72&lt;&gt;"",NOT(ISNUMBER(F72))),AND(G72&lt;&gt;"",NOT(ISNUMBER(G72))),AND(H72&lt;&gt;"",NOT(ISNUMBER(H72))),AND(I72&lt;&gt;"",NOT(ISNUMBER(I72))),AND(J72&lt;&gt;"",NOT(ISNUMBER(J72)))),"Check inputs",IF(AND(ISNUMBER(J72),OR(J72&lt;0,J72&gt;1440)),"Check inputs","OK")))))))</f>
        <v/>
      </c>
    </row>
    <row r="73" spans="1:12" x14ac:dyDescent="0.25">
      <c r="A73" s="12"/>
      <c r="B73" s="12"/>
      <c r="C73" s="13"/>
      <c r="D73" s="12"/>
      <c r="E73" s="13"/>
      <c r="F73" s="12"/>
      <c r="G73" s="12"/>
      <c r="H73" s="12"/>
      <c r="I73" s="12"/>
      <c r="J73" s="12"/>
      <c r="K73" s="17" t="str">
        <f>IF(NOT(OR(A73&lt;&gt;"",B73&lt;&gt;"",C73&lt;&gt;"",D73&lt;&gt;"",E73&lt;&gt;"",F73&lt;&gt;"",G73&lt;&gt;"",H73&lt;&gt;"",I73&lt;&gt;"",J73&lt;&gt;"")),"",IF(AND(ISNUMBER(H73),ISNUMBER(I73),H73&gt;=I73),"Check limits",IF(OR(AND(ISNUMBER(F73),ISNUMBER(H73),F73&lt;H73),AND(ISNUMBER(F73),ISNUMBER(I73),F73&gt;I73),AND(ISNUMBER(G73),ISNUMBER(H73),G73&lt;H73),AND(ISNUMBER(G73),ISNUMBER(I73),G73&gt;I73)),"Setpoint outside alarm band","OK")))</f>
        <v/>
      </c>
      <c r="L73" s="16" t="str">
        <f>IF(NOT(OR(A73&lt;&gt;"",B73&lt;&gt;"",C73&lt;&gt;"",D73&lt;&gt;"",E73&lt;&gt;"",F73&lt;&gt;"",G73&lt;&gt;"",H73&lt;&gt;"",I73&lt;&gt;"",J73&lt;&gt;"")),"",IF(A73="","Check ID",IF(B73="","Check ID",IF(SUMPRODUCT(--(Equipment!$A$2:$A$101=B73))=0,"Check ID",IF(SUMPRODUCT(--($A$2:$A$1001=A73))&gt;1,"Duplicate ID",IF(OR(C73="",NOT(OR(D73="AI",D73="AO",D73="BI",D73="BO")),AND(F73&lt;&gt;"",NOT(ISNUMBER(F73))),AND(G73&lt;&gt;"",NOT(ISNUMBER(G73))),AND(H73&lt;&gt;"",NOT(ISNUMBER(H73))),AND(I73&lt;&gt;"",NOT(ISNUMBER(I73))),AND(J73&lt;&gt;"",NOT(ISNUMBER(J73)))),"Check inputs",IF(AND(ISNUMBER(J73),OR(J73&lt;0,J73&gt;1440)),"Check inputs","OK")))))))</f>
        <v/>
      </c>
    </row>
    <row r="74" spans="1:12" x14ac:dyDescent="0.25">
      <c r="A74" s="12"/>
      <c r="B74" s="12"/>
      <c r="C74" s="13"/>
      <c r="D74" s="12"/>
      <c r="E74" s="13"/>
      <c r="F74" s="12"/>
      <c r="G74" s="12"/>
      <c r="H74" s="12"/>
      <c r="I74" s="12"/>
      <c r="J74" s="12"/>
      <c r="K74" s="17" t="str">
        <f>IF(NOT(OR(A74&lt;&gt;"",B74&lt;&gt;"",C74&lt;&gt;"",D74&lt;&gt;"",E74&lt;&gt;"",F74&lt;&gt;"",G74&lt;&gt;"",H74&lt;&gt;"",I74&lt;&gt;"",J74&lt;&gt;"")),"",IF(AND(ISNUMBER(H74),ISNUMBER(I74),H74&gt;=I74),"Check limits",IF(OR(AND(ISNUMBER(F74),ISNUMBER(H74),F74&lt;H74),AND(ISNUMBER(F74),ISNUMBER(I74),F74&gt;I74),AND(ISNUMBER(G74),ISNUMBER(H74),G74&lt;H74),AND(ISNUMBER(G74),ISNUMBER(I74),G74&gt;I74)),"Setpoint outside alarm band","OK")))</f>
        <v/>
      </c>
      <c r="L74" s="16" t="str">
        <f>IF(NOT(OR(A74&lt;&gt;"",B74&lt;&gt;"",C74&lt;&gt;"",D74&lt;&gt;"",E74&lt;&gt;"",F74&lt;&gt;"",G74&lt;&gt;"",H74&lt;&gt;"",I74&lt;&gt;"",J74&lt;&gt;"")),"",IF(A74="","Check ID",IF(B74="","Check ID",IF(SUMPRODUCT(--(Equipment!$A$2:$A$101=B74))=0,"Check ID",IF(SUMPRODUCT(--($A$2:$A$1001=A74))&gt;1,"Duplicate ID",IF(OR(C74="",NOT(OR(D74="AI",D74="AO",D74="BI",D74="BO")),AND(F74&lt;&gt;"",NOT(ISNUMBER(F74))),AND(G74&lt;&gt;"",NOT(ISNUMBER(G74))),AND(H74&lt;&gt;"",NOT(ISNUMBER(H74))),AND(I74&lt;&gt;"",NOT(ISNUMBER(I74))),AND(J74&lt;&gt;"",NOT(ISNUMBER(J74)))),"Check inputs",IF(AND(ISNUMBER(J74),OR(J74&lt;0,J74&gt;1440)),"Check inputs","OK")))))))</f>
        <v/>
      </c>
    </row>
    <row r="75" spans="1:12" x14ac:dyDescent="0.25">
      <c r="A75" s="12"/>
      <c r="B75" s="12"/>
      <c r="C75" s="13"/>
      <c r="D75" s="12"/>
      <c r="E75" s="13"/>
      <c r="F75" s="12"/>
      <c r="G75" s="12"/>
      <c r="H75" s="12"/>
      <c r="I75" s="12"/>
      <c r="J75" s="12"/>
      <c r="K75" s="17" t="str">
        <f>IF(NOT(OR(A75&lt;&gt;"",B75&lt;&gt;"",C75&lt;&gt;"",D75&lt;&gt;"",E75&lt;&gt;"",F75&lt;&gt;"",G75&lt;&gt;"",H75&lt;&gt;"",I75&lt;&gt;"",J75&lt;&gt;"")),"",IF(AND(ISNUMBER(H75),ISNUMBER(I75),H75&gt;=I75),"Check limits",IF(OR(AND(ISNUMBER(F75),ISNUMBER(H75),F75&lt;H75),AND(ISNUMBER(F75),ISNUMBER(I75),F75&gt;I75),AND(ISNUMBER(G75),ISNUMBER(H75),G75&lt;H75),AND(ISNUMBER(G75),ISNUMBER(I75),G75&gt;I75)),"Setpoint outside alarm band","OK")))</f>
        <v/>
      </c>
      <c r="L75" s="16" t="str">
        <f>IF(NOT(OR(A75&lt;&gt;"",B75&lt;&gt;"",C75&lt;&gt;"",D75&lt;&gt;"",E75&lt;&gt;"",F75&lt;&gt;"",G75&lt;&gt;"",H75&lt;&gt;"",I75&lt;&gt;"",J75&lt;&gt;"")),"",IF(A75="","Check ID",IF(B75="","Check ID",IF(SUMPRODUCT(--(Equipment!$A$2:$A$101=B75))=0,"Check ID",IF(SUMPRODUCT(--($A$2:$A$1001=A75))&gt;1,"Duplicate ID",IF(OR(C75="",NOT(OR(D75="AI",D75="AO",D75="BI",D75="BO")),AND(F75&lt;&gt;"",NOT(ISNUMBER(F75))),AND(G75&lt;&gt;"",NOT(ISNUMBER(G75))),AND(H75&lt;&gt;"",NOT(ISNUMBER(H75))),AND(I75&lt;&gt;"",NOT(ISNUMBER(I75))),AND(J75&lt;&gt;"",NOT(ISNUMBER(J75)))),"Check inputs",IF(AND(ISNUMBER(J75),OR(J75&lt;0,J75&gt;1440)),"Check inputs","OK")))))))</f>
        <v/>
      </c>
    </row>
    <row r="76" spans="1:12" x14ac:dyDescent="0.25">
      <c r="A76" s="12"/>
      <c r="B76" s="12"/>
      <c r="C76" s="13"/>
      <c r="D76" s="12"/>
      <c r="E76" s="13"/>
      <c r="F76" s="12"/>
      <c r="G76" s="12"/>
      <c r="H76" s="12"/>
      <c r="I76" s="12"/>
      <c r="J76" s="12"/>
      <c r="K76" s="17" t="str">
        <f>IF(NOT(OR(A76&lt;&gt;"",B76&lt;&gt;"",C76&lt;&gt;"",D76&lt;&gt;"",E76&lt;&gt;"",F76&lt;&gt;"",G76&lt;&gt;"",H76&lt;&gt;"",I76&lt;&gt;"",J76&lt;&gt;"")),"",IF(AND(ISNUMBER(H76),ISNUMBER(I76),H76&gt;=I76),"Check limits",IF(OR(AND(ISNUMBER(F76),ISNUMBER(H76),F76&lt;H76),AND(ISNUMBER(F76),ISNUMBER(I76),F76&gt;I76),AND(ISNUMBER(G76),ISNUMBER(H76),G76&lt;H76),AND(ISNUMBER(G76),ISNUMBER(I76),G76&gt;I76)),"Setpoint outside alarm band","OK")))</f>
        <v/>
      </c>
      <c r="L76" s="16" t="str">
        <f>IF(NOT(OR(A76&lt;&gt;"",B76&lt;&gt;"",C76&lt;&gt;"",D76&lt;&gt;"",E76&lt;&gt;"",F76&lt;&gt;"",G76&lt;&gt;"",H76&lt;&gt;"",I76&lt;&gt;"",J76&lt;&gt;"")),"",IF(A76="","Check ID",IF(B76="","Check ID",IF(SUMPRODUCT(--(Equipment!$A$2:$A$101=B76))=0,"Check ID",IF(SUMPRODUCT(--($A$2:$A$1001=A76))&gt;1,"Duplicate ID",IF(OR(C76="",NOT(OR(D76="AI",D76="AO",D76="BI",D76="BO")),AND(F76&lt;&gt;"",NOT(ISNUMBER(F76))),AND(G76&lt;&gt;"",NOT(ISNUMBER(G76))),AND(H76&lt;&gt;"",NOT(ISNUMBER(H76))),AND(I76&lt;&gt;"",NOT(ISNUMBER(I76))),AND(J76&lt;&gt;"",NOT(ISNUMBER(J76)))),"Check inputs",IF(AND(ISNUMBER(J76),OR(J76&lt;0,J76&gt;1440)),"Check inputs","OK")))))))</f>
        <v/>
      </c>
    </row>
    <row r="77" spans="1:12" x14ac:dyDescent="0.25">
      <c r="A77" s="12"/>
      <c r="B77" s="12"/>
      <c r="C77" s="13"/>
      <c r="D77" s="12"/>
      <c r="E77" s="13"/>
      <c r="F77" s="12"/>
      <c r="G77" s="12"/>
      <c r="H77" s="12"/>
      <c r="I77" s="12"/>
      <c r="J77" s="12"/>
      <c r="K77" s="17" t="str">
        <f>IF(NOT(OR(A77&lt;&gt;"",B77&lt;&gt;"",C77&lt;&gt;"",D77&lt;&gt;"",E77&lt;&gt;"",F77&lt;&gt;"",G77&lt;&gt;"",H77&lt;&gt;"",I77&lt;&gt;"",J77&lt;&gt;"")),"",IF(AND(ISNUMBER(H77),ISNUMBER(I77),H77&gt;=I77),"Check limits",IF(OR(AND(ISNUMBER(F77),ISNUMBER(H77),F77&lt;H77),AND(ISNUMBER(F77),ISNUMBER(I77),F77&gt;I77),AND(ISNUMBER(G77),ISNUMBER(H77),G77&lt;H77),AND(ISNUMBER(G77),ISNUMBER(I77),G77&gt;I77)),"Setpoint outside alarm band","OK")))</f>
        <v/>
      </c>
      <c r="L77" s="16" t="str">
        <f>IF(NOT(OR(A77&lt;&gt;"",B77&lt;&gt;"",C77&lt;&gt;"",D77&lt;&gt;"",E77&lt;&gt;"",F77&lt;&gt;"",G77&lt;&gt;"",H77&lt;&gt;"",I77&lt;&gt;"",J77&lt;&gt;"")),"",IF(A77="","Check ID",IF(B77="","Check ID",IF(SUMPRODUCT(--(Equipment!$A$2:$A$101=B77))=0,"Check ID",IF(SUMPRODUCT(--($A$2:$A$1001=A77))&gt;1,"Duplicate ID",IF(OR(C77="",NOT(OR(D77="AI",D77="AO",D77="BI",D77="BO")),AND(F77&lt;&gt;"",NOT(ISNUMBER(F77))),AND(G77&lt;&gt;"",NOT(ISNUMBER(G77))),AND(H77&lt;&gt;"",NOT(ISNUMBER(H77))),AND(I77&lt;&gt;"",NOT(ISNUMBER(I77))),AND(J77&lt;&gt;"",NOT(ISNUMBER(J77)))),"Check inputs",IF(AND(ISNUMBER(J77),OR(J77&lt;0,J77&gt;1440)),"Check inputs","OK")))))))</f>
        <v/>
      </c>
    </row>
    <row r="78" spans="1:12" x14ac:dyDescent="0.25">
      <c r="A78" s="12"/>
      <c r="B78" s="12"/>
      <c r="C78" s="13"/>
      <c r="D78" s="12"/>
      <c r="E78" s="13"/>
      <c r="F78" s="12"/>
      <c r="G78" s="12"/>
      <c r="H78" s="12"/>
      <c r="I78" s="12"/>
      <c r="J78" s="12"/>
      <c r="K78" s="17" t="str">
        <f>IF(NOT(OR(A78&lt;&gt;"",B78&lt;&gt;"",C78&lt;&gt;"",D78&lt;&gt;"",E78&lt;&gt;"",F78&lt;&gt;"",G78&lt;&gt;"",H78&lt;&gt;"",I78&lt;&gt;"",J78&lt;&gt;"")),"",IF(AND(ISNUMBER(H78),ISNUMBER(I78),H78&gt;=I78),"Check limits",IF(OR(AND(ISNUMBER(F78),ISNUMBER(H78),F78&lt;H78),AND(ISNUMBER(F78),ISNUMBER(I78),F78&gt;I78),AND(ISNUMBER(G78),ISNUMBER(H78),G78&lt;H78),AND(ISNUMBER(G78),ISNUMBER(I78),G78&gt;I78)),"Setpoint outside alarm band","OK")))</f>
        <v/>
      </c>
      <c r="L78" s="16" t="str">
        <f>IF(NOT(OR(A78&lt;&gt;"",B78&lt;&gt;"",C78&lt;&gt;"",D78&lt;&gt;"",E78&lt;&gt;"",F78&lt;&gt;"",G78&lt;&gt;"",H78&lt;&gt;"",I78&lt;&gt;"",J78&lt;&gt;"")),"",IF(A78="","Check ID",IF(B78="","Check ID",IF(SUMPRODUCT(--(Equipment!$A$2:$A$101=B78))=0,"Check ID",IF(SUMPRODUCT(--($A$2:$A$1001=A78))&gt;1,"Duplicate ID",IF(OR(C78="",NOT(OR(D78="AI",D78="AO",D78="BI",D78="BO")),AND(F78&lt;&gt;"",NOT(ISNUMBER(F78))),AND(G78&lt;&gt;"",NOT(ISNUMBER(G78))),AND(H78&lt;&gt;"",NOT(ISNUMBER(H78))),AND(I78&lt;&gt;"",NOT(ISNUMBER(I78))),AND(J78&lt;&gt;"",NOT(ISNUMBER(J78)))),"Check inputs",IF(AND(ISNUMBER(J78),OR(J78&lt;0,J78&gt;1440)),"Check inputs","OK")))))))</f>
        <v/>
      </c>
    </row>
    <row r="79" spans="1:12" x14ac:dyDescent="0.25">
      <c r="A79" s="12"/>
      <c r="B79" s="12"/>
      <c r="C79" s="13"/>
      <c r="D79" s="12"/>
      <c r="E79" s="13"/>
      <c r="F79" s="12"/>
      <c r="G79" s="12"/>
      <c r="H79" s="12"/>
      <c r="I79" s="12"/>
      <c r="J79" s="12"/>
      <c r="K79" s="17" t="str">
        <f>IF(NOT(OR(A79&lt;&gt;"",B79&lt;&gt;"",C79&lt;&gt;"",D79&lt;&gt;"",E79&lt;&gt;"",F79&lt;&gt;"",G79&lt;&gt;"",H79&lt;&gt;"",I79&lt;&gt;"",J79&lt;&gt;"")),"",IF(AND(ISNUMBER(H79),ISNUMBER(I79),H79&gt;=I79),"Check limits",IF(OR(AND(ISNUMBER(F79),ISNUMBER(H79),F79&lt;H79),AND(ISNUMBER(F79),ISNUMBER(I79),F79&gt;I79),AND(ISNUMBER(G79),ISNUMBER(H79),G79&lt;H79),AND(ISNUMBER(G79),ISNUMBER(I79),G79&gt;I79)),"Setpoint outside alarm band","OK")))</f>
        <v/>
      </c>
      <c r="L79" s="16" t="str">
        <f>IF(NOT(OR(A79&lt;&gt;"",B79&lt;&gt;"",C79&lt;&gt;"",D79&lt;&gt;"",E79&lt;&gt;"",F79&lt;&gt;"",G79&lt;&gt;"",H79&lt;&gt;"",I79&lt;&gt;"",J79&lt;&gt;"")),"",IF(A79="","Check ID",IF(B79="","Check ID",IF(SUMPRODUCT(--(Equipment!$A$2:$A$101=B79))=0,"Check ID",IF(SUMPRODUCT(--($A$2:$A$1001=A79))&gt;1,"Duplicate ID",IF(OR(C79="",NOT(OR(D79="AI",D79="AO",D79="BI",D79="BO")),AND(F79&lt;&gt;"",NOT(ISNUMBER(F79))),AND(G79&lt;&gt;"",NOT(ISNUMBER(G79))),AND(H79&lt;&gt;"",NOT(ISNUMBER(H79))),AND(I79&lt;&gt;"",NOT(ISNUMBER(I79))),AND(J79&lt;&gt;"",NOT(ISNUMBER(J79)))),"Check inputs",IF(AND(ISNUMBER(J79),OR(J79&lt;0,J79&gt;1440)),"Check inputs","OK")))))))</f>
        <v/>
      </c>
    </row>
    <row r="80" spans="1:12" x14ac:dyDescent="0.25">
      <c r="A80" s="12"/>
      <c r="B80" s="12"/>
      <c r="C80" s="13"/>
      <c r="D80" s="12"/>
      <c r="E80" s="13"/>
      <c r="F80" s="12"/>
      <c r="G80" s="12"/>
      <c r="H80" s="12"/>
      <c r="I80" s="12"/>
      <c r="J80" s="12"/>
      <c r="K80" s="17" t="str">
        <f>IF(NOT(OR(A80&lt;&gt;"",B80&lt;&gt;"",C80&lt;&gt;"",D80&lt;&gt;"",E80&lt;&gt;"",F80&lt;&gt;"",G80&lt;&gt;"",H80&lt;&gt;"",I80&lt;&gt;"",J80&lt;&gt;"")),"",IF(AND(ISNUMBER(H80),ISNUMBER(I80),H80&gt;=I80),"Check limits",IF(OR(AND(ISNUMBER(F80),ISNUMBER(H80),F80&lt;H80),AND(ISNUMBER(F80),ISNUMBER(I80),F80&gt;I80),AND(ISNUMBER(G80),ISNUMBER(H80),G80&lt;H80),AND(ISNUMBER(G80),ISNUMBER(I80),G80&gt;I80)),"Setpoint outside alarm band","OK")))</f>
        <v/>
      </c>
      <c r="L80" s="16" t="str">
        <f>IF(NOT(OR(A80&lt;&gt;"",B80&lt;&gt;"",C80&lt;&gt;"",D80&lt;&gt;"",E80&lt;&gt;"",F80&lt;&gt;"",G80&lt;&gt;"",H80&lt;&gt;"",I80&lt;&gt;"",J80&lt;&gt;"")),"",IF(A80="","Check ID",IF(B80="","Check ID",IF(SUMPRODUCT(--(Equipment!$A$2:$A$101=B80))=0,"Check ID",IF(SUMPRODUCT(--($A$2:$A$1001=A80))&gt;1,"Duplicate ID",IF(OR(C80="",NOT(OR(D80="AI",D80="AO",D80="BI",D80="BO")),AND(F80&lt;&gt;"",NOT(ISNUMBER(F80))),AND(G80&lt;&gt;"",NOT(ISNUMBER(G80))),AND(H80&lt;&gt;"",NOT(ISNUMBER(H80))),AND(I80&lt;&gt;"",NOT(ISNUMBER(I80))),AND(J80&lt;&gt;"",NOT(ISNUMBER(J80)))),"Check inputs",IF(AND(ISNUMBER(J80),OR(J80&lt;0,J80&gt;1440)),"Check inputs","OK")))))))</f>
        <v/>
      </c>
    </row>
    <row r="81" spans="1:12" x14ac:dyDescent="0.25">
      <c r="A81" s="12"/>
      <c r="B81" s="12"/>
      <c r="C81" s="13"/>
      <c r="D81" s="12"/>
      <c r="E81" s="13"/>
      <c r="F81" s="12"/>
      <c r="G81" s="12"/>
      <c r="H81" s="12"/>
      <c r="I81" s="12"/>
      <c r="J81" s="12"/>
      <c r="K81" s="17" t="str">
        <f>IF(NOT(OR(A81&lt;&gt;"",B81&lt;&gt;"",C81&lt;&gt;"",D81&lt;&gt;"",E81&lt;&gt;"",F81&lt;&gt;"",G81&lt;&gt;"",H81&lt;&gt;"",I81&lt;&gt;"",J81&lt;&gt;"")),"",IF(AND(ISNUMBER(H81),ISNUMBER(I81),H81&gt;=I81),"Check limits",IF(OR(AND(ISNUMBER(F81),ISNUMBER(H81),F81&lt;H81),AND(ISNUMBER(F81),ISNUMBER(I81),F81&gt;I81),AND(ISNUMBER(G81),ISNUMBER(H81),G81&lt;H81),AND(ISNUMBER(G81),ISNUMBER(I81),G81&gt;I81)),"Setpoint outside alarm band","OK")))</f>
        <v/>
      </c>
      <c r="L81" s="16" t="str">
        <f>IF(NOT(OR(A81&lt;&gt;"",B81&lt;&gt;"",C81&lt;&gt;"",D81&lt;&gt;"",E81&lt;&gt;"",F81&lt;&gt;"",G81&lt;&gt;"",H81&lt;&gt;"",I81&lt;&gt;"",J81&lt;&gt;"")),"",IF(A81="","Check ID",IF(B81="","Check ID",IF(SUMPRODUCT(--(Equipment!$A$2:$A$101=B81))=0,"Check ID",IF(SUMPRODUCT(--($A$2:$A$1001=A81))&gt;1,"Duplicate ID",IF(OR(C81="",NOT(OR(D81="AI",D81="AO",D81="BI",D81="BO")),AND(F81&lt;&gt;"",NOT(ISNUMBER(F81))),AND(G81&lt;&gt;"",NOT(ISNUMBER(G81))),AND(H81&lt;&gt;"",NOT(ISNUMBER(H81))),AND(I81&lt;&gt;"",NOT(ISNUMBER(I81))),AND(J81&lt;&gt;"",NOT(ISNUMBER(J81)))),"Check inputs",IF(AND(ISNUMBER(J81),OR(J81&lt;0,J81&gt;1440)),"Check inputs","OK")))))))</f>
        <v/>
      </c>
    </row>
    <row r="82" spans="1:12" x14ac:dyDescent="0.25">
      <c r="A82" s="12"/>
      <c r="B82" s="12"/>
      <c r="C82" s="13"/>
      <c r="D82" s="12"/>
      <c r="E82" s="13"/>
      <c r="F82" s="12"/>
      <c r="G82" s="12"/>
      <c r="H82" s="12"/>
      <c r="I82" s="12"/>
      <c r="J82" s="12"/>
      <c r="K82" s="17" t="str">
        <f>IF(NOT(OR(A82&lt;&gt;"",B82&lt;&gt;"",C82&lt;&gt;"",D82&lt;&gt;"",E82&lt;&gt;"",F82&lt;&gt;"",G82&lt;&gt;"",H82&lt;&gt;"",I82&lt;&gt;"",J82&lt;&gt;"")),"",IF(AND(ISNUMBER(H82),ISNUMBER(I82),H82&gt;=I82),"Check limits",IF(OR(AND(ISNUMBER(F82),ISNUMBER(H82),F82&lt;H82),AND(ISNUMBER(F82),ISNUMBER(I82),F82&gt;I82),AND(ISNUMBER(G82),ISNUMBER(H82),G82&lt;H82),AND(ISNUMBER(G82),ISNUMBER(I82),G82&gt;I82)),"Setpoint outside alarm band","OK")))</f>
        <v/>
      </c>
      <c r="L82" s="16" t="str">
        <f>IF(NOT(OR(A82&lt;&gt;"",B82&lt;&gt;"",C82&lt;&gt;"",D82&lt;&gt;"",E82&lt;&gt;"",F82&lt;&gt;"",G82&lt;&gt;"",H82&lt;&gt;"",I82&lt;&gt;"",J82&lt;&gt;"")),"",IF(A82="","Check ID",IF(B82="","Check ID",IF(SUMPRODUCT(--(Equipment!$A$2:$A$101=B82))=0,"Check ID",IF(SUMPRODUCT(--($A$2:$A$1001=A82))&gt;1,"Duplicate ID",IF(OR(C82="",NOT(OR(D82="AI",D82="AO",D82="BI",D82="BO")),AND(F82&lt;&gt;"",NOT(ISNUMBER(F82))),AND(G82&lt;&gt;"",NOT(ISNUMBER(G82))),AND(H82&lt;&gt;"",NOT(ISNUMBER(H82))),AND(I82&lt;&gt;"",NOT(ISNUMBER(I82))),AND(J82&lt;&gt;"",NOT(ISNUMBER(J82)))),"Check inputs",IF(AND(ISNUMBER(J82),OR(J82&lt;0,J82&gt;1440)),"Check inputs","OK")))))))</f>
        <v/>
      </c>
    </row>
    <row r="83" spans="1:12" x14ac:dyDescent="0.25">
      <c r="A83" s="12"/>
      <c r="B83" s="12"/>
      <c r="C83" s="13"/>
      <c r="D83" s="12"/>
      <c r="E83" s="13"/>
      <c r="F83" s="12"/>
      <c r="G83" s="12"/>
      <c r="H83" s="12"/>
      <c r="I83" s="12"/>
      <c r="J83" s="12"/>
      <c r="K83" s="17" t="str">
        <f>IF(NOT(OR(A83&lt;&gt;"",B83&lt;&gt;"",C83&lt;&gt;"",D83&lt;&gt;"",E83&lt;&gt;"",F83&lt;&gt;"",G83&lt;&gt;"",H83&lt;&gt;"",I83&lt;&gt;"",J83&lt;&gt;"")),"",IF(AND(ISNUMBER(H83),ISNUMBER(I83),H83&gt;=I83),"Check limits",IF(OR(AND(ISNUMBER(F83),ISNUMBER(H83),F83&lt;H83),AND(ISNUMBER(F83),ISNUMBER(I83),F83&gt;I83),AND(ISNUMBER(G83),ISNUMBER(H83),G83&lt;H83),AND(ISNUMBER(G83),ISNUMBER(I83),G83&gt;I83)),"Setpoint outside alarm band","OK")))</f>
        <v/>
      </c>
      <c r="L83" s="16" t="str">
        <f>IF(NOT(OR(A83&lt;&gt;"",B83&lt;&gt;"",C83&lt;&gt;"",D83&lt;&gt;"",E83&lt;&gt;"",F83&lt;&gt;"",G83&lt;&gt;"",H83&lt;&gt;"",I83&lt;&gt;"",J83&lt;&gt;"")),"",IF(A83="","Check ID",IF(B83="","Check ID",IF(SUMPRODUCT(--(Equipment!$A$2:$A$101=B83))=0,"Check ID",IF(SUMPRODUCT(--($A$2:$A$1001=A83))&gt;1,"Duplicate ID",IF(OR(C83="",NOT(OR(D83="AI",D83="AO",D83="BI",D83="BO")),AND(F83&lt;&gt;"",NOT(ISNUMBER(F83))),AND(G83&lt;&gt;"",NOT(ISNUMBER(G83))),AND(H83&lt;&gt;"",NOT(ISNUMBER(H83))),AND(I83&lt;&gt;"",NOT(ISNUMBER(I83))),AND(J83&lt;&gt;"",NOT(ISNUMBER(J83)))),"Check inputs",IF(AND(ISNUMBER(J83),OR(J83&lt;0,J83&gt;1440)),"Check inputs","OK")))))))</f>
        <v/>
      </c>
    </row>
    <row r="84" spans="1:12" x14ac:dyDescent="0.25">
      <c r="A84" s="12"/>
      <c r="B84" s="12"/>
      <c r="C84" s="13"/>
      <c r="D84" s="12"/>
      <c r="E84" s="13"/>
      <c r="F84" s="12"/>
      <c r="G84" s="12"/>
      <c r="H84" s="12"/>
      <c r="I84" s="12"/>
      <c r="J84" s="12"/>
      <c r="K84" s="17" t="str">
        <f>IF(NOT(OR(A84&lt;&gt;"",B84&lt;&gt;"",C84&lt;&gt;"",D84&lt;&gt;"",E84&lt;&gt;"",F84&lt;&gt;"",G84&lt;&gt;"",H84&lt;&gt;"",I84&lt;&gt;"",J84&lt;&gt;"")),"",IF(AND(ISNUMBER(H84),ISNUMBER(I84),H84&gt;=I84),"Check limits",IF(OR(AND(ISNUMBER(F84),ISNUMBER(H84),F84&lt;H84),AND(ISNUMBER(F84),ISNUMBER(I84),F84&gt;I84),AND(ISNUMBER(G84),ISNUMBER(H84),G84&lt;H84),AND(ISNUMBER(G84),ISNUMBER(I84),G84&gt;I84)),"Setpoint outside alarm band","OK")))</f>
        <v/>
      </c>
      <c r="L84" s="16" t="str">
        <f>IF(NOT(OR(A84&lt;&gt;"",B84&lt;&gt;"",C84&lt;&gt;"",D84&lt;&gt;"",E84&lt;&gt;"",F84&lt;&gt;"",G84&lt;&gt;"",H84&lt;&gt;"",I84&lt;&gt;"",J84&lt;&gt;"")),"",IF(A84="","Check ID",IF(B84="","Check ID",IF(SUMPRODUCT(--(Equipment!$A$2:$A$101=B84))=0,"Check ID",IF(SUMPRODUCT(--($A$2:$A$1001=A84))&gt;1,"Duplicate ID",IF(OR(C84="",NOT(OR(D84="AI",D84="AO",D84="BI",D84="BO")),AND(F84&lt;&gt;"",NOT(ISNUMBER(F84))),AND(G84&lt;&gt;"",NOT(ISNUMBER(G84))),AND(H84&lt;&gt;"",NOT(ISNUMBER(H84))),AND(I84&lt;&gt;"",NOT(ISNUMBER(I84))),AND(J84&lt;&gt;"",NOT(ISNUMBER(J84)))),"Check inputs",IF(AND(ISNUMBER(J84),OR(J84&lt;0,J84&gt;1440)),"Check inputs","OK")))))))</f>
        <v/>
      </c>
    </row>
    <row r="85" spans="1:12" x14ac:dyDescent="0.25">
      <c r="A85" s="12"/>
      <c r="B85" s="12"/>
      <c r="C85" s="13"/>
      <c r="D85" s="12"/>
      <c r="E85" s="13"/>
      <c r="F85" s="12"/>
      <c r="G85" s="12"/>
      <c r="H85" s="12"/>
      <c r="I85" s="12"/>
      <c r="J85" s="12"/>
      <c r="K85" s="17" t="str">
        <f>IF(NOT(OR(A85&lt;&gt;"",B85&lt;&gt;"",C85&lt;&gt;"",D85&lt;&gt;"",E85&lt;&gt;"",F85&lt;&gt;"",G85&lt;&gt;"",H85&lt;&gt;"",I85&lt;&gt;"",J85&lt;&gt;"")),"",IF(AND(ISNUMBER(H85),ISNUMBER(I85),H85&gt;=I85),"Check limits",IF(OR(AND(ISNUMBER(F85),ISNUMBER(H85),F85&lt;H85),AND(ISNUMBER(F85),ISNUMBER(I85),F85&gt;I85),AND(ISNUMBER(G85),ISNUMBER(H85),G85&lt;H85),AND(ISNUMBER(G85),ISNUMBER(I85),G85&gt;I85)),"Setpoint outside alarm band","OK")))</f>
        <v/>
      </c>
      <c r="L85" s="16" t="str">
        <f>IF(NOT(OR(A85&lt;&gt;"",B85&lt;&gt;"",C85&lt;&gt;"",D85&lt;&gt;"",E85&lt;&gt;"",F85&lt;&gt;"",G85&lt;&gt;"",H85&lt;&gt;"",I85&lt;&gt;"",J85&lt;&gt;"")),"",IF(A85="","Check ID",IF(B85="","Check ID",IF(SUMPRODUCT(--(Equipment!$A$2:$A$101=B85))=0,"Check ID",IF(SUMPRODUCT(--($A$2:$A$1001=A85))&gt;1,"Duplicate ID",IF(OR(C85="",NOT(OR(D85="AI",D85="AO",D85="BI",D85="BO")),AND(F85&lt;&gt;"",NOT(ISNUMBER(F85))),AND(G85&lt;&gt;"",NOT(ISNUMBER(G85))),AND(H85&lt;&gt;"",NOT(ISNUMBER(H85))),AND(I85&lt;&gt;"",NOT(ISNUMBER(I85))),AND(J85&lt;&gt;"",NOT(ISNUMBER(J85)))),"Check inputs",IF(AND(ISNUMBER(J85),OR(J85&lt;0,J85&gt;1440)),"Check inputs","OK")))))))</f>
        <v/>
      </c>
    </row>
    <row r="86" spans="1:12" x14ac:dyDescent="0.25">
      <c r="A86" s="12"/>
      <c r="B86" s="12"/>
      <c r="C86" s="13"/>
      <c r="D86" s="12"/>
      <c r="E86" s="13"/>
      <c r="F86" s="12"/>
      <c r="G86" s="12"/>
      <c r="H86" s="12"/>
      <c r="I86" s="12"/>
      <c r="J86" s="12"/>
      <c r="K86" s="17" t="str">
        <f>IF(NOT(OR(A86&lt;&gt;"",B86&lt;&gt;"",C86&lt;&gt;"",D86&lt;&gt;"",E86&lt;&gt;"",F86&lt;&gt;"",G86&lt;&gt;"",H86&lt;&gt;"",I86&lt;&gt;"",J86&lt;&gt;"")),"",IF(AND(ISNUMBER(H86),ISNUMBER(I86),H86&gt;=I86),"Check limits",IF(OR(AND(ISNUMBER(F86),ISNUMBER(H86),F86&lt;H86),AND(ISNUMBER(F86),ISNUMBER(I86),F86&gt;I86),AND(ISNUMBER(G86),ISNUMBER(H86),G86&lt;H86),AND(ISNUMBER(G86),ISNUMBER(I86),G86&gt;I86)),"Setpoint outside alarm band","OK")))</f>
        <v/>
      </c>
      <c r="L86" s="16" t="str">
        <f>IF(NOT(OR(A86&lt;&gt;"",B86&lt;&gt;"",C86&lt;&gt;"",D86&lt;&gt;"",E86&lt;&gt;"",F86&lt;&gt;"",G86&lt;&gt;"",H86&lt;&gt;"",I86&lt;&gt;"",J86&lt;&gt;"")),"",IF(A86="","Check ID",IF(B86="","Check ID",IF(SUMPRODUCT(--(Equipment!$A$2:$A$101=B86))=0,"Check ID",IF(SUMPRODUCT(--($A$2:$A$1001=A86))&gt;1,"Duplicate ID",IF(OR(C86="",NOT(OR(D86="AI",D86="AO",D86="BI",D86="BO")),AND(F86&lt;&gt;"",NOT(ISNUMBER(F86))),AND(G86&lt;&gt;"",NOT(ISNUMBER(G86))),AND(H86&lt;&gt;"",NOT(ISNUMBER(H86))),AND(I86&lt;&gt;"",NOT(ISNUMBER(I86))),AND(J86&lt;&gt;"",NOT(ISNUMBER(J86)))),"Check inputs",IF(AND(ISNUMBER(J86),OR(J86&lt;0,J86&gt;1440)),"Check inputs","OK")))))))</f>
        <v/>
      </c>
    </row>
    <row r="87" spans="1:12" x14ac:dyDescent="0.25">
      <c r="A87" s="12"/>
      <c r="B87" s="12"/>
      <c r="C87" s="13"/>
      <c r="D87" s="12"/>
      <c r="E87" s="13"/>
      <c r="F87" s="12"/>
      <c r="G87" s="12"/>
      <c r="H87" s="12"/>
      <c r="I87" s="12"/>
      <c r="J87" s="12"/>
      <c r="K87" s="17" t="str">
        <f>IF(NOT(OR(A87&lt;&gt;"",B87&lt;&gt;"",C87&lt;&gt;"",D87&lt;&gt;"",E87&lt;&gt;"",F87&lt;&gt;"",G87&lt;&gt;"",H87&lt;&gt;"",I87&lt;&gt;"",J87&lt;&gt;"")),"",IF(AND(ISNUMBER(H87),ISNUMBER(I87),H87&gt;=I87),"Check limits",IF(OR(AND(ISNUMBER(F87),ISNUMBER(H87),F87&lt;H87),AND(ISNUMBER(F87),ISNUMBER(I87),F87&gt;I87),AND(ISNUMBER(G87),ISNUMBER(H87),G87&lt;H87),AND(ISNUMBER(G87),ISNUMBER(I87),G87&gt;I87)),"Setpoint outside alarm band","OK")))</f>
        <v/>
      </c>
      <c r="L87" s="16" t="str">
        <f>IF(NOT(OR(A87&lt;&gt;"",B87&lt;&gt;"",C87&lt;&gt;"",D87&lt;&gt;"",E87&lt;&gt;"",F87&lt;&gt;"",G87&lt;&gt;"",H87&lt;&gt;"",I87&lt;&gt;"",J87&lt;&gt;"")),"",IF(A87="","Check ID",IF(B87="","Check ID",IF(SUMPRODUCT(--(Equipment!$A$2:$A$101=B87))=0,"Check ID",IF(SUMPRODUCT(--($A$2:$A$1001=A87))&gt;1,"Duplicate ID",IF(OR(C87="",NOT(OR(D87="AI",D87="AO",D87="BI",D87="BO")),AND(F87&lt;&gt;"",NOT(ISNUMBER(F87))),AND(G87&lt;&gt;"",NOT(ISNUMBER(G87))),AND(H87&lt;&gt;"",NOT(ISNUMBER(H87))),AND(I87&lt;&gt;"",NOT(ISNUMBER(I87))),AND(J87&lt;&gt;"",NOT(ISNUMBER(J87)))),"Check inputs",IF(AND(ISNUMBER(J87),OR(J87&lt;0,J87&gt;1440)),"Check inputs","OK")))))))</f>
        <v/>
      </c>
    </row>
    <row r="88" spans="1:12" x14ac:dyDescent="0.25">
      <c r="A88" s="12"/>
      <c r="B88" s="12"/>
      <c r="C88" s="13"/>
      <c r="D88" s="12"/>
      <c r="E88" s="13"/>
      <c r="F88" s="12"/>
      <c r="G88" s="12"/>
      <c r="H88" s="12"/>
      <c r="I88" s="12"/>
      <c r="J88" s="12"/>
      <c r="K88" s="17" t="str">
        <f>IF(NOT(OR(A88&lt;&gt;"",B88&lt;&gt;"",C88&lt;&gt;"",D88&lt;&gt;"",E88&lt;&gt;"",F88&lt;&gt;"",G88&lt;&gt;"",H88&lt;&gt;"",I88&lt;&gt;"",J88&lt;&gt;"")),"",IF(AND(ISNUMBER(H88),ISNUMBER(I88),H88&gt;=I88),"Check limits",IF(OR(AND(ISNUMBER(F88),ISNUMBER(H88),F88&lt;H88),AND(ISNUMBER(F88),ISNUMBER(I88),F88&gt;I88),AND(ISNUMBER(G88),ISNUMBER(H88),G88&lt;H88),AND(ISNUMBER(G88),ISNUMBER(I88),G88&gt;I88)),"Setpoint outside alarm band","OK")))</f>
        <v/>
      </c>
      <c r="L88" s="16" t="str">
        <f>IF(NOT(OR(A88&lt;&gt;"",B88&lt;&gt;"",C88&lt;&gt;"",D88&lt;&gt;"",E88&lt;&gt;"",F88&lt;&gt;"",G88&lt;&gt;"",H88&lt;&gt;"",I88&lt;&gt;"",J88&lt;&gt;"")),"",IF(A88="","Check ID",IF(B88="","Check ID",IF(SUMPRODUCT(--(Equipment!$A$2:$A$101=B88))=0,"Check ID",IF(SUMPRODUCT(--($A$2:$A$1001=A88))&gt;1,"Duplicate ID",IF(OR(C88="",NOT(OR(D88="AI",D88="AO",D88="BI",D88="BO")),AND(F88&lt;&gt;"",NOT(ISNUMBER(F88))),AND(G88&lt;&gt;"",NOT(ISNUMBER(G88))),AND(H88&lt;&gt;"",NOT(ISNUMBER(H88))),AND(I88&lt;&gt;"",NOT(ISNUMBER(I88))),AND(J88&lt;&gt;"",NOT(ISNUMBER(J88)))),"Check inputs",IF(AND(ISNUMBER(J88),OR(J88&lt;0,J88&gt;1440)),"Check inputs","OK")))))))</f>
        <v/>
      </c>
    </row>
    <row r="89" spans="1:12" x14ac:dyDescent="0.25">
      <c r="A89" s="12"/>
      <c r="B89" s="12"/>
      <c r="C89" s="13"/>
      <c r="D89" s="12"/>
      <c r="E89" s="13"/>
      <c r="F89" s="12"/>
      <c r="G89" s="12"/>
      <c r="H89" s="12"/>
      <c r="I89" s="12"/>
      <c r="J89" s="12"/>
      <c r="K89" s="17" t="str">
        <f>IF(NOT(OR(A89&lt;&gt;"",B89&lt;&gt;"",C89&lt;&gt;"",D89&lt;&gt;"",E89&lt;&gt;"",F89&lt;&gt;"",G89&lt;&gt;"",H89&lt;&gt;"",I89&lt;&gt;"",J89&lt;&gt;"")),"",IF(AND(ISNUMBER(H89),ISNUMBER(I89),H89&gt;=I89),"Check limits",IF(OR(AND(ISNUMBER(F89),ISNUMBER(H89),F89&lt;H89),AND(ISNUMBER(F89),ISNUMBER(I89),F89&gt;I89),AND(ISNUMBER(G89),ISNUMBER(H89),G89&lt;H89),AND(ISNUMBER(G89),ISNUMBER(I89),G89&gt;I89)),"Setpoint outside alarm band","OK")))</f>
        <v/>
      </c>
      <c r="L89" s="16" t="str">
        <f>IF(NOT(OR(A89&lt;&gt;"",B89&lt;&gt;"",C89&lt;&gt;"",D89&lt;&gt;"",E89&lt;&gt;"",F89&lt;&gt;"",G89&lt;&gt;"",H89&lt;&gt;"",I89&lt;&gt;"",J89&lt;&gt;"")),"",IF(A89="","Check ID",IF(B89="","Check ID",IF(SUMPRODUCT(--(Equipment!$A$2:$A$101=B89))=0,"Check ID",IF(SUMPRODUCT(--($A$2:$A$1001=A89))&gt;1,"Duplicate ID",IF(OR(C89="",NOT(OR(D89="AI",D89="AO",D89="BI",D89="BO")),AND(F89&lt;&gt;"",NOT(ISNUMBER(F89))),AND(G89&lt;&gt;"",NOT(ISNUMBER(G89))),AND(H89&lt;&gt;"",NOT(ISNUMBER(H89))),AND(I89&lt;&gt;"",NOT(ISNUMBER(I89))),AND(J89&lt;&gt;"",NOT(ISNUMBER(J89)))),"Check inputs",IF(AND(ISNUMBER(J89),OR(J89&lt;0,J89&gt;1440)),"Check inputs","OK")))))))</f>
        <v/>
      </c>
    </row>
    <row r="90" spans="1:12" x14ac:dyDescent="0.25">
      <c r="A90" s="12"/>
      <c r="B90" s="12"/>
      <c r="C90" s="13"/>
      <c r="D90" s="12"/>
      <c r="E90" s="13"/>
      <c r="F90" s="12"/>
      <c r="G90" s="12"/>
      <c r="H90" s="12"/>
      <c r="I90" s="12"/>
      <c r="J90" s="12"/>
      <c r="K90" s="17" t="str">
        <f>IF(NOT(OR(A90&lt;&gt;"",B90&lt;&gt;"",C90&lt;&gt;"",D90&lt;&gt;"",E90&lt;&gt;"",F90&lt;&gt;"",G90&lt;&gt;"",H90&lt;&gt;"",I90&lt;&gt;"",J90&lt;&gt;"")),"",IF(AND(ISNUMBER(H90),ISNUMBER(I90),H90&gt;=I90),"Check limits",IF(OR(AND(ISNUMBER(F90),ISNUMBER(H90),F90&lt;H90),AND(ISNUMBER(F90),ISNUMBER(I90),F90&gt;I90),AND(ISNUMBER(G90),ISNUMBER(H90),G90&lt;H90),AND(ISNUMBER(G90),ISNUMBER(I90),G90&gt;I90)),"Setpoint outside alarm band","OK")))</f>
        <v/>
      </c>
      <c r="L90" s="16" t="str">
        <f>IF(NOT(OR(A90&lt;&gt;"",B90&lt;&gt;"",C90&lt;&gt;"",D90&lt;&gt;"",E90&lt;&gt;"",F90&lt;&gt;"",G90&lt;&gt;"",H90&lt;&gt;"",I90&lt;&gt;"",J90&lt;&gt;"")),"",IF(A90="","Check ID",IF(B90="","Check ID",IF(SUMPRODUCT(--(Equipment!$A$2:$A$101=B90))=0,"Check ID",IF(SUMPRODUCT(--($A$2:$A$1001=A90))&gt;1,"Duplicate ID",IF(OR(C90="",NOT(OR(D90="AI",D90="AO",D90="BI",D90="BO")),AND(F90&lt;&gt;"",NOT(ISNUMBER(F90))),AND(G90&lt;&gt;"",NOT(ISNUMBER(G90))),AND(H90&lt;&gt;"",NOT(ISNUMBER(H90))),AND(I90&lt;&gt;"",NOT(ISNUMBER(I90))),AND(J90&lt;&gt;"",NOT(ISNUMBER(J90)))),"Check inputs",IF(AND(ISNUMBER(J90),OR(J90&lt;0,J90&gt;1440)),"Check inputs","OK")))))))</f>
        <v/>
      </c>
    </row>
    <row r="91" spans="1:12" x14ac:dyDescent="0.25">
      <c r="A91" s="12"/>
      <c r="B91" s="12"/>
      <c r="C91" s="13"/>
      <c r="D91" s="12"/>
      <c r="E91" s="13"/>
      <c r="F91" s="12"/>
      <c r="G91" s="12"/>
      <c r="H91" s="12"/>
      <c r="I91" s="12"/>
      <c r="J91" s="12"/>
      <c r="K91" s="17" t="str">
        <f>IF(NOT(OR(A91&lt;&gt;"",B91&lt;&gt;"",C91&lt;&gt;"",D91&lt;&gt;"",E91&lt;&gt;"",F91&lt;&gt;"",G91&lt;&gt;"",H91&lt;&gt;"",I91&lt;&gt;"",J91&lt;&gt;"")),"",IF(AND(ISNUMBER(H91),ISNUMBER(I91),H91&gt;=I91),"Check limits",IF(OR(AND(ISNUMBER(F91),ISNUMBER(H91),F91&lt;H91),AND(ISNUMBER(F91),ISNUMBER(I91),F91&gt;I91),AND(ISNUMBER(G91),ISNUMBER(H91),G91&lt;H91),AND(ISNUMBER(G91),ISNUMBER(I91),G91&gt;I91)),"Setpoint outside alarm band","OK")))</f>
        <v/>
      </c>
      <c r="L91" s="16" t="str">
        <f>IF(NOT(OR(A91&lt;&gt;"",B91&lt;&gt;"",C91&lt;&gt;"",D91&lt;&gt;"",E91&lt;&gt;"",F91&lt;&gt;"",G91&lt;&gt;"",H91&lt;&gt;"",I91&lt;&gt;"",J91&lt;&gt;"")),"",IF(A91="","Check ID",IF(B91="","Check ID",IF(SUMPRODUCT(--(Equipment!$A$2:$A$101=B91))=0,"Check ID",IF(SUMPRODUCT(--($A$2:$A$1001=A91))&gt;1,"Duplicate ID",IF(OR(C91="",NOT(OR(D91="AI",D91="AO",D91="BI",D91="BO")),AND(F91&lt;&gt;"",NOT(ISNUMBER(F91))),AND(G91&lt;&gt;"",NOT(ISNUMBER(G91))),AND(H91&lt;&gt;"",NOT(ISNUMBER(H91))),AND(I91&lt;&gt;"",NOT(ISNUMBER(I91))),AND(J91&lt;&gt;"",NOT(ISNUMBER(J91)))),"Check inputs",IF(AND(ISNUMBER(J91),OR(J91&lt;0,J91&gt;1440)),"Check inputs","OK")))))))</f>
        <v/>
      </c>
    </row>
    <row r="92" spans="1:12" x14ac:dyDescent="0.25">
      <c r="A92" s="12"/>
      <c r="B92" s="12"/>
      <c r="C92" s="13"/>
      <c r="D92" s="12"/>
      <c r="E92" s="13"/>
      <c r="F92" s="12"/>
      <c r="G92" s="12"/>
      <c r="H92" s="12"/>
      <c r="I92" s="12"/>
      <c r="J92" s="12"/>
      <c r="K92" s="17" t="str">
        <f>IF(NOT(OR(A92&lt;&gt;"",B92&lt;&gt;"",C92&lt;&gt;"",D92&lt;&gt;"",E92&lt;&gt;"",F92&lt;&gt;"",G92&lt;&gt;"",H92&lt;&gt;"",I92&lt;&gt;"",J92&lt;&gt;"")),"",IF(AND(ISNUMBER(H92),ISNUMBER(I92),H92&gt;=I92),"Check limits",IF(OR(AND(ISNUMBER(F92),ISNUMBER(H92),F92&lt;H92),AND(ISNUMBER(F92),ISNUMBER(I92),F92&gt;I92),AND(ISNUMBER(G92),ISNUMBER(H92),G92&lt;H92),AND(ISNUMBER(G92),ISNUMBER(I92),G92&gt;I92)),"Setpoint outside alarm band","OK")))</f>
        <v/>
      </c>
      <c r="L92" s="16" t="str">
        <f>IF(NOT(OR(A92&lt;&gt;"",B92&lt;&gt;"",C92&lt;&gt;"",D92&lt;&gt;"",E92&lt;&gt;"",F92&lt;&gt;"",G92&lt;&gt;"",H92&lt;&gt;"",I92&lt;&gt;"",J92&lt;&gt;"")),"",IF(A92="","Check ID",IF(B92="","Check ID",IF(SUMPRODUCT(--(Equipment!$A$2:$A$101=B92))=0,"Check ID",IF(SUMPRODUCT(--($A$2:$A$1001=A92))&gt;1,"Duplicate ID",IF(OR(C92="",NOT(OR(D92="AI",D92="AO",D92="BI",D92="BO")),AND(F92&lt;&gt;"",NOT(ISNUMBER(F92))),AND(G92&lt;&gt;"",NOT(ISNUMBER(G92))),AND(H92&lt;&gt;"",NOT(ISNUMBER(H92))),AND(I92&lt;&gt;"",NOT(ISNUMBER(I92))),AND(J92&lt;&gt;"",NOT(ISNUMBER(J92)))),"Check inputs",IF(AND(ISNUMBER(J92),OR(J92&lt;0,J92&gt;1440)),"Check inputs","OK")))))))</f>
        <v/>
      </c>
    </row>
    <row r="93" spans="1:12" x14ac:dyDescent="0.25">
      <c r="A93" s="12"/>
      <c r="B93" s="12"/>
      <c r="C93" s="13"/>
      <c r="D93" s="12"/>
      <c r="E93" s="13"/>
      <c r="F93" s="12"/>
      <c r="G93" s="12"/>
      <c r="H93" s="12"/>
      <c r="I93" s="12"/>
      <c r="J93" s="12"/>
      <c r="K93" s="17" t="str">
        <f>IF(NOT(OR(A93&lt;&gt;"",B93&lt;&gt;"",C93&lt;&gt;"",D93&lt;&gt;"",E93&lt;&gt;"",F93&lt;&gt;"",G93&lt;&gt;"",H93&lt;&gt;"",I93&lt;&gt;"",J93&lt;&gt;"")),"",IF(AND(ISNUMBER(H93),ISNUMBER(I93),H93&gt;=I93),"Check limits",IF(OR(AND(ISNUMBER(F93),ISNUMBER(H93),F93&lt;H93),AND(ISNUMBER(F93),ISNUMBER(I93),F93&gt;I93),AND(ISNUMBER(G93),ISNUMBER(H93),G93&lt;H93),AND(ISNUMBER(G93),ISNUMBER(I93),G93&gt;I93)),"Setpoint outside alarm band","OK")))</f>
        <v/>
      </c>
      <c r="L93" s="16" t="str">
        <f>IF(NOT(OR(A93&lt;&gt;"",B93&lt;&gt;"",C93&lt;&gt;"",D93&lt;&gt;"",E93&lt;&gt;"",F93&lt;&gt;"",G93&lt;&gt;"",H93&lt;&gt;"",I93&lt;&gt;"",J93&lt;&gt;"")),"",IF(A93="","Check ID",IF(B93="","Check ID",IF(SUMPRODUCT(--(Equipment!$A$2:$A$101=B93))=0,"Check ID",IF(SUMPRODUCT(--($A$2:$A$1001=A93))&gt;1,"Duplicate ID",IF(OR(C93="",NOT(OR(D93="AI",D93="AO",D93="BI",D93="BO")),AND(F93&lt;&gt;"",NOT(ISNUMBER(F93))),AND(G93&lt;&gt;"",NOT(ISNUMBER(G93))),AND(H93&lt;&gt;"",NOT(ISNUMBER(H93))),AND(I93&lt;&gt;"",NOT(ISNUMBER(I93))),AND(J93&lt;&gt;"",NOT(ISNUMBER(J93)))),"Check inputs",IF(AND(ISNUMBER(J93),OR(J93&lt;0,J93&gt;1440)),"Check inputs","OK")))))))</f>
        <v/>
      </c>
    </row>
    <row r="94" spans="1:12" x14ac:dyDescent="0.25">
      <c r="A94" s="12"/>
      <c r="B94" s="12"/>
      <c r="C94" s="13"/>
      <c r="D94" s="12"/>
      <c r="E94" s="13"/>
      <c r="F94" s="12"/>
      <c r="G94" s="12"/>
      <c r="H94" s="12"/>
      <c r="I94" s="12"/>
      <c r="J94" s="12"/>
      <c r="K94" s="17" t="str">
        <f>IF(NOT(OR(A94&lt;&gt;"",B94&lt;&gt;"",C94&lt;&gt;"",D94&lt;&gt;"",E94&lt;&gt;"",F94&lt;&gt;"",G94&lt;&gt;"",H94&lt;&gt;"",I94&lt;&gt;"",J94&lt;&gt;"")),"",IF(AND(ISNUMBER(H94),ISNUMBER(I94),H94&gt;=I94),"Check limits",IF(OR(AND(ISNUMBER(F94),ISNUMBER(H94),F94&lt;H94),AND(ISNUMBER(F94),ISNUMBER(I94),F94&gt;I94),AND(ISNUMBER(G94),ISNUMBER(H94),G94&lt;H94),AND(ISNUMBER(G94),ISNUMBER(I94),G94&gt;I94)),"Setpoint outside alarm band","OK")))</f>
        <v/>
      </c>
      <c r="L94" s="16" t="str">
        <f>IF(NOT(OR(A94&lt;&gt;"",B94&lt;&gt;"",C94&lt;&gt;"",D94&lt;&gt;"",E94&lt;&gt;"",F94&lt;&gt;"",G94&lt;&gt;"",H94&lt;&gt;"",I94&lt;&gt;"",J94&lt;&gt;"")),"",IF(A94="","Check ID",IF(B94="","Check ID",IF(SUMPRODUCT(--(Equipment!$A$2:$A$101=B94))=0,"Check ID",IF(SUMPRODUCT(--($A$2:$A$1001=A94))&gt;1,"Duplicate ID",IF(OR(C94="",NOT(OR(D94="AI",D94="AO",D94="BI",D94="BO")),AND(F94&lt;&gt;"",NOT(ISNUMBER(F94))),AND(G94&lt;&gt;"",NOT(ISNUMBER(G94))),AND(H94&lt;&gt;"",NOT(ISNUMBER(H94))),AND(I94&lt;&gt;"",NOT(ISNUMBER(I94))),AND(J94&lt;&gt;"",NOT(ISNUMBER(J94)))),"Check inputs",IF(AND(ISNUMBER(J94),OR(J94&lt;0,J94&gt;1440)),"Check inputs","OK")))))))</f>
        <v/>
      </c>
    </row>
    <row r="95" spans="1:12" x14ac:dyDescent="0.25">
      <c r="A95" s="12"/>
      <c r="B95" s="12"/>
      <c r="C95" s="13"/>
      <c r="D95" s="12"/>
      <c r="E95" s="13"/>
      <c r="F95" s="12"/>
      <c r="G95" s="12"/>
      <c r="H95" s="12"/>
      <c r="I95" s="12"/>
      <c r="J95" s="12"/>
      <c r="K95" s="17" t="str">
        <f>IF(NOT(OR(A95&lt;&gt;"",B95&lt;&gt;"",C95&lt;&gt;"",D95&lt;&gt;"",E95&lt;&gt;"",F95&lt;&gt;"",G95&lt;&gt;"",H95&lt;&gt;"",I95&lt;&gt;"",J95&lt;&gt;"")),"",IF(AND(ISNUMBER(H95),ISNUMBER(I95),H95&gt;=I95),"Check limits",IF(OR(AND(ISNUMBER(F95),ISNUMBER(H95),F95&lt;H95),AND(ISNUMBER(F95),ISNUMBER(I95),F95&gt;I95),AND(ISNUMBER(G95),ISNUMBER(H95),G95&lt;H95),AND(ISNUMBER(G95),ISNUMBER(I95),G95&gt;I95)),"Setpoint outside alarm band","OK")))</f>
        <v/>
      </c>
      <c r="L95" s="16" t="str">
        <f>IF(NOT(OR(A95&lt;&gt;"",B95&lt;&gt;"",C95&lt;&gt;"",D95&lt;&gt;"",E95&lt;&gt;"",F95&lt;&gt;"",G95&lt;&gt;"",H95&lt;&gt;"",I95&lt;&gt;"",J95&lt;&gt;"")),"",IF(A95="","Check ID",IF(B95="","Check ID",IF(SUMPRODUCT(--(Equipment!$A$2:$A$101=B95))=0,"Check ID",IF(SUMPRODUCT(--($A$2:$A$1001=A95))&gt;1,"Duplicate ID",IF(OR(C95="",NOT(OR(D95="AI",D95="AO",D95="BI",D95="BO")),AND(F95&lt;&gt;"",NOT(ISNUMBER(F95))),AND(G95&lt;&gt;"",NOT(ISNUMBER(G95))),AND(H95&lt;&gt;"",NOT(ISNUMBER(H95))),AND(I95&lt;&gt;"",NOT(ISNUMBER(I95))),AND(J95&lt;&gt;"",NOT(ISNUMBER(J95)))),"Check inputs",IF(AND(ISNUMBER(J95),OR(J95&lt;0,J95&gt;1440)),"Check inputs","OK")))))))</f>
        <v/>
      </c>
    </row>
    <row r="96" spans="1:12" x14ac:dyDescent="0.25">
      <c r="A96" s="12"/>
      <c r="B96" s="12"/>
      <c r="C96" s="13"/>
      <c r="D96" s="12"/>
      <c r="E96" s="13"/>
      <c r="F96" s="12"/>
      <c r="G96" s="12"/>
      <c r="H96" s="12"/>
      <c r="I96" s="12"/>
      <c r="J96" s="12"/>
      <c r="K96" s="17" t="str">
        <f>IF(NOT(OR(A96&lt;&gt;"",B96&lt;&gt;"",C96&lt;&gt;"",D96&lt;&gt;"",E96&lt;&gt;"",F96&lt;&gt;"",G96&lt;&gt;"",H96&lt;&gt;"",I96&lt;&gt;"",J96&lt;&gt;"")),"",IF(AND(ISNUMBER(H96),ISNUMBER(I96),H96&gt;=I96),"Check limits",IF(OR(AND(ISNUMBER(F96),ISNUMBER(H96),F96&lt;H96),AND(ISNUMBER(F96),ISNUMBER(I96),F96&gt;I96),AND(ISNUMBER(G96),ISNUMBER(H96),G96&lt;H96),AND(ISNUMBER(G96),ISNUMBER(I96),G96&gt;I96)),"Setpoint outside alarm band","OK")))</f>
        <v/>
      </c>
      <c r="L96" s="16" t="str">
        <f>IF(NOT(OR(A96&lt;&gt;"",B96&lt;&gt;"",C96&lt;&gt;"",D96&lt;&gt;"",E96&lt;&gt;"",F96&lt;&gt;"",G96&lt;&gt;"",H96&lt;&gt;"",I96&lt;&gt;"",J96&lt;&gt;"")),"",IF(A96="","Check ID",IF(B96="","Check ID",IF(SUMPRODUCT(--(Equipment!$A$2:$A$101=B96))=0,"Check ID",IF(SUMPRODUCT(--($A$2:$A$1001=A96))&gt;1,"Duplicate ID",IF(OR(C96="",NOT(OR(D96="AI",D96="AO",D96="BI",D96="BO")),AND(F96&lt;&gt;"",NOT(ISNUMBER(F96))),AND(G96&lt;&gt;"",NOT(ISNUMBER(G96))),AND(H96&lt;&gt;"",NOT(ISNUMBER(H96))),AND(I96&lt;&gt;"",NOT(ISNUMBER(I96))),AND(J96&lt;&gt;"",NOT(ISNUMBER(J96)))),"Check inputs",IF(AND(ISNUMBER(J96),OR(J96&lt;0,J96&gt;1440)),"Check inputs","OK")))))))</f>
        <v/>
      </c>
    </row>
    <row r="97" spans="1:12" x14ac:dyDescent="0.25">
      <c r="A97" s="12"/>
      <c r="B97" s="12"/>
      <c r="C97" s="13"/>
      <c r="D97" s="12"/>
      <c r="E97" s="13"/>
      <c r="F97" s="12"/>
      <c r="G97" s="12"/>
      <c r="H97" s="12"/>
      <c r="I97" s="12"/>
      <c r="J97" s="12"/>
      <c r="K97" s="17" t="str">
        <f>IF(NOT(OR(A97&lt;&gt;"",B97&lt;&gt;"",C97&lt;&gt;"",D97&lt;&gt;"",E97&lt;&gt;"",F97&lt;&gt;"",G97&lt;&gt;"",H97&lt;&gt;"",I97&lt;&gt;"",J97&lt;&gt;"")),"",IF(AND(ISNUMBER(H97),ISNUMBER(I97),H97&gt;=I97),"Check limits",IF(OR(AND(ISNUMBER(F97),ISNUMBER(H97),F97&lt;H97),AND(ISNUMBER(F97),ISNUMBER(I97),F97&gt;I97),AND(ISNUMBER(G97),ISNUMBER(H97),G97&lt;H97),AND(ISNUMBER(G97),ISNUMBER(I97),G97&gt;I97)),"Setpoint outside alarm band","OK")))</f>
        <v/>
      </c>
      <c r="L97" s="16" t="str">
        <f>IF(NOT(OR(A97&lt;&gt;"",B97&lt;&gt;"",C97&lt;&gt;"",D97&lt;&gt;"",E97&lt;&gt;"",F97&lt;&gt;"",G97&lt;&gt;"",H97&lt;&gt;"",I97&lt;&gt;"",J97&lt;&gt;"")),"",IF(A97="","Check ID",IF(B97="","Check ID",IF(SUMPRODUCT(--(Equipment!$A$2:$A$101=B97))=0,"Check ID",IF(SUMPRODUCT(--($A$2:$A$1001=A97))&gt;1,"Duplicate ID",IF(OR(C97="",NOT(OR(D97="AI",D97="AO",D97="BI",D97="BO")),AND(F97&lt;&gt;"",NOT(ISNUMBER(F97))),AND(G97&lt;&gt;"",NOT(ISNUMBER(G97))),AND(H97&lt;&gt;"",NOT(ISNUMBER(H97))),AND(I97&lt;&gt;"",NOT(ISNUMBER(I97))),AND(J97&lt;&gt;"",NOT(ISNUMBER(J97)))),"Check inputs",IF(AND(ISNUMBER(J97),OR(J97&lt;0,J97&gt;1440)),"Check inputs","OK")))))))</f>
        <v/>
      </c>
    </row>
    <row r="98" spans="1:12" x14ac:dyDescent="0.25">
      <c r="A98" s="12"/>
      <c r="B98" s="12"/>
      <c r="C98" s="13"/>
      <c r="D98" s="12"/>
      <c r="E98" s="13"/>
      <c r="F98" s="12"/>
      <c r="G98" s="12"/>
      <c r="H98" s="12"/>
      <c r="I98" s="12"/>
      <c r="J98" s="12"/>
      <c r="K98" s="17" t="str">
        <f>IF(NOT(OR(A98&lt;&gt;"",B98&lt;&gt;"",C98&lt;&gt;"",D98&lt;&gt;"",E98&lt;&gt;"",F98&lt;&gt;"",G98&lt;&gt;"",H98&lt;&gt;"",I98&lt;&gt;"",J98&lt;&gt;"")),"",IF(AND(ISNUMBER(H98),ISNUMBER(I98),H98&gt;=I98),"Check limits",IF(OR(AND(ISNUMBER(F98),ISNUMBER(H98),F98&lt;H98),AND(ISNUMBER(F98),ISNUMBER(I98),F98&gt;I98),AND(ISNUMBER(G98),ISNUMBER(H98),G98&lt;H98),AND(ISNUMBER(G98),ISNUMBER(I98),G98&gt;I98)),"Setpoint outside alarm band","OK")))</f>
        <v/>
      </c>
      <c r="L98" s="16" t="str">
        <f>IF(NOT(OR(A98&lt;&gt;"",B98&lt;&gt;"",C98&lt;&gt;"",D98&lt;&gt;"",E98&lt;&gt;"",F98&lt;&gt;"",G98&lt;&gt;"",H98&lt;&gt;"",I98&lt;&gt;"",J98&lt;&gt;"")),"",IF(A98="","Check ID",IF(B98="","Check ID",IF(SUMPRODUCT(--(Equipment!$A$2:$A$101=B98))=0,"Check ID",IF(SUMPRODUCT(--($A$2:$A$1001=A98))&gt;1,"Duplicate ID",IF(OR(C98="",NOT(OR(D98="AI",D98="AO",D98="BI",D98="BO")),AND(F98&lt;&gt;"",NOT(ISNUMBER(F98))),AND(G98&lt;&gt;"",NOT(ISNUMBER(G98))),AND(H98&lt;&gt;"",NOT(ISNUMBER(H98))),AND(I98&lt;&gt;"",NOT(ISNUMBER(I98))),AND(J98&lt;&gt;"",NOT(ISNUMBER(J98)))),"Check inputs",IF(AND(ISNUMBER(J98),OR(J98&lt;0,J98&gt;1440)),"Check inputs","OK")))))))</f>
        <v/>
      </c>
    </row>
    <row r="99" spans="1:12" x14ac:dyDescent="0.25">
      <c r="A99" s="12"/>
      <c r="B99" s="12"/>
      <c r="C99" s="13"/>
      <c r="D99" s="12"/>
      <c r="E99" s="13"/>
      <c r="F99" s="12"/>
      <c r="G99" s="12"/>
      <c r="H99" s="12"/>
      <c r="I99" s="12"/>
      <c r="J99" s="12"/>
      <c r="K99" s="17" t="str">
        <f>IF(NOT(OR(A99&lt;&gt;"",B99&lt;&gt;"",C99&lt;&gt;"",D99&lt;&gt;"",E99&lt;&gt;"",F99&lt;&gt;"",G99&lt;&gt;"",H99&lt;&gt;"",I99&lt;&gt;"",J99&lt;&gt;"")),"",IF(AND(ISNUMBER(H99),ISNUMBER(I99),H99&gt;=I99),"Check limits",IF(OR(AND(ISNUMBER(F99),ISNUMBER(H99),F99&lt;H99),AND(ISNUMBER(F99),ISNUMBER(I99),F99&gt;I99),AND(ISNUMBER(G99),ISNUMBER(H99),G99&lt;H99),AND(ISNUMBER(G99),ISNUMBER(I99),G99&gt;I99)),"Setpoint outside alarm band","OK")))</f>
        <v/>
      </c>
      <c r="L99" s="16" t="str">
        <f>IF(NOT(OR(A99&lt;&gt;"",B99&lt;&gt;"",C99&lt;&gt;"",D99&lt;&gt;"",E99&lt;&gt;"",F99&lt;&gt;"",G99&lt;&gt;"",H99&lt;&gt;"",I99&lt;&gt;"",J99&lt;&gt;"")),"",IF(A99="","Check ID",IF(B99="","Check ID",IF(SUMPRODUCT(--(Equipment!$A$2:$A$101=B99))=0,"Check ID",IF(SUMPRODUCT(--($A$2:$A$1001=A99))&gt;1,"Duplicate ID",IF(OR(C99="",NOT(OR(D99="AI",D99="AO",D99="BI",D99="BO")),AND(F99&lt;&gt;"",NOT(ISNUMBER(F99))),AND(G99&lt;&gt;"",NOT(ISNUMBER(G99))),AND(H99&lt;&gt;"",NOT(ISNUMBER(H99))),AND(I99&lt;&gt;"",NOT(ISNUMBER(I99))),AND(J99&lt;&gt;"",NOT(ISNUMBER(J99)))),"Check inputs",IF(AND(ISNUMBER(J99),OR(J99&lt;0,J99&gt;1440)),"Check inputs","OK")))))))</f>
        <v/>
      </c>
    </row>
    <row r="100" spans="1:12" x14ac:dyDescent="0.25">
      <c r="A100" s="12"/>
      <c r="B100" s="12"/>
      <c r="C100" s="13"/>
      <c r="D100" s="12"/>
      <c r="E100" s="13"/>
      <c r="F100" s="12"/>
      <c r="G100" s="12"/>
      <c r="H100" s="12"/>
      <c r="I100" s="12"/>
      <c r="J100" s="12"/>
      <c r="K100" s="17" t="str">
        <f>IF(NOT(OR(A100&lt;&gt;"",B100&lt;&gt;"",C100&lt;&gt;"",D100&lt;&gt;"",E100&lt;&gt;"",F100&lt;&gt;"",G100&lt;&gt;"",H100&lt;&gt;"",I100&lt;&gt;"",J100&lt;&gt;"")),"",IF(AND(ISNUMBER(H100),ISNUMBER(I100),H100&gt;=I100),"Check limits",IF(OR(AND(ISNUMBER(F100),ISNUMBER(H100),F100&lt;H100),AND(ISNUMBER(F100),ISNUMBER(I100),F100&gt;I100),AND(ISNUMBER(G100),ISNUMBER(H100),G100&lt;H100),AND(ISNUMBER(G100),ISNUMBER(I100),G100&gt;I100)),"Setpoint outside alarm band","OK")))</f>
        <v/>
      </c>
      <c r="L100" s="16" t="str">
        <f>IF(NOT(OR(A100&lt;&gt;"",B100&lt;&gt;"",C100&lt;&gt;"",D100&lt;&gt;"",E100&lt;&gt;"",F100&lt;&gt;"",G100&lt;&gt;"",H100&lt;&gt;"",I100&lt;&gt;"",J100&lt;&gt;"")),"",IF(A100="","Check ID",IF(B100="","Check ID",IF(SUMPRODUCT(--(Equipment!$A$2:$A$101=B100))=0,"Check ID",IF(SUMPRODUCT(--($A$2:$A$1001=A100))&gt;1,"Duplicate ID",IF(OR(C100="",NOT(OR(D100="AI",D100="AO",D100="BI",D100="BO")),AND(F100&lt;&gt;"",NOT(ISNUMBER(F100))),AND(G100&lt;&gt;"",NOT(ISNUMBER(G100))),AND(H100&lt;&gt;"",NOT(ISNUMBER(H100))),AND(I100&lt;&gt;"",NOT(ISNUMBER(I100))),AND(J100&lt;&gt;"",NOT(ISNUMBER(J100)))),"Check inputs",IF(AND(ISNUMBER(J100),OR(J100&lt;0,J100&gt;1440)),"Check inputs","OK")))))))</f>
        <v/>
      </c>
    </row>
    <row r="101" spans="1:12" x14ac:dyDescent="0.25">
      <c r="A101" s="12"/>
      <c r="B101" s="12"/>
      <c r="C101" s="13"/>
      <c r="D101" s="12"/>
      <c r="E101" s="13"/>
      <c r="F101" s="12"/>
      <c r="G101" s="12"/>
      <c r="H101" s="12"/>
      <c r="I101" s="12"/>
      <c r="J101" s="12"/>
      <c r="K101" s="17" t="str">
        <f>IF(NOT(OR(A101&lt;&gt;"",B101&lt;&gt;"",C101&lt;&gt;"",D101&lt;&gt;"",E101&lt;&gt;"",F101&lt;&gt;"",G101&lt;&gt;"",H101&lt;&gt;"",I101&lt;&gt;"",J101&lt;&gt;"")),"",IF(AND(ISNUMBER(H101),ISNUMBER(I101),H101&gt;=I101),"Check limits",IF(OR(AND(ISNUMBER(F101),ISNUMBER(H101),F101&lt;H101),AND(ISNUMBER(F101),ISNUMBER(I101),F101&gt;I101),AND(ISNUMBER(G101),ISNUMBER(H101),G101&lt;H101),AND(ISNUMBER(G101),ISNUMBER(I101),G101&gt;I101)),"Setpoint outside alarm band","OK")))</f>
        <v/>
      </c>
      <c r="L101" s="16" t="str">
        <f>IF(NOT(OR(A101&lt;&gt;"",B101&lt;&gt;"",C101&lt;&gt;"",D101&lt;&gt;"",E101&lt;&gt;"",F101&lt;&gt;"",G101&lt;&gt;"",H101&lt;&gt;"",I101&lt;&gt;"",J101&lt;&gt;"")),"",IF(A101="","Check ID",IF(B101="","Check ID",IF(SUMPRODUCT(--(Equipment!$A$2:$A$101=B101))=0,"Check ID",IF(SUMPRODUCT(--($A$2:$A$1001=A101))&gt;1,"Duplicate ID",IF(OR(C101="",NOT(OR(D101="AI",D101="AO",D101="BI",D101="BO")),AND(F101&lt;&gt;"",NOT(ISNUMBER(F101))),AND(G101&lt;&gt;"",NOT(ISNUMBER(G101))),AND(H101&lt;&gt;"",NOT(ISNUMBER(H101))),AND(I101&lt;&gt;"",NOT(ISNUMBER(I101))),AND(J101&lt;&gt;"",NOT(ISNUMBER(J101)))),"Check inputs",IF(AND(ISNUMBER(J101),OR(J101&lt;0,J101&gt;1440)),"Check inputs","OK")))))))</f>
        <v/>
      </c>
    </row>
    <row r="102" spans="1:12" x14ac:dyDescent="0.25">
      <c r="A102" s="12"/>
      <c r="B102" s="12"/>
      <c r="C102" s="13"/>
      <c r="D102" s="12"/>
      <c r="E102" s="13"/>
      <c r="F102" s="12"/>
      <c r="G102" s="12"/>
      <c r="H102" s="12"/>
      <c r="I102" s="12"/>
      <c r="J102" s="12"/>
      <c r="K102" s="17" t="str">
        <f>IF(NOT(OR(A102&lt;&gt;"",B102&lt;&gt;"",C102&lt;&gt;"",D102&lt;&gt;"",E102&lt;&gt;"",F102&lt;&gt;"",G102&lt;&gt;"",H102&lt;&gt;"",I102&lt;&gt;"",J102&lt;&gt;"")),"",IF(AND(ISNUMBER(H102),ISNUMBER(I102),H102&gt;=I102),"Check limits",IF(OR(AND(ISNUMBER(F102),ISNUMBER(H102),F102&lt;H102),AND(ISNUMBER(F102),ISNUMBER(I102),F102&gt;I102),AND(ISNUMBER(G102),ISNUMBER(H102),G102&lt;H102),AND(ISNUMBER(G102),ISNUMBER(I102),G102&gt;I102)),"Setpoint outside alarm band","OK")))</f>
        <v/>
      </c>
      <c r="L102" s="16" t="str">
        <f>IF(NOT(OR(A102&lt;&gt;"",B102&lt;&gt;"",C102&lt;&gt;"",D102&lt;&gt;"",E102&lt;&gt;"",F102&lt;&gt;"",G102&lt;&gt;"",H102&lt;&gt;"",I102&lt;&gt;"",J102&lt;&gt;"")),"",IF(A102="","Check ID",IF(B102="","Check ID",IF(SUMPRODUCT(--(Equipment!$A$2:$A$101=B102))=0,"Check ID",IF(SUMPRODUCT(--($A$2:$A$1001=A102))&gt;1,"Duplicate ID",IF(OR(C102="",NOT(OR(D102="AI",D102="AO",D102="BI",D102="BO")),AND(F102&lt;&gt;"",NOT(ISNUMBER(F102))),AND(G102&lt;&gt;"",NOT(ISNUMBER(G102))),AND(H102&lt;&gt;"",NOT(ISNUMBER(H102))),AND(I102&lt;&gt;"",NOT(ISNUMBER(I102))),AND(J102&lt;&gt;"",NOT(ISNUMBER(J102)))),"Check inputs",IF(AND(ISNUMBER(J102),OR(J102&lt;0,J102&gt;1440)),"Check inputs","OK")))))))</f>
        <v/>
      </c>
    </row>
    <row r="103" spans="1:12" x14ac:dyDescent="0.25">
      <c r="A103" s="12"/>
      <c r="B103" s="12"/>
      <c r="C103" s="13"/>
      <c r="D103" s="12"/>
      <c r="E103" s="13"/>
      <c r="F103" s="12"/>
      <c r="G103" s="12"/>
      <c r="H103" s="12"/>
      <c r="I103" s="12"/>
      <c r="J103" s="12"/>
      <c r="K103" s="17" t="str">
        <f>IF(NOT(OR(A103&lt;&gt;"",B103&lt;&gt;"",C103&lt;&gt;"",D103&lt;&gt;"",E103&lt;&gt;"",F103&lt;&gt;"",G103&lt;&gt;"",H103&lt;&gt;"",I103&lt;&gt;"",J103&lt;&gt;"")),"",IF(AND(ISNUMBER(H103),ISNUMBER(I103),H103&gt;=I103),"Check limits",IF(OR(AND(ISNUMBER(F103),ISNUMBER(H103),F103&lt;H103),AND(ISNUMBER(F103),ISNUMBER(I103),F103&gt;I103),AND(ISNUMBER(G103),ISNUMBER(H103),G103&lt;H103),AND(ISNUMBER(G103),ISNUMBER(I103),G103&gt;I103)),"Setpoint outside alarm band","OK")))</f>
        <v/>
      </c>
      <c r="L103" s="16" t="str">
        <f>IF(NOT(OR(A103&lt;&gt;"",B103&lt;&gt;"",C103&lt;&gt;"",D103&lt;&gt;"",E103&lt;&gt;"",F103&lt;&gt;"",G103&lt;&gt;"",H103&lt;&gt;"",I103&lt;&gt;"",J103&lt;&gt;"")),"",IF(A103="","Check ID",IF(B103="","Check ID",IF(SUMPRODUCT(--(Equipment!$A$2:$A$101=B103))=0,"Check ID",IF(SUMPRODUCT(--($A$2:$A$1001=A103))&gt;1,"Duplicate ID",IF(OR(C103="",NOT(OR(D103="AI",D103="AO",D103="BI",D103="BO")),AND(F103&lt;&gt;"",NOT(ISNUMBER(F103))),AND(G103&lt;&gt;"",NOT(ISNUMBER(G103))),AND(H103&lt;&gt;"",NOT(ISNUMBER(H103))),AND(I103&lt;&gt;"",NOT(ISNUMBER(I103))),AND(J103&lt;&gt;"",NOT(ISNUMBER(J103)))),"Check inputs",IF(AND(ISNUMBER(J103),OR(J103&lt;0,J103&gt;1440)),"Check inputs","OK")))))))</f>
        <v/>
      </c>
    </row>
    <row r="104" spans="1:12" x14ac:dyDescent="0.25">
      <c r="A104" s="12"/>
      <c r="B104" s="12"/>
      <c r="C104" s="13"/>
      <c r="D104" s="12"/>
      <c r="E104" s="13"/>
      <c r="F104" s="12"/>
      <c r="G104" s="12"/>
      <c r="H104" s="12"/>
      <c r="I104" s="12"/>
      <c r="J104" s="12"/>
      <c r="K104" s="17" t="str">
        <f>IF(NOT(OR(A104&lt;&gt;"",B104&lt;&gt;"",C104&lt;&gt;"",D104&lt;&gt;"",E104&lt;&gt;"",F104&lt;&gt;"",G104&lt;&gt;"",H104&lt;&gt;"",I104&lt;&gt;"",J104&lt;&gt;"")),"",IF(AND(ISNUMBER(H104),ISNUMBER(I104),H104&gt;=I104),"Check limits",IF(OR(AND(ISNUMBER(F104),ISNUMBER(H104),F104&lt;H104),AND(ISNUMBER(F104),ISNUMBER(I104),F104&gt;I104),AND(ISNUMBER(G104),ISNUMBER(H104),G104&lt;H104),AND(ISNUMBER(G104),ISNUMBER(I104),G104&gt;I104)),"Setpoint outside alarm band","OK")))</f>
        <v/>
      </c>
      <c r="L104" s="16" t="str">
        <f>IF(NOT(OR(A104&lt;&gt;"",B104&lt;&gt;"",C104&lt;&gt;"",D104&lt;&gt;"",E104&lt;&gt;"",F104&lt;&gt;"",G104&lt;&gt;"",H104&lt;&gt;"",I104&lt;&gt;"",J104&lt;&gt;"")),"",IF(A104="","Check ID",IF(B104="","Check ID",IF(SUMPRODUCT(--(Equipment!$A$2:$A$101=B104))=0,"Check ID",IF(SUMPRODUCT(--($A$2:$A$1001=A104))&gt;1,"Duplicate ID",IF(OR(C104="",NOT(OR(D104="AI",D104="AO",D104="BI",D104="BO")),AND(F104&lt;&gt;"",NOT(ISNUMBER(F104))),AND(G104&lt;&gt;"",NOT(ISNUMBER(G104))),AND(H104&lt;&gt;"",NOT(ISNUMBER(H104))),AND(I104&lt;&gt;"",NOT(ISNUMBER(I104))),AND(J104&lt;&gt;"",NOT(ISNUMBER(J104)))),"Check inputs",IF(AND(ISNUMBER(J104),OR(J104&lt;0,J104&gt;1440)),"Check inputs","OK")))))))</f>
        <v/>
      </c>
    </row>
    <row r="105" spans="1:12" x14ac:dyDescent="0.25">
      <c r="A105" s="12"/>
      <c r="B105" s="12"/>
      <c r="C105" s="13"/>
      <c r="D105" s="12"/>
      <c r="E105" s="13"/>
      <c r="F105" s="12"/>
      <c r="G105" s="12"/>
      <c r="H105" s="12"/>
      <c r="I105" s="12"/>
      <c r="J105" s="12"/>
      <c r="K105" s="17" t="str">
        <f>IF(NOT(OR(A105&lt;&gt;"",B105&lt;&gt;"",C105&lt;&gt;"",D105&lt;&gt;"",E105&lt;&gt;"",F105&lt;&gt;"",G105&lt;&gt;"",H105&lt;&gt;"",I105&lt;&gt;"",J105&lt;&gt;"")),"",IF(AND(ISNUMBER(H105),ISNUMBER(I105),H105&gt;=I105),"Check limits",IF(OR(AND(ISNUMBER(F105),ISNUMBER(H105),F105&lt;H105),AND(ISNUMBER(F105),ISNUMBER(I105),F105&gt;I105),AND(ISNUMBER(G105),ISNUMBER(H105),G105&lt;H105),AND(ISNUMBER(G105),ISNUMBER(I105),G105&gt;I105)),"Setpoint outside alarm band","OK")))</f>
        <v/>
      </c>
      <c r="L105" s="16" t="str">
        <f>IF(NOT(OR(A105&lt;&gt;"",B105&lt;&gt;"",C105&lt;&gt;"",D105&lt;&gt;"",E105&lt;&gt;"",F105&lt;&gt;"",G105&lt;&gt;"",H105&lt;&gt;"",I105&lt;&gt;"",J105&lt;&gt;"")),"",IF(A105="","Check ID",IF(B105="","Check ID",IF(SUMPRODUCT(--(Equipment!$A$2:$A$101=B105))=0,"Check ID",IF(SUMPRODUCT(--($A$2:$A$1001=A105))&gt;1,"Duplicate ID",IF(OR(C105="",NOT(OR(D105="AI",D105="AO",D105="BI",D105="BO")),AND(F105&lt;&gt;"",NOT(ISNUMBER(F105))),AND(G105&lt;&gt;"",NOT(ISNUMBER(G105))),AND(H105&lt;&gt;"",NOT(ISNUMBER(H105))),AND(I105&lt;&gt;"",NOT(ISNUMBER(I105))),AND(J105&lt;&gt;"",NOT(ISNUMBER(J105)))),"Check inputs",IF(AND(ISNUMBER(J105),OR(J105&lt;0,J105&gt;1440)),"Check inputs","OK")))))))</f>
        <v/>
      </c>
    </row>
    <row r="106" spans="1:12" x14ac:dyDescent="0.25">
      <c r="A106" s="12"/>
      <c r="B106" s="12"/>
      <c r="C106" s="13"/>
      <c r="D106" s="12"/>
      <c r="E106" s="13"/>
      <c r="F106" s="12"/>
      <c r="G106" s="12"/>
      <c r="H106" s="12"/>
      <c r="I106" s="12"/>
      <c r="J106" s="12"/>
      <c r="K106" s="17" t="str">
        <f>IF(NOT(OR(A106&lt;&gt;"",B106&lt;&gt;"",C106&lt;&gt;"",D106&lt;&gt;"",E106&lt;&gt;"",F106&lt;&gt;"",G106&lt;&gt;"",H106&lt;&gt;"",I106&lt;&gt;"",J106&lt;&gt;"")),"",IF(AND(ISNUMBER(H106),ISNUMBER(I106),H106&gt;=I106),"Check limits",IF(OR(AND(ISNUMBER(F106),ISNUMBER(H106),F106&lt;H106),AND(ISNUMBER(F106),ISNUMBER(I106),F106&gt;I106),AND(ISNUMBER(G106),ISNUMBER(H106),G106&lt;H106),AND(ISNUMBER(G106),ISNUMBER(I106),G106&gt;I106)),"Setpoint outside alarm band","OK")))</f>
        <v/>
      </c>
      <c r="L106" s="16" t="str">
        <f>IF(NOT(OR(A106&lt;&gt;"",B106&lt;&gt;"",C106&lt;&gt;"",D106&lt;&gt;"",E106&lt;&gt;"",F106&lt;&gt;"",G106&lt;&gt;"",H106&lt;&gt;"",I106&lt;&gt;"",J106&lt;&gt;"")),"",IF(A106="","Check ID",IF(B106="","Check ID",IF(SUMPRODUCT(--(Equipment!$A$2:$A$101=B106))=0,"Check ID",IF(SUMPRODUCT(--($A$2:$A$1001=A106))&gt;1,"Duplicate ID",IF(OR(C106="",NOT(OR(D106="AI",D106="AO",D106="BI",D106="BO")),AND(F106&lt;&gt;"",NOT(ISNUMBER(F106))),AND(G106&lt;&gt;"",NOT(ISNUMBER(G106))),AND(H106&lt;&gt;"",NOT(ISNUMBER(H106))),AND(I106&lt;&gt;"",NOT(ISNUMBER(I106))),AND(J106&lt;&gt;"",NOT(ISNUMBER(J106)))),"Check inputs",IF(AND(ISNUMBER(J106),OR(J106&lt;0,J106&gt;1440)),"Check inputs","OK")))))))</f>
        <v/>
      </c>
    </row>
    <row r="107" spans="1:12" x14ac:dyDescent="0.25">
      <c r="A107" s="12"/>
      <c r="B107" s="12"/>
      <c r="C107" s="13"/>
      <c r="D107" s="12"/>
      <c r="E107" s="13"/>
      <c r="F107" s="12"/>
      <c r="G107" s="12"/>
      <c r="H107" s="12"/>
      <c r="I107" s="12"/>
      <c r="J107" s="12"/>
      <c r="K107" s="17" t="str">
        <f>IF(NOT(OR(A107&lt;&gt;"",B107&lt;&gt;"",C107&lt;&gt;"",D107&lt;&gt;"",E107&lt;&gt;"",F107&lt;&gt;"",G107&lt;&gt;"",H107&lt;&gt;"",I107&lt;&gt;"",J107&lt;&gt;"")),"",IF(AND(ISNUMBER(H107),ISNUMBER(I107),H107&gt;=I107),"Check limits",IF(OR(AND(ISNUMBER(F107),ISNUMBER(H107),F107&lt;H107),AND(ISNUMBER(F107),ISNUMBER(I107),F107&gt;I107),AND(ISNUMBER(G107),ISNUMBER(H107),G107&lt;H107),AND(ISNUMBER(G107),ISNUMBER(I107),G107&gt;I107)),"Setpoint outside alarm band","OK")))</f>
        <v/>
      </c>
      <c r="L107" s="16" t="str">
        <f>IF(NOT(OR(A107&lt;&gt;"",B107&lt;&gt;"",C107&lt;&gt;"",D107&lt;&gt;"",E107&lt;&gt;"",F107&lt;&gt;"",G107&lt;&gt;"",H107&lt;&gt;"",I107&lt;&gt;"",J107&lt;&gt;"")),"",IF(A107="","Check ID",IF(B107="","Check ID",IF(SUMPRODUCT(--(Equipment!$A$2:$A$101=B107))=0,"Check ID",IF(SUMPRODUCT(--($A$2:$A$1001=A107))&gt;1,"Duplicate ID",IF(OR(C107="",NOT(OR(D107="AI",D107="AO",D107="BI",D107="BO")),AND(F107&lt;&gt;"",NOT(ISNUMBER(F107))),AND(G107&lt;&gt;"",NOT(ISNUMBER(G107))),AND(H107&lt;&gt;"",NOT(ISNUMBER(H107))),AND(I107&lt;&gt;"",NOT(ISNUMBER(I107))),AND(J107&lt;&gt;"",NOT(ISNUMBER(J107)))),"Check inputs",IF(AND(ISNUMBER(J107),OR(J107&lt;0,J107&gt;1440)),"Check inputs","OK")))))))</f>
        <v/>
      </c>
    </row>
    <row r="108" spans="1:12" x14ac:dyDescent="0.25">
      <c r="A108" s="12"/>
      <c r="B108" s="12"/>
      <c r="C108" s="13"/>
      <c r="D108" s="12"/>
      <c r="E108" s="13"/>
      <c r="F108" s="12"/>
      <c r="G108" s="12"/>
      <c r="H108" s="12"/>
      <c r="I108" s="12"/>
      <c r="J108" s="12"/>
      <c r="K108" s="17" t="str">
        <f>IF(NOT(OR(A108&lt;&gt;"",B108&lt;&gt;"",C108&lt;&gt;"",D108&lt;&gt;"",E108&lt;&gt;"",F108&lt;&gt;"",G108&lt;&gt;"",H108&lt;&gt;"",I108&lt;&gt;"",J108&lt;&gt;"")),"",IF(AND(ISNUMBER(H108),ISNUMBER(I108),H108&gt;=I108),"Check limits",IF(OR(AND(ISNUMBER(F108),ISNUMBER(H108),F108&lt;H108),AND(ISNUMBER(F108),ISNUMBER(I108),F108&gt;I108),AND(ISNUMBER(G108),ISNUMBER(H108),G108&lt;H108),AND(ISNUMBER(G108),ISNUMBER(I108),G108&gt;I108)),"Setpoint outside alarm band","OK")))</f>
        <v/>
      </c>
      <c r="L108" s="16" t="str">
        <f>IF(NOT(OR(A108&lt;&gt;"",B108&lt;&gt;"",C108&lt;&gt;"",D108&lt;&gt;"",E108&lt;&gt;"",F108&lt;&gt;"",G108&lt;&gt;"",H108&lt;&gt;"",I108&lt;&gt;"",J108&lt;&gt;"")),"",IF(A108="","Check ID",IF(B108="","Check ID",IF(SUMPRODUCT(--(Equipment!$A$2:$A$101=B108))=0,"Check ID",IF(SUMPRODUCT(--($A$2:$A$1001=A108))&gt;1,"Duplicate ID",IF(OR(C108="",NOT(OR(D108="AI",D108="AO",D108="BI",D108="BO")),AND(F108&lt;&gt;"",NOT(ISNUMBER(F108))),AND(G108&lt;&gt;"",NOT(ISNUMBER(G108))),AND(H108&lt;&gt;"",NOT(ISNUMBER(H108))),AND(I108&lt;&gt;"",NOT(ISNUMBER(I108))),AND(J108&lt;&gt;"",NOT(ISNUMBER(J108)))),"Check inputs",IF(AND(ISNUMBER(J108),OR(J108&lt;0,J108&gt;1440)),"Check inputs","OK")))))))</f>
        <v/>
      </c>
    </row>
    <row r="109" spans="1:12" x14ac:dyDescent="0.25">
      <c r="A109" s="12"/>
      <c r="B109" s="12"/>
      <c r="C109" s="13"/>
      <c r="D109" s="12"/>
      <c r="E109" s="13"/>
      <c r="F109" s="12"/>
      <c r="G109" s="12"/>
      <c r="H109" s="12"/>
      <c r="I109" s="12"/>
      <c r="J109" s="12"/>
      <c r="K109" s="17" t="str">
        <f>IF(NOT(OR(A109&lt;&gt;"",B109&lt;&gt;"",C109&lt;&gt;"",D109&lt;&gt;"",E109&lt;&gt;"",F109&lt;&gt;"",G109&lt;&gt;"",H109&lt;&gt;"",I109&lt;&gt;"",J109&lt;&gt;"")),"",IF(AND(ISNUMBER(H109),ISNUMBER(I109),H109&gt;=I109),"Check limits",IF(OR(AND(ISNUMBER(F109),ISNUMBER(H109),F109&lt;H109),AND(ISNUMBER(F109),ISNUMBER(I109),F109&gt;I109),AND(ISNUMBER(G109),ISNUMBER(H109),G109&lt;H109),AND(ISNUMBER(G109),ISNUMBER(I109),G109&gt;I109)),"Setpoint outside alarm band","OK")))</f>
        <v/>
      </c>
      <c r="L109" s="16" t="str">
        <f>IF(NOT(OR(A109&lt;&gt;"",B109&lt;&gt;"",C109&lt;&gt;"",D109&lt;&gt;"",E109&lt;&gt;"",F109&lt;&gt;"",G109&lt;&gt;"",H109&lt;&gt;"",I109&lt;&gt;"",J109&lt;&gt;"")),"",IF(A109="","Check ID",IF(B109="","Check ID",IF(SUMPRODUCT(--(Equipment!$A$2:$A$101=B109))=0,"Check ID",IF(SUMPRODUCT(--($A$2:$A$1001=A109))&gt;1,"Duplicate ID",IF(OR(C109="",NOT(OR(D109="AI",D109="AO",D109="BI",D109="BO")),AND(F109&lt;&gt;"",NOT(ISNUMBER(F109))),AND(G109&lt;&gt;"",NOT(ISNUMBER(G109))),AND(H109&lt;&gt;"",NOT(ISNUMBER(H109))),AND(I109&lt;&gt;"",NOT(ISNUMBER(I109))),AND(J109&lt;&gt;"",NOT(ISNUMBER(J109)))),"Check inputs",IF(AND(ISNUMBER(J109),OR(J109&lt;0,J109&gt;1440)),"Check inputs","OK")))))))</f>
        <v/>
      </c>
    </row>
    <row r="110" spans="1:12" x14ac:dyDescent="0.25">
      <c r="A110" s="12"/>
      <c r="B110" s="12"/>
      <c r="C110" s="13"/>
      <c r="D110" s="12"/>
      <c r="E110" s="13"/>
      <c r="F110" s="12"/>
      <c r="G110" s="12"/>
      <c r="H110" s="12"/>
      <c r="I110" s="12"/>
      <c r="J110" s="12"/>
      <c r="K110" s="17" t="str">
        <f>IF(NOT(OR(A110&lt;&gt;"",B110&lt;&gt;"",C110&lt;&gt;"",D110&lt;&gt;"",E110&lt;&gt;"",F110&lt;&gt;"",G110&lt;&gt;"",H110&lt;&gt;"",I110&lt;&gt;"",J110&lt;&gt;"")),"",IF(AND(ISNUMBER(H110),ISNUMBER(I110),H110&gt;=I110),"Check limits",IF(OR(AND(ISNUMBER(F110),ISNUMBER(H110),F110&lt;H110),AND(ISNUMBER(F110),ISNUMBER(I110),F110&gt;I110),AND(ISNUMBER(G110),ISNUMBER(H110),G110&lt;H110),AND(ISNUMBER(G110),ISNUMBER(I110),G110&gt;I110)),"Setpoint outside alarm band","OK")))</f>
        <v/>
      </c>
      <c r="L110" s="16" t="str">
        <f>IF(NOT(OR(A110&lt;&gt;"",B110&lt;&gt;"",C110&lt;&gt;"",D110&lt;&gt;"",E110&lt;&gt;"",F110&lt;&gt;"",G110&lt;&gt;"",H110&lt;&gt;"",I110&lt;&gt;"",J110&lt;&gt;"")),"",IF(A110="","Check ID",IF(B110="","Check ID",IF(SUMPRODUCT(--(Equipment!$A$2:$A$101=B110))=0,"Check ID",IF(SUMPRODUCT(--($A$2:$A$1001=A110))&gt;1,"Duplicate ID",IF(OR(C110="",NOT(OR(D110="AI",D110="AO",D110="BI",D110="BO")),AND(F110&lt;&gt;"",NOT(ISNUMBER(F110))),AND(G110&lt;&gt;"",NOT(ISNUMBER(G110))),AND(H110&lt;&gt;"",NOT(ISNUMBER(H110))),AND(I110&lt;&gt;"",NOT(ISNUMBER(I110))),AND(J110&lt;&gt;"",NOT(ISNUMBER(J110)))),"Check inputs",IF(AND(ISNUMBER(J110),OR(J110&lt;0,J110&gt;1440)),"Check inputs","OK")))))))</f>
        <v/>
      </c>
    </row>
    <row r="111" spans="1:12" x14ac:dyDescent="0.25">
      <c r="A111" s="12"/>
      <c r="B111" s="12"/>
      <c r="C111" s="13"/>
      <c r="D111" s="12"/>
      <c r="E111" s="13"/>
      <c r="F111" s="12"/>
      <c r="G111" s="12"/>
      <c r="H111" s="12"/>
      <c r="I111" s="12"/>
      <c r="J111" s="12"/>
      <c r="K111" s="17" t="str">
        <f>IF(NOT(OR(A111&lt;&gt;"",B111&lt;&gt;"",C111&lt;&gt;"",D111&lt;&gt;"",E111&lt;&gt;"",F111&lt;&gt;"",G111&lt;&gt;"",H111&lt;&gt;"",I111&lt;&gt;"",J111&lt;&gt;"")),"",IF(AND(ISNUMBER(H111),ISNUMBER(I111),H111&gt;=I111),"Check limits",IF(OR(AND(ISNUMBER(F111),ISNUMBER(H111),F111&lt;H111),AND(ISNUMBER(F111),ISNUMBER(I111),F111&gt;I111),AND(ISNUMBER(G111),ISNUMBER(H111),G111&lt;H111),AND(ISNUMBER(G111),ISNUMBER(I111),G111&gt;I111)),"Setpoint outside alarm band","OK")))</f>
        <v/>
      </c>
      <c r="L111" s="16" t="str">
        <f>IF(NOT(OR(A111&lt;&gt;"",B111&lt;&gt;"",C111&lt;&gt;"",D111&lt;&gt;"",E111&lt;&gt;"",F111&lt;&gt;"",G111&lt;&gt;"",H111&lt;&gt;"",I111&lt;&gt;"",J111&lt;&gt;"")),"",IF(A111="","Check ID",IF(B111="","Check ID",IF(SUMPRODUCT(--(Equipment!$A$2:$A$101=B111))=0,"Check ID",IF(SUMPRODUCT(--($A$2:$A$1001=A111))&gt;1,"Duplicate ID",IF(OR(C111="",NOT(OR(D111="AI",D111="AO",D111="BI",D111="BO")),AND(F111&lt;&gt;"",NOT(ISNUMBER(F111))),AND(G111&lt;&gt;"",NOT(ISNUMBER(G111))),AND(H111&lt;&gt;"",NOT(ISNUMBER(H111))),AND(I111&lt;&gt;"",NOT(ISNUMBER(I111))),AND(J111&lt;&gt;"",NOT(ISNUMBER(J111)))),"Check inputs",IF(AND(ISNUMBER(J111),OR(J111&lt;0,J111&gt;1440)),"Check inputs","OK")))))))</f>
        <v/>
      </c>
    </row>
    <row r="112" spans="1:12" x14ac:dyDescent="0.25">
      <c r="A112" s="12"/>
      <c r="B112" s="12"/>
      <c r="C112" s="13"/>
      <c r="D112" s="12"/>
      <c r="E112" s="13"/>
      <c r="F112" s="12"/>
      <c r="G112" s="12"/>
      <c r="H112" s="12"/>
      <c r="I112" s="12"/>
      <c r="J112" s="12"/>
      <c r="K112" s="17" t="str">
        <f>IF(NOT(OR(A112&lt;&gt;"",B112&lt;&gt;"",C112&lt;&gt;"",D112&lt;&gt;"",E112&lt;&gt;"",F112&lt;&gt;"",G112&lt;&gt;"",H112&lt;&gt;"",I112&lt;&gt;"",J112&lt;&gt;"")),"",IF(AND(ISNUMBER(H112),ISNUMBER(I112),H112&gt;=I112),"Check limits",IF(OR(AND(ISNUMBER(F112),ISNUMBER(H112),F112&lt;H112),AND(ISNUMBER(F112),ISNUMBER(I112),F112&gt;I112),AND(ISNUMBER(G112),ISNUMBER(H112),G112&lt;H112),AND(ISNUMBER(G112),ISNUMBER(I112),G112&gt;I112)),"Setpoint outside alarm band","OK")))</f>
        <v/>
      </c>
      <c r="L112" s="16" t="str">
        <f>IF(NOT(OR(A112&lt;&gt;"",B112&lt;&gt;"",C112&lt;&gt;"",D112&lt;&gt;"",E112&lt;&gt;"",F112&lt;&gt;"",G112&lt;&gt;"",H112&lt;&gt;"",I112&lt;&gt;"",J112&lt;&gt;"")),"",IF(A112="","Check ID",IF(B112="","Check ID",IF(SUMPRODUCT(--(Equipment!$A$2:$A$101=B112))=0,"Check ID",IF(SUMPRODUCT(--($A$2:$A$1001=A112))&gt;1,"Duplicate ID",IF(OR(C112="",NOT(OR(D112="AI",D112="AO",D112="BI",D112="BO")),AND(F112&lt;&gt;"",NOT(ISNUMBER(F112))),AND(G112&lt;&gt;"",NOT(ISNUMBER(G112))),AND(H112&lt;&gt;"",NOT(ISNUMBER(H112))),AND(I112&lt;&gt;"",NOT(ISNUMBER(I112))),AND(J112&lt;&gt;"",NOT(ISNUMBER(J112)))),"Check inputs",IF(AND(ISNUMBER(J112),OR(J112&lt;0,J112&gt;1440)),"Check inputs","OK")))))))</f>
        <v/>
      </c>
    </row>
    <row r="113" spans="1:12" x14ac:dyDescent="0.25">
      <c r="A113" s="12"/>
      <c r="B113" s="12"/>
      <c r="C113" s="13"/>
      <c r="D113" s="12"/>
      <c r="E113" s="13"/>
      <c r="F113" s="12"/>
      <c r="G113" s="12"/>
      <c r="H113" s="12"/>
      <c r="I113" s="12"/>
      <c r="J113" s="12"/>
      <c r="K113" s="17" t="str">
        <f>IF(NOT(OR(A113&lt;&gt;"",B113&lt;&gt;"",C113&lt;&gt;"",D113&lt;&gt;"",E113&lt;&gt;"",F113&lt;&gt;"",G113&lt;&gt;"",H113&lt;&gt;"",I113&lt;&gt;"",J113&lt;&gt;"")),"",IF(AND(ISNUMBER(H113),ISNUMBER(I113),H113&gt;=I113),"Check limits",IF(OR(AND(ISNUMBER(F113),ISNUMBER(H113),F113&lt;H113),AND(ISNUMBER(F113),ISNUMBER(I113),F113&gt;I113),AND(ISNUMBER(G113),ISNUMBER(H113),G113&lt;H113),AND(ISNUMBER(G113),ISNUMBER(I113),G113&gt;I113)),"Setpoint outside alarm band","OK")))</f>
        <v/>
      </c>
      <c r="L113" s="16" t="str">
        <f>IF(NOT(OR(A113&lt;&gt;"",B113&lt;&gt;"",C113&lt;&gt;"",D113&lt;&gt;"",E113&lt;&gt;"",F113&lt;&gt;"",G113&lt;&gt;"",H113&lt;&gt;"",I113&lt;&gt;"",J113&lt;&gt;"")),"",IF(A113="","Check ID",IF(B113="","Check ID",IF(SUMPRODUCT(--(Equipment!$A$2:$A$101=B113))=0,"Check ID",IF(SUMPRODUCT(--($A$2:$A$1001=A113))&gt;1,"Duplicate ID",IF(OR(C113="",NOT(OR(D113="AI",D113="AO",D113="BI",D113="BO")),AND(F113&lt;&gt;"",NOT(ISNUMBER(F113))),AND(G113&lt;&gt;"",NOT(ISNUMBER(G113))),AND(H113&lt;&gt;"",NOT(ISNUMBER(H113))),AND(I113&lt;&gt;"",NOT(ISNUMBER(I113))),AND(J113&lt;&gt;"",NOT(ISNUMBER(J113)))),"Check inputs",IF(AND(ISNUMBER(J113),OR(J113&lt;0,J113&gt;1440)),"Check inputs","OK")))))))</f>
        <v/>
      </c>
    </row>
    <row r="114" spans="1:12" x14ac:dyDescent="0.25">
      <c r="A114" s="12"/>
      <c r="B114" s="12"/>
      <c r="C114" s="13"/>
      <c r="D114" s="12"/>
      <c r="E114" s="13"/>
      <c r="F114" s="12"/>
      <c r="G114" s="12"/>
      <c r="H114" s="12"/>
      <c r="I114" s="12"/>
      <c r="J114" s="12"/>
      <c r="K114" s="17" t="str">
        <f>IF(NOT(OR(A114&lt;&gt;"",B114&lt;&gt;"",C114&lt;&gt;"",D114&lt;&gt;"",E114&lt;&gt;"",F114&lt;&gt;"",G114&lt;&gt;"",H114&lt;&gt;"",I114&lt;&gt;"",J114&lt;&gt;"")),"",IF(AND(ISNUMBER(H114),ISNUMBER(I114),H114&gt;=I114),"Check limits",IF(OR(AND(ISNUMBER(F114),ISNUMBER(H114),F114&lt;H114),AND(ISNUMBER(F114),ISNUMBER(I114),F114&gt;I114),AND(ISNUMBER(G114),ISNUMBER(H114),G114&lt;H114),AND(ISNUMBER(G114),ISNUMBER(I114),G114&gt;I114)),"Setpoint outside alarm band","OK")))</f>
        <v/>
      </c>
      <c r="L114" s="16" t="str">
        <f>IF(NOT(OR(A114&lt;&gt;"",B114&lt;&gt;"",C114&lt;&gt;"",D114&lt;&gt;"",E114&lt;&gt;"",F114&lt;&gt;"",G114&lt;&gt;"",H114&lt;&gt;"",I114&lt;&gt;"",J114&lt;&gt;"")),"",IF(A114="","Check ID",IF(B114="","Check ID",IF(SUMPRODUCT(--(Equipment!$A$2:$A$101=B114))=0,"Check ID",IF(SUMPRODUCT(--($A$2:$A$1001=A114))&gt;1,"Duplicate ID",IF(OR(C114="",NOT(OR(D114="AI",D114="AO",D114="BI",D114="BO")),AND(F114&lt;&gt;"",NOT(ISNUMBER(F114))),AND(G114&lt;&gt;"",NOT(ISNUMBER(G114))),AND(H114&lt;&gt;"",NOT(ISNUMBER(H114))),AND(I114&lt;&gt;"",NOT(ISNUMBER(I114))),AND(J114&lt;&gt;"",NOT(ISNUMBER(J114)))),"Check inputs",IF(AND(ISNUMBER(J114),OR(J114&lt;0,J114&gt;1440)),"Check inputs","OK")))))))</f>
        <v/>
      </c>
    </row>
    <row r="115" spans="1:12" x14ac:dyDescent="0.25">
      <c r="A115" s="12"/>
      <c r="B115" s="12"/>
      <c r="C115" s="13"/>
      <c r="D115" s="12"/>
      <c r="E115" s="13"/>
      <c r="F115" s="12"/>
      <c r="G115" s="12"/>
      <c r="H115" s="12"/>
      <c r="I115" s="12"/>
      <c r="J115" s="12"/>
      <c r="K115" s="17" t="str">
        <f>IF(NOT(OR(A115&lt;&gt;"",B115&lt;&gt;"",C115&lt;&gt;"",D115&lt;&gt;"",E115&lt;&gt;"",F115&lt;&gt;"",G115&lt;&gt;"",H115&lt;&gt;"",I115&lt;&gt;"",J115&lt;&gt;"")),"",IF(AND(ISNUMBER(H115),ISNUMBER(I115),H115&gt;=I115),"Check limits",IF(OR(AND(ISNUMBER(F115),ISNUMBER(H115),F115&lt;H115),AND(ISNUMBER(F115),ISNUMBER(I115),F115&gt;I115),AND(ISNUMBER(G115),ISNUMBER(H115),G115&lt;H115),AND(ISNUMBER(G115),ISNUMBER(I115),G115&gt;I115)),"Setpoint outside alarm band","OK")))</f>
        <v/>
      </c>
      <c r="L115" s="16" t="str">
        <f>IF(NOT(OR(A115&lt;&gt;"",B115&lt;&gt;"",C115&lt;&gt;"",D115&lt;&gt;"",E115&lt;&gt;"",F115&lt;&gt;"",G115&lt;&gt;"",H115&lt;&gt;"",I115&lt;&gt;"",J115&lt;&gt;"")),"",IF(A115="","Check ID",IF(B115="","Check ID",IF(SUMPRODUCT(--(Equipment!$A$2:$A$101=B115))=0,"Check ID",IF(SUMPRODUCT(--($A$2:$A$1001=A115))&gt;1,"Duplicate ID",IF(OR(C115="",NOT(OR(D115="AI",D115="AO",D115="BI",D115="BO")),AND(F115&lt;&gt;"",NOT(ISNUMBER(F115))),AND(G115&lt;&gt;"",NOT(ISNUMBER(G115))),AND(H115&lt;&gt;"",NOT(ISNUMBER(H115))),AND(I115&lt;&gt;"",NOT(ISNUMBER(I115))),AND(J115&lt;&gt;"",NOT(ISNUMBER(J115)))),"Check inputs",IF(AND(ISNUMBER(J115),OR(J115&lt;0,J115&gt;1440)),"Check inputs","OK")))))))</f>
        <v/>
      </c>
    </row>
    <row r="116" spans="1:12" x14ac:dyDescent="0.25">
      <c r="A116" s="12"/>
      <c r="B116" s="12"/>
      <c r="C116" s="13"/>
      <c r="D116" s="12"/>
      <c r="E116" s="13"/>
      <c r="F116" s="12"/>
      <c r="G116" s="12"/>
      <c r="H116" s="12"/>
      <c r="I116" s="12"/>
      <c r="J116" s="12"/>
      <c r="K116" s="17" t="str">
        <f>IF(NOT(OR(A116&lt;&gt;"",B116&lt;&gt;"",C116&lt;&gt;"",D116&lt;&gt;"",E116&lt;&gt;"",F116&lt;&gt;"",G116&lt;&gt;"",H116&lt;&gt;"",I116&lt;&gt;"",J116&lt;&gt;"")),"",IF(AND(ISNUMBER(H116),ISNUMBER(I116),H116&gt;=I116),"Check limits",IF(OR(AND(ISNUMBER(F116),ISNUMBER(H116),F116&lt;H116),AND(ISNUMBER(F116),ISNUMBER(I116),F116&gt;I116),AND(ISNUMBER(G116),ISNUMBER(H116),G116&lt;H116),AND(ISNUMBER(G116),ISNUMBER(I116),G116&gt;I116)),"Setpoint outside alarm band","OK")))</f>
        <v/>
      </c>
      <c r="L116" s="16" t="str">
        <f>IF(NOT(OR(A116&lt;&gt;"",B116&lt;&gt;"",C116&lt;&gt;"",D116&lt;&gt;"",E116&lt;&gt;"",F116&lt;&gt;"",G116&lt;&gt;"",H116&lt;&gt;"",I116&lt;&gt;"",J116&lt;&gt;"")),"",IF(A116="","Check ID",IF(B116="","Check ID",IF(SUMPRODUCT(--(Equipment!$A$2:$A$101=B116))=0,"Check ID",IF(SUMPRODUCT(--($A$2:$A$1001=A116))&gt;1,"Duplicate ID",IF(OR(C116="",NOT(OR(D116="AI",D116="AO",D116="BI",D116="BO")),AND(F116&lt;&gt;"",NOT(ISNUMBER(F116))),AND(G116&lt;&gt;"",NOT(ISNUMBER(G116))),AND(H116&lt;&gt;"",NOT(ISNUMBER(H116))),AND(I116&lt;&gt;"",NOT(ISNUMBER(I116))),AND(J116&lt;&gt;"",NOT(ISNUMBER(J116)))),"Check inputs",IF(AND(ISNUMBER(J116),OR(J116&lt;0,J116&gt;1440)),"Check inputs","OK")))))))</f>
        <v/>
      </c>
    </row>
    <row r="117" spans="1:12" x14ac:dyDescent="0.25">
      <c r="A117" s="12"/>
      <c r="B117" s="12"/>
      <c r="C117" s="13"/>
      <c r="D117" s="12"/>
      <c r="E117" s="13"/>
      <c r="F117" s="12"/>
      <c r="G117" s="12"/>
      <c r="H117" s="12"/>
      <c r="I117" s="12"/>
      <c r="J117" s="12"/>
      <c r="K117" s="17" t="str">
        <f>IF(NOT(OR(A117&lt;&gt;"",B117&lt;&gt;"",C117&lt;&gt;"",D117&lt;&gt;"",E117&lt;&gt;"",F117&lt;&gt;"",G117&lt;&gt;"",H117&lt;&gt;"",I117&lt;&gt;"",J117&lt;&gt;"")),"",IF(AND(ISNUMBER(H117),ISNUMBER(I117),H117&gt;=I117),"Check limits",IF(OR(AND(ISNUMBER(F117),ISNUMBER(H117),F117&lt;H117),AND(ISNUMBER(F117),ISNUMBER(I117),F117&gt;I117),AND(ISNUMBER(G117),ISNUMBER(H117),G117&lt;H117),AND(ISNUMBER(G117),ISNUMBER(I117),G117&gt;I117)),"Setpoint outside alarm band","OK")))</f>
        <v/>
      </c>
      <c r="L117" s="16" t="str">
        <f>IF(NOT(OR(A117&lt;&gt;"",B117&lt;&gt;"",C117&lt;&gt;"",D117&lt;&gt;"",E117&lt;&gt;"",F117&lt;&gt;"",G117&lt;&gt;"",H117&lt;&gt;"",I117&lt;&gt;"",J117&lt;&gt;"")),"",IF(A117="","Check ID",IF(B117="","Check ID",IF(SUMPRODUCT(--(Equipment!$A$2:$A$101=B117))=0,"Check ID",IF(SUMPRODUCT(--($A$2:$A$1001=A117))&gt;1,"Duplicate ID",IF(OR(C117="",NOT(OR(D117="AI",D117="AO",D117="BI",D117="BO")),AND(F117&lt;&gt;"",NOT(ISNUMBER(F117))),AND(G117&lt;&gt;"",NOT(ISNUMBER(G117))),AND(H117&lt;&gt;"",NOT(ISNUMBER(H117))),AND(I117&lt;&gt;"",NOT(ISNUMBER(I117))),AND(J117&lt;&gt;"",NOT(ISNUMBER(J117)))),"Check inputs",IF(AND(ISNUMBER(J117),OR(J117&lt;0,J117&gt;1440)),"Check inputs","OK")))))))</f>
        <v/>
      </c>
    </row>
    <row r="118" spans="1:12" x14ac:dyDescent="0.25">
      <c r="A118" s="12"/>
      <c r="B118" s="12"/>
      <c r="C118" s="13"/>
      <c r="D118" s="12"/>
      <c r="E118" s="13"/>
      <c r="F118" s="12"/>
      <c r="G118" s="12"/>
      <c r="H118" s="12"/>
      <c r="I118" s="12"/>
      <c r="J118" s="12"/>
      <c r="K118" s="17" t="str">
        <f>IF(NOT(OR(A118&lt;&gt;"",B118&lt;&gt;"",C118&lt;&gt;"",D118&lt;&gt;"",E118&lt;&gt;"",F118&lt;&gt;"",G118&lt;&gt;"",H118&lt;&gt;"",I118&lt;&gt;"",J118&lt;&gt;"")),"",IF(AND(ISNUMBER(H118),ISNUMBER(I118),H118&gt;=I118),"Check limits",IF(OR(AND(ISNUMBER(F118),ISNUMBER(H118),F118&lt;H118),AND(ISNUMBER(F118),ISNUMBER(I118),F118&gt;I118),AND(ISNUMBER(G118),ISNUMBER(H118),G118&lt;H118),AND(ISNUMBER(G118),ISNUMBER(I118),G118&gt;I118)),"Setpoint outside alarm band","OK")))</f>
        <v/>
      </c>
      <c r="L118" s="16" t="str">
        <f>IF(NOT(OR(A118&lt;&gt;"",B118&lt;&gt;"",C118&lt;&gt;"",D118&lt;&gt;"",E118&lt;&gt;"",F118&lt;&gt;"",G118&lt;&gt;"",H118&lt;&gt;"",I118&lt;&gt;"",J118&lt;&gt;"")),"",IF(A118="","Check ID",IF(B118="","Check ID",IF(SUMPRODUCT(--(Equipment!$A$2:$A$101=B118))=0,"Check ID",IF(SUMPRODUCT(--($A$2:$A$1001=A118))&gt;1,"Duplicate ID",IF(OR(C118="",NOT(OR(D118="AI",D118="AO",D118="BI",D118="BO")),AND(F118&lt;&gt;"",NOT(ISNUMBER(F118))),AND(G118&lt;&gt;"",NOT(ISNUMBER(G118))),AND(H118&lt;&gt;"",NOT(ISNUMBER(H118))),AND(I118&lt;&gt;"",NOT(ISNUMBER(I118))),AND(J118&lt;&gt;"",NOT(ISNUMBER(J118)))),"Check inputs",IF(AND(ISNUMBER(J118),OR(J118&lt;0,J118&gt;1440)),"Check inputs","OK")))))))</f>
        <v/>
      </c>
    </row>
    <row r="119" spans="1:12" x14ac:dyDescent="0.25">
      <c r="A119" s="12"/>
      <c r="B119" s="12"/>
      <c r="C119" s="13"/>
      <c r="D119" s="12"/>
      <c r="E119" s="13"/>
      <c r="F119" s="12"/>
      <c r="G119" s="12"/>
      <c r="H119" s="12"/>
      <c r="I119" s="12"/>
      <c r="J119" s="12"/>
      <c r="K119" s="17" t="str">
        <f>IF(NOT(OR(A119&lt;&gt;"",B119&lt;&gt;"",C119&lt;&gt;"",D119&lt;&gt;"",E119&lt;&gt;"",F119&lt;&gt;"",G119&lt;&gt;"",H119&lt;&gt;"",I119&lt;&gt;"",J119&lt;&gt;"")),"",IF(AND(ISNUMBER(H119),ISNUMBER(I119),H119&gt;=I119),"Check limits",IF(OR(AND(ISNUMBER(F119),ISNUMBER(H119),F119&lt;H119),AND(ISNUMBER(F119),ISNUMBER(I119),F119&gt;I119),AND(ISNUMBER(G119),ISNUMBER(H119),G119&lt;H119),AND(ISNUMBER(G119),ISNUMBER(I119),G119&gt;I119)),"Setpoint outside alarm band","OK")))</f>
        <v/>
      </c>
      <c r="L119" s="16" t="str">
        <f>IF(NOT(OR(A119&lt;&gt;"",B119&lt;&gt;"",C119&lt;&gt;"",D119&lt;&gt;"",E119&lt;&gt;"",F119&lt;&gt;"",G119&lt;&gt;"",H119&lt;&gt;"",I119&lt;&gt;"",J119&lt;&gt;"")),"",IF(A119="","Check ID",IF(B119="","Check ID",IF(SUMPRODUCT(--(Equipment!$A$2:$A$101=B119))=0,"Check ID",IF(SUMPRODUCT(--($A$2:$A$1001=A119))&gt;1,"Duplicate ID",IF(OR(C119="",NOT(OR(D119="AI",D119="AO",D119="BI",D119="BO")),AND(F119&lt;&gt;"",NOT(ISNUMBER(F119))),AND(G119&lt;&gt;"",NOT(ISNUMBER(G119))),AND(H119&lt;&gt;"",NOT(ISNUMBER(H119))),AND(I119&lt;&gt;"",NOT(ISNUMBER(I119))),AND(J119&lt;&gt;"",NOT(ISNUMBER(J119)))),"Check inputs",IF(AND(ISNUMBER(J119),OR(J119&lt;0,J119&gt;1440)),"Check inputs","OK")))))))</f>
        <v/>
      </c>
    </row>
    <row r="120" spans="1:12" x14ac:dyDescent="0.25">
      <c r="A120" s="12"/>
      <c r="B120" s="12"/>
      <c r="C120" s="13"/>
      <c r="D120" s="12"/>
      <c r="E120" s="13"/>
      <c r="F120" s="12"/>
      <c r="G120" s="12"/>
      <c r="H120" s="12"/>
      <c r="I120" s="12"/>
      <c r="J120" s="12"/>
      <c r="K120" s="17" t="str">
        <f>IF(NOT(OR(A120&lt;&gt;"",B120&lt;&gt;"",C120&lt;&gt;"",D120&lt;&gt;"",E120&lt;&gt;"",F120&lt;&gt;"",G120&lt;&gt;"",H120&lt;&gt;"",I120&lt;&gt;"",J120&lt;&gt;"")),"",IF(AND(ISNUMBER(H120),ISNUMBER(I120),H120&gt;=I120),"Check limits",IF(OR(AND(ISNUMBER(F120),ISNUMBER(H120),F120&lt;H120),AND(ISNUMBER(F120),ISNUMBER(I120),F120&gt;I120),AND(ISNUMBER(G120),ISNUMBER(H120),G120&lt;H120),AND(ISNUMBER(G120),ISNUMBER(I120),G120&gt;I120)),"Setpoint outside alarm band","OK")))</f>
        <v/>
      </c>
      <c r="L120" s="16" t="str">
        <f>IF(NOT(OR(A120&lt;&gt;"",B120&lt;&gt;"",C120&lt;&gt;"",D120&lt;&gt;"",E120&lt;&gt;"",F120&lt;&gt;"",G120&lt;&gt;"",H120&lt;&gt;"",I120&lt;&gt;"",J120&lt;&gt;"")),"",IF(A120="","Check ID",IF(B120="","Check ID",IF(SUMPRODUCT(--(Equipment!$A$2:$A$101=B120))=0,"Check ID",IF(SUMPRODUCT(--($A$2:$A$1001=A120))&gt;1,"Duplicate ID",IF(OR(C120="",NOT(OR(D120="AI",D120="AO",D120="BI",D120="BO")),AND(F120&lt;&gt;"",NOT(ISNUMBER(F120))),AND(G120&lt;&gt;"",NOT(ISNUMBER(G120))),AND(H120&lt;&gt;"",NOT(ISNUMBER(H120))),AND(I120&lt;&gt;"",NOT(ISNUMBER(I120))),AND(J120&lt;&gt;"",NOT(ISNUMBER(J120)))),"Check inputs",IF(AND(ISNUMBER(J120),OR(J120&lt;0,J120&gt;1440)),"Check inputs","OK")))))))</f>
        <v/>
      </c>
    </row>
    <row r="121" spans="1:12" x14ac:dyDescent="0.25">
      <c r="A121" s="12"/>
      <c r="B121" s="12"/>
      <c r="C121" s="13"/>
      <c r="D121" s="12"/>
      <c r="E121" s="13"/>
      <c r="F121" s="12"/>
      <c r="G121" s="12"/>
      <c r="H121" s="12"/>
      <c r="I121" s="12"/>
      <c r="J121" s="12"/>
      <c r="K121" s="17" t="str">
        <f>IF(NOT(OR(A121&lt;&gt;"",B121&lt;&gt;"",C121&lt;&gt;"",D121&lt;&gt;"",E121&lt;&gt;"",F121&lt;&gt;"",G121&lt;&gt;"",H121&lt;&gt;"",I121&lt;&gt;"",J121&lt;&gt;"")),"",IF(AND(ISNUMBER(H121),ISNUMBER(I121),H121&gt;=I121),"Check limits",IF(OR(AND(ISNUMBER(F121),ISNUMBER(H121),F121&lt;H121),AND(ISNUMBER(F121),ISNUMBER(I121),F121&gt;I121),AND(ISNUMBER(G121),ISNUMBER(H121),G121&lt;H121),AND(ISNUMBER(G121),ISNUMBER(I121),G121&gt;I121)),"Setpoint outside alarm band","OK")))</f>
        <v/>
      </c>
      <c r="L121" s="16" t="str">
        <f>IF(NOT(OR(A121&lt;&gt;"",B121&lt;&gt;"",C121&lt;&gt;"",D121&lt;&gt;"",E121&lt;&gt;"",F121&lt;&gt;"",G121&lt;&gt;"",H121&lt;&gt;"",I121&lt;&gt;"",J121&lt;&gt;"")),"",IF(A121="","Check ID",IF(B121="","Check ID",IF(SUMPRODUCT(--(Equipment!$A$2:$A$101=B121))=0,"Check ID",IF(SUMPRODUCT(--($A$2:$A$1001=A121))&gt;1,"Duplicate ID",IF(OR(C121="",NOT(OR(D121="AI",D121="AO",D121="BI",D121="BO")),AND(F121&lt;&gt;"",NOT(ISNUMBER(F121))),AND(G121&lt;&gt;"",NOT(ISNUMBER(G121))),AND(H121&lt;&gt;"",NOT(ISNUMBER(H121))),AND(I121&lt;&gt;"",NOT(ISNUMBER(I121))),AND(J121&lt;&gt;"",NOT(ISNUMBER(J121)))),"Check inputs",IF(AND(ISNUMBER(J121),OR(J121&lt;0,J121&gt;1440)),"Check inputs","OK")))))))</f>
        <v/>
      </c>
    </row>
    <row r="122" spans="1:12" x14ac:dyDescent="0.25">
      <c r="A122" s="12"/>
      <c r="B122" s="12"/>
      <c r="C122" s="13"/>
      <c r="D122" s="12"/>
      <c r="E122" s="13"/>
      <c r="F122" s="12"/>
      <c r="G122" s="12"/>
      <c r="H122" s="12"/>
      <c r="I122" s="12"/>
      <c r="J122" s="12"/>
      <c r="K122" s="17" t="str">
        <f>IF(NOT(OR(A122&lt;&gt;"",B122&lt;&gt;"",C122&lt;&gt;"",D122&lt;&gt;"",E122&lt;&gt;"",F122&lt;&gt;"",G122&lt;&gt;"",H122&lt;&gt;"",I122&lt;&gt;"",J122&lt;&gt;"")),"",IF(AND(ISNUMBER(H122),ISNUMBER(I122),H122&gt;=I122),"Check limits",IF(OR(AND(ISNUMBER(F122),ISNUMBER(H122),F122&lt;H122),AND(ISNUMBER(F122),ISNUMBER(I122),F122&gt;I122),AND(ISNUMBER(G122),ISNUMBER(H122),G122&lt;H122),AND(ISNUMBER(G122),ISNUMBER(I122),G122&gt;I122)),"Setpoint outside alarm band","OK")))</f>
        <v/>
      </c>
      <c r="L122" s="16" t="str">
        <f>IF(NOT(OR(A122&lt;&gt;"",B122&lt;&gt;"",C122&lt;&gt;"",D122&lt;&gt;"",E122&lt;&gt;"",F122&lt;&gt;"",G122&lt;&gt;"",H122&lt;&gt;"",I122&lt;&gt;"",J122&lt;&gt;"")),"",IF(A122="","Check ID",IF(B122="","Check ID",IF(SUMPRODUCT(--(Equipment!$A$2:$A$101=B122))=0,"Check ID",IF(SUMPRODUCT(--($A$2:$A$1001=A122))&gt;1,"Duplicate ID",IF(OR(C122="",NOT(OR(D122="AI",D122="AO",D122="BI",D122="BO")),AND(F122&lt;&gt;"",NOT(ISNUMBER(F122))),AND(G122&lt;&gt;"",NOT(ISNUMBER(G122))),AND(H122&lt;&gt;"",NOT(ISNUMBER(H122))),AND(I122&lt;&gt;"",NOT(ISNUMBER(I122))),AND(J122&lt;&gt;"",NOT(ISNUMBER(J122)))),"Check inputs",IF(AND(ISNUMBER(J122),OR(J122&lt;0,J122&gt;1440)),"Check inputs","OK")))))))</f>
        <v/>
      </c>
    </row>
    <row r="123" spans="1:12" x14ac:dyDescent="0.25">
      <c r="A123" s="12"/>
      <c r="B123" s="12"/>
      <c r="C123" s="13"/>
      <c r="D123" s="12"/>
      <c r="E123" s="13"/>
      <c r="F123" s="12"/>
      <c r="G123" s="12"/>
      <c r="H123" s="12"/>
      <c r="I123" s="12"/>
      <c r="J123" s="12"/>
      <c r="K123" s="17" t="str">
        <f>IF(NOT(OR(A123&lt;&gt;"",B123&lt;&gt;"",C123&lt;&gt;"",D123&lt;&gt;"",E123&lt;&gt;"",F123&lt;&gt;"",G123&lt;&gt;"",H123&lt;&gt;"",I123&lt;&gt;"",J123&lt;&gt;"")),"",IF(AND(ISNUMBER(H123),ISNUMBER(I123),H123&gt;=I123),"Check limits",IF(OR(AND(ISNUMBER(F123),ISNUMBER(H123),F123&lt;H123),AND(ISNUMBER(F123),ISNUMBER(I123),F123&gt;I123),AND(ISNUMBER(G123),ISNUMBER(H123),G123&lt;H123),AND(ISNUMBER(G123),ISNUMBER(I123),G123&gt;I123)),"Setpoint outside alarm band","OK")))</f>
        <v/>
      </c>
      <c r="L123" s="16" t="str">
        <f>IF(NOT(OR(A123&lt;&gt;"",B123&lt;&gt;"",C123&lt;&gt;"",D123&lt;&gt;"",E123&lt;&gt;"",F123&lt;&gt;"",G123&lt;&gt;"",H123&lt;&gt;"",I123&lt;&gt;"",J123&lt;&gt;"")),"",IF(A123="","Check ID",IF(B123="","Check ID",IF(SUMPRODUCT(--(Equipment!$A$2:$A$101=B123))=0,"Check ID",IF(SUMPRODUCT(--($A$2:$A$1001=A123))&gt;1,"Duplicate ID",IF(OR(C123="",NOT(OR(D123="AI",D123="AO",D123="BI",D123="BO")),AND(F123&lt;&gt;"",NOT(ISNUMBER(F123))),AND(G123&lt;&gt;"",NOT(ISNUMBER(G123))),AND(H123&lt;&gt;"",NOT(ISNUMBER(H123))),AND(I123&lt;&gt;"",NOT(ISNUMBER(I123))),AND(J123&lt;&gt;"",NOT(ISNUMBER(J123)))),"Check inputs",IF(AND(ISNUMBER(J123),OR(J123&lt;0,J123&gt;1440)),"Check inputs","OK")))))))</f>
        <v/>
      </c>
    </row>
    <row r="124" spans="1:12" x14ac:dyDescent="0.25">
      <c r="A124" s="12"/>
      <c r="B124" s="12"/>
      <c r="C124" s="13"/>
      <c r="D124" s="12"/>
      <c r="E124" s="13"/>
      <c r="F124" s="12"/>
      <c r="G124" s="12"/>
      <c r="H124" s="12"/>
      <c r="I124" s="12"/>
      <c r="J124" s="12"/>
      <c r="K124" s="17" t="str">
        <f>IF(NOT(OR(A124&lt;&gt;"",B124&lt;&gt;"",C124&lt;&gt;"",D124&lt;&gt;"",E124&lt;&gt;"",F124&lt;&gt;"",G124&lt;&gt;"",H124&lt;&gt;"",I124&lt;&gt;"",J124&lt;&gt;"")),"",IF(AND(ISNUMBER(H124),ISNUMBER(I124),H124&gt;=I124),"Check limits",IF(OR(AND(ISNUMBER(F124),ISNUMBER(H124),F124&lt;H124),AND(ISNUMBER(F124),ISNUMBER(I124),F124&gt;I124),AND(ISNUMBER(G124),ISNUMBER(H124),G124&lt;H124),AND(ISNUMBER(G124),ISNUMBER(I124),G124&gt;I124)),"Setpoint outside alarm band","OK")))</f>
        <v/>
      </c>
      <c r="L124" s="16" t="str">
        <f>IF(NOT(OR(A124&lt;&gt;"",B124&lt;&gt;"",C124&lt;&gt;"",D124&lt;&gt;"",E124&lt;&gt;"",F124&lt;&gt;"",G124&lt;&gt;"",H124&lt;&gt;"",I124&lt;&gt;"",J124&lt;&gt;"")),"",IF(A124="","Check ID",IF(B124="","Check ID",IF(SUMPRODUCT(--(Equipment!$A$2:$A$101=B124))=0,"Check ID",IF(SUMPRODUCT(--($A$2:$A$1001=A124))&gt;1,"Duplicate ID",IF(OR(C124="",NOT(OR(D124="AI",D124="AO",D124="BI",D124="BO")),AND(F124&lt;&gt;"",NOT(ISNUMBER(F124))),AND(G124&lt;&gt;"",NOT(ISNUMBER(G124))),AND(H124&lt;&gt;"",NOT(ISNUMBER(H124))),AND(I124&lt;&gt;"",NOT(ISNUMBER(I124))),AND(J124&lt;&gt;"",NOT(ISNUMBER(J124)))),"Check inputs",IF(AND(ISNUMBER(J124),OR(J124&lt;0,J124&gt;1440)),"Check inputs","OK")))))))</f>
        <v/>
      </c>
    </row>
    <row r="125" spans="1:12" x14ac:dyDescent="0.25">
      <c r="A125" s="12"/>
      <c r="B125" s="12"/>
      <c r="C125" s="13"/>
      <c r="D125" s="12"/>
      <c r="E125" s="13"/>
      <c r="F125" s="12"/>
      <c r="G125" s="12"/>
      <c r="H125" s="12"/>
      <c r="I125" s="12"/>
      <c r="J125" s="12"/>
      <c r="K125" s="17" t="str">
        <f>IF(NOT(OR(A125&lt;&gt;"",B125&lt;&gt;"",C125&lt;&gt;"",D125&lt;&gt;"",E125&lt;&gt;"",F125&lt;&gt;"",G125&lt;&gt;"",H125&lt;&gt;"",I125&lt;&gt;"",J125&lt;&gt;"")),"",IF(AND(ISNUMBER(H125),ISNUMBER(I125),H125&gt;=I125),"Check limits",IF(OR(AND(ISNUMBER(F125),ISNUMBER(H125),F125&lt;H125),AND(ISNUMBER(F125),ISNUMBER(I125),F125&gt;I125),AND(ISNUMBER(G125),ISNUMBER(H125),G125&lt;H125),AND(ISNUMBER(G125),ISNUMBER(I125),G125&gt;I125)),"Setpoint outside alarm band","OK")))</f>
        <v/>
      </c>
      <c r="L125" s="16" t="str">
        <f>IF(NOT(OR(A125&lt;&gt;"",B125&lt;&gt;"",C125&lt;&gt;"",D125&lt;&gt;"",E125&lt;&gt;"",F125&lt;&gt;"",G125&lt;&gt;"",H125&lt;&gt;"",I125&lt;&gt;"",J125&lt;&gt;"")),"",IF(A125="","Check ID",IF(B125="","Check ID",IF(SUMPRODUCT(--(Equipment!$A$2:$A$101=B125))=0,"Check ID",IF(SUMPRODUCT(--($A$2:$A$1001=A125))&gt;1,"Duplicate ID",IF(OR(C125="",NOT(OR(D125="AI",D125="AO",D125="BI",D125="BO")),AND(F125&lt;&gt;"",NOT(ISNUMBER(F125))),AND(G125&lt;&gt;"",NOT(ISNUMBER(G125))),AND(H125&lt;&gt;"",NOT(ISNUMBER(H125))),AND(I125&lt;&gt;"",NOT(ISNUMBER(I125))),AND(J125&lt;&gt;"",NOT(ISNUMBER(J125)))),"Check inputs",IF(AND(ISNUMBER(J125),OR(J125&lt;0,J125&gt;1440)),"Check inputs","OK")))))))</f>
        <v/>
      </c>
    </row>
    <row r="126" spans="1:12" x14ac:dyDescent="0.25">
      <c r="A126" s="12"/>
      <c r="B126" s="12"/>
      <c r="C126" s="13"/>
      <c r="D126" s="12"/>
      <c r="E126" s="13"/>
      <c r="F126" s="12"/>
      <c r="G126" s="12"/>
      <c r="H126" s="12"/>
      <c r="I126" s="12"/>
      <c r="J126" s="12"/>
      <c r="K126" s="17" t="str">
        <f>IF(NOT(OR(A126&lt;&gt;"",B126&lt;&gt;"",C126&lt;&gt;"",D126&lt;&gt;"",E126&lt;&gt;"",F126&lt;&gt;"",G126&lt;&gt;"",H126&lt;&gt;"",I126&lt;&gt;"",J126&lt;&gt;"")),"",IF(AND(ISNUMBER(H126),ISNUMBER(I126),H126&gt;=I126),"Check limits",IF(OR(AND(ISNUMBER(F126),ISNUMBER(H126),F126&lt;H126),AND(ISNUMBER(F126),ISNUMBER(I126),F126&gt;I126),AND(ISNUMBER(G126),ISNUMBER(H126),G126&lt;H126),AND(ISNUMBER(G126),ISNUMBER(I126),G126&gt;I126)),"Setpoint outside alarm band","OK")))</f>
        <v/>
      </c>
      <c r="L126" s="16" t="str">
        <f>IF(NOT(OR(A126&lt;&gt;"",B126&lt;&gt;"",C126&lt;&gt;"",D126&lt;&gt;"",E126&lt;&gt;"",F126&lt;&gt;"",G126&lt;&gt;"",H126&lt;&gt;"",I126&lt;&gt;"",J126&lt;&gt;"")),"",IF(A126="","Check ID",IF(B126="","Check ID",IF(SUMPRODUCT(--(Equipment!$A$2:$A$101=B126))=0,"Check ID",IF(SUMPRODUCT(--($A$2:$A$1001=A126))&gt;1,"Duplicate ID",IF(OR(C126="",NOT(OR(D126="AI",D126="AO",D126="BI",D126="BO")),AND(F126&lt;&gt;"",NOT(ISNUMBER(F126))),AND(G126&lt;&gt;"",NOT(ISNUMBER(G126))),AND(H126&lt;&gt;"",NOT(ISNUMBER(H126))),AND(I126&lt;&gt;"",NOT(ISNUMBER(I126))),AND(J126&lt;&gt;"",NOT(ISNUMBER(J126)))),"Check inputs",IF(AND(ISNUMBER(J126),OR(J126&lt;0,J126&gt;1440)),"Check inputs","OK")))))))</f>
        <v/>
      </c>
    </row>
    <row r="127" spans="1:12" x14ac:dyDescent="0.25">
      <c r="A127" s="12"/>
      <c r="B127" s="12"/>
      <c r="C127" s="13"/>
      <c r="D127" s="12"/>
      <c r="E127" s="13"/>
      <c r="F127" s="12"/>
      <c r="G127" s="12"/>
      <c r="H127" s="12"/>
      <c r="I127" s="12"/>
      <c r="J127" s="12"/>
      <c r="K127" s="17" t="str">
        <f>IF(NOT(OR(A127&lt;&gt;"",B127&lt;&gt;"",C127&lt;&gt;"",D127&lt;&gt;"",E127&lt;&gt;"",F127&lt;&gt;"",G127&lt;&gt;"",H127&lt;&gt;"",I127&lt;&gt;"",J127&lt;&gt;"")),"",IF(AND(ISNUMBER(H127),ISNUMBER(I127),H127&gt;=I127),"Check limits",IF(OR(AND(ISNUMBER(F127),ISNUMBER(H127),F127&lt;H127),AND(ISNUMBER(F127),ISNUMBER(I127),F127&gt;I127),AND(ISNUMBER(G127),ISNUMBER(H127),G127&lt;H127),AND(ISNUMBER(G127),ISNUMBER(I127),G127&gt;I127)),"Setpoint outside alarm band","OK")))</f>
        <v/>
      </c>
      <c r="L127" s="16" t="str">
        <f>IF(NOT(OR(A127&lt;&gt;"",B127&lt;&gt;"",C127&lt;&gt;"",D127&lt;&gt;"",E127&lt;&gt;"",F127&lt;&gt;"",G127&lt;&gt;"",H127&lt;&gt;"",I127&lt;&gt;"",J127&lt;&gt;"")),"",IF(A127="","Check ID",IF(B127="","Check ID",IF(SUMPRODUCT(--(Equipment!$A$2:$A$101=B127))=0,"Check ID",IF(SUMPRODUCT(--($A$2:$A$1001=A127))&gt;1,"Duplicate ID",IF(OR(C127="",NOT(OR(D127="AI",D127="AO",D127="BI",D127="BO")),AND(F127&lt;&gt;"",NOT(ISNUMBER(F127))),AND(G127&lt;&gt;"",NOT(ISNUMBER(G127))),AND(H127&lt;&gt;"",NOT(ISNUMBER(H127))),AND(I127&lt;&gt;"",NOT(ISNUMBER(I127))),AND(J127&lt;&gt;"",NOT(ISNUMBER(J127)))),"Check inputs",IF(AND(ISNUMBER(J127),OR(J127&lt;0,J127&gt;1440)),"Check inputs","OK")))))))</f>
        <v/>
      </c>
    </row>
    <row r="128" spans="1:12" x14ac:dyDescent="0.25">
      <c r="A128" s="12"/>
      <c r="B128" s="12"/>
      <c r="C128" s="13"/>
      <c r="D128" s="12"/>
      <c r="E128" s="13"/>
      <c r="F128" s="12"/>
      <c r="G128" s="12"/>
      <c r="H128" s="12"/>
      <c r="I128" s="12"/>
      <c r="J128" s="12"/>
      <c r="K128" s="17" t="str">
        <f>IF(NOT(OR(A128&lt;&gt;"",B128&lt;&gt;"",C128&lt;&gt;"",D128&lt;&gt;"",E128&lt;&gt;"",F128&lt;&gt;"",G128&lt;&gt;"",H128&lt;&gt;"",I128&lt;&gt;"",J128&lt;&gt;"")),"",IF(AND(ISNUMBER(H128),ISNUMBER(I128),H128&gt;=I128),"Check limits",IF(OR(AND(ISNUMBER(F128),ISNUMBER(H128),F128&lt;H128),AND(ISNUMBER(F128),ISNUMBER(I128),F128&gt;I128),AND(ISNUMBER(G128),ISNUMBER(H128),G128&lt;H128),AND(ISNUMBER(G128),ISNUMBER(I128),G128&gt;I128)),"Setpoint outside alarm band","OK")))</f>
        <v/>
      </c>
      <c r="L128" s="16" t="str">
        <f>IF(NOT(OR(A128&lt;&gt;"",B128&lt;&gt;"",C128&lt;&gt;"",D128&lt;&gt;"",E128&lt;&gt;"",F128&lt;&gt;"",G128&lt;&gt;"",H128&lt;&gt;"",I128&lt;&gt;"",J128&lt;&gt;"")),"",IF(A128="","Check ID",IF(B128="","Check ID",IF(SUMPRODUCT(--(Equipment!$A$2:$A$101=B128))=0,"Check ID",IF(SUMPRODUCT(--($A$2:$A$1001=A128))&gt;1,"Duplicate ID",IF(OR(C128="",NOT(OR(D128="AI",D128="AO",D128="BI",D128="BO")),AND(F128&lt;&gt;"",NOT(ISNUMBER(F128))),AND(G128&lt;&gt;"",NOT(ISNUMBER(G128))),AND(H128&lt;&gt;"",NOT(ISNUMBER(H128))),AND(I128&lt;&gt;"",NOT(ISNUMBER(I128))),AND(J128&lt;&gt;"",NOT(ISNUMBER(J128)))),"Check inputs",IF(AND(ISNUMBER(J128),OR(J128&lt;0,J128&gt;1440)),"Check inputs","OK")))))))</f>
        <v/>
      </c>
    </row>
    <row r="129" spans="1:12" x14ac:dyDescent="0.25">
      <c r="A129" s="12"/>
      <c r="B129" s="12"/>
      <c r="C129" s="13"/>
      <c r="D129" s="12"/>
      <c r="E129" s="13"/>
      <c r="F129" s="12"/>
      <c r="G129" s="12"/>
      <c r="H129" s="12"/>
      <c r="I129" s="12"/>
      <c r="J129" s="12"/>
      <c r="K129" s="17" t="str">
        <f>IF(NOT(OR(A129&lt;&gt;"",B129&lt;&gt;"",C129&lt;&gt;"",D129&lt;&gt;"",E129&lt;&gt;"",F129&lt;&gt;"",G129&lt;&gt;"",H129&lt;&gt;"",I129&lt;&gt;"",J129&lt;&gt;"")),"",IF(AND(ISNUMBER(H129),ISNUMBER(I129),H129&gt;=I129),"Check limits",IF(OR(AND(ISNUMBER(F129),ISNUMBER(H129),F129&lt;H129),AND(ISNUMBER(F129),ISNUMBER(I129),F129&gt;I129),AND(ISNUMBER(G129),ISNUMBER(H129),G129&lt;H129),AND(ISNUMBER(G129),ISNUMBER(I129),G129&gt;I129)),"Setpoint outside alarm band","OK")))</f>
        <v/>
      </c>
      <c r="L129" s="16" t="str">
        <f>IF(NOT(OR(A129&lt;&gt;"",B129&lt;&gt;"",C129&lt;&gt;"",D129&lt;&gt;"",E129&lt;&gt;"",F129&lt;&gt;"",G129&lt;&gt;"",H129&lt;&gt;"",I129&lt;&gt;"",J129&lt;&gt;"")),"",IF(A129="","Check ID",IF(B129="","Check ID",IF(SUMPRODUCT(--(Equipment!$A$2:$A$101=B129))=0,"Check ID",IF(SUMPRODUCT(--($A$2:$A$1001=A129))&gt;1,"Duplicate ID",IF(OR(C129="",NOT(OR(D129="AI",D129="AO",D129="BI",D129="BO")),AND(F129&lt;&gt;"",NOT(ISNUMBER(F129))),AND(G129&lt;&gt;"",NOT(ISNUMBER(G129))),AND(H129&lt;&gt;"",NOT(ISNUMBER(H129))),AND(I129&lt;&gt;"",NOT(ISNUMBER(I129))),AND(J129&lt;&gt;"",NOT(ISNUMBER(J129)))),"Check inputs",IF(AND(ISNUMBER(J129),OR(J129&lt;0,J129&gt;1440)),"Check inputs","OK")))))))</f>
        <v/>
      </c>
    </row>
    <row r="130" spans="1:12" x14ac:dyDescent="0.25">
      <c r="A130" s="12"/>
      <c r="B130" s="12"/>
      <c r="C130" s="13"/>
      <c r="D130" s="12"/>
      <c r="E130" s="13"/>
      <c r="F130" s="12"/>
      <c r="G130" s="12"/>
      <c r="H130" s="12"/>
      <c r="I130" s="12"/>
      <c r="J130" s="12"/>
      <c r="K130" s="17" t="str">
        <f>IF(NOT(OR(A130&lt;&gt;"",B130&lt;&gt;"",C130&lt;&gt;"",D130&lt;&gt;"",E130&lt;&gt;"",F130&lt;&gt;"",G130&lt;&gt;"",H130&lt;&gt;"",I130&lt;&gt;"",J130&lt;&gt;"")),"",IF(AND(ISNUMBER(H130),ISNUMBER(I130),H130&gt;=I130),"Check limits",IF(OR(AND(ISNUMBER(F130),ISNUMBER(H130),F130&lt;H130),AND(ISNUMBER(F130),ISNUMBER(I130),F130&gt;I130),AND(ISNUMBER(G130),ISNUMBER(H130),G130&lt;H130),AND(ISNUMBER(G130),ISNUMBER(I130),G130&gt;I130)),"Setpoint outside alarm band","OK")))</f>
        <v/>
      </c>
      <c r="L130" s="16" t="str">
        <f>IF(NOT(OR(A130&lt;&gt;"",B130&lt;&gt;"",C130&lt;&gt;"",D130&lt;&gt;"",E130&lt;&gt;"",F130&lt;&gt;"",G130&lt;&gt;"",H130&lt;&gt;"",I130&lt;&gt;"",J130&lt;&gt;"")),"",IF(A130="","Check ID",IF(B130="","Check ID",IF(SUMPRODUCT(--(Equipment!$A$2:$A$101=B130))=0,"Check ID",IF(SUMPRODUCT(--($A$2:$A$1001=A130))&gt;1,"Duplicate ID",IF(OR(C130="",NOT(OR(D130="AI",D130="AO",D130="BI",D130="BO")),AND(F130&lt;&gt;"",NOT(ISNUMBER(F130))),AND(G130&lt;&gt;"",NOT(ISNUMBER(G130))),AND(H130&lt;&gt;"",NOT(ISNUMBER(H130))),AND(I130&lt;&gt;"",NOT(ISNUMBER(I130))),AND(J130&lt;&gt;"",NOT(ISNUMBER(J130)))),"Check inputs",IF(AND(ISNUMBER(J130),OR(J130&lt;0,J130&gt;1440)),"Check inputs","OK")))))))</f>
        <v/>
      </c>
    </row>
    <row r="131" spans="1:12" x14ac:dyDescent="0.25">
      <c r="A131" s="12"/>
      <c r="B131" s="12"/>
      <c r="C131" s="13"/>
      <c r="D131" s="12"/>
      <c r="E131" s="13"/>
      <c r="F131" s="12"/>
      <c r="G131" s="12"/>
      <c r="H131" s="12"/>
      <c r="I131" s="12"/>
      <c r="J131" s="12"/>
      <c r="K131" s="17" t="str">
        <f>IF(NOT(OR(A131&lt;&gt;"",B131&lt;&gt;"",C131&lt;&gt;"",D131&lt;&gt;"",E131&lt;&gt;"",F131&lt;&gt;"",G131&lt;&gt;"",H131&lt;&gt;"",I131&lt;&gt;"",J131&lt;&gt;"")),"",IF(AND(ISNUMBER(H131),ISNUMBER(I131),H131&gt;=I131),"Check limits",IF(OR(AND(ISNUMBER(F131),ISNUMBER(H131),F131&lt;H131),AND(ISNUMBER(F131),ISNUMBER(I131),F131&gt;I131),AND(ISNUMBER(G131),ISNUMBER(H131),G131&lt;H131),AND(ISNUMBER(G131),ISNUMBER(I131),G131&gt;I131)),"Setpoint outside alarm band","OK")))</f>
        <v/>
      </c>
      <c r="L131" s="16" t="str">
        <f>IF(NOT(OR(A131&lt;&gt;"",B131&lt;&gt;"",C131&lt;&gt;"",D131&lt;&gt;"",E131&lt;&gt;"",F131&lt;&gt;"",G131&lt;&gt;"",H131&lt;&gt;"",I131&lt;&gt;"",J131&lt;&gt;"")),"",IF(A131="","Check ID",IF(B131="","Check ID",IF(SUMPRODUCT(--(Equipment!$A$2:$A$101=B131))=0,"Check ID",IF(SUMPRODUCT(--($A$2:$A$1001=A131))&gt;1,"Duplicate ID",IF(OR(C131="",NOT(OR(D131="AI",D131="AO",D131="BI",D131="BO")),AND(F131&lt;&gt;"",NOT(ISNUMBER(F131))),AND(G131&lt;&gt;"",NOT(ISNUMBER(G131))),AND(H131&lt;&gt;"",NOT(ISNUMBER(H131))),AND(I131&lt;&gt;"",NOT(ISNUMBER(I131))),AND(J131&lt;&gt;"",NOT(ISNUMBER(J131)))),"Check inputs",IF(AND(ISNUMBER(J131),OR(J131&lt;0,J131&gt;1440)),"Check inputs","OK")))))))</f>
        <v/>
      </c>
    </row>
    <row r="132" spans="1:12" x14ac:dyDescent="0.25">
      <c r="A132" s="12"/>
      <c r="B132" s="12"/>
      <c r="C132" s="13"/>
      <c r="D132" s="12"/>
      <c r="E132" s="13"/>
      <c r="F132" s="12"/>
      <c r="G132" s="12"/>
      <c r="H132" s="12"/>
      <c r="I132" s="12"/>
      <c r="J132" s="12"/>
      <c r="K132" s="17" t="str">
        <f>IF(NOT(OR(A132&lt;&gt;"",B132&lt;&gt;"",C132&lt;&gt;"",D132&lt;&gt;"",E132&lt;&gt;"",F132&lt;&gt;"",G132&lt;&gt;"",H132&lt;&gt;"",I132&lt;&gt;"",J132&lt;&gt;"")),"",IF(AND(ISNUMBER(H132),ISNUMBER(I132),H132&gt;=I132),"Check limits",IF(OR(AND(ISNUMBER(F132),ISNUMBER(H132),F132&lt;H132),AND(ISNUMBER(F132),ISNUMBER(I132),F132&gt;I132),AND(ISNUMBER(G132),ISNUMBER(H132),G132&lt;H132),AND(ISNUMBER(G132),ISNUMBER(I132),G132&gt;I132)),"Setpoint outside alarm band","OK")))</f>
        <v/>
      </c>
      <c r="L132" s="16" t="str">
        <f>IF(NOT(OR(A132&lt;&gt;"",B132&lt;&gt;"",C132&lt;&gt;"",D132&lt;&gt;"",E132&lt;&gt;"",F132&lt;&gt;"",G132&lt;&gt;"",H132&lt;&gt;"",I132&lt;&gt;"",J132&lt;&gt;"")),"",IF(A132="","Check ID",IF(B132="","Check ID",IF(SUMPRODUCT(--(Equipment!$A$2:$A$101=B132))=0,"Check ID",IF(SUMPRODUCT(--($A$2:$A$1001=A132))&gt;1,"Duplicate ID",IF(OR(C132="",NOT(OR(D132="AI",D132="AO",D132="BI",D132="BO")),AND(F132&lt;&gt;"",NOT(ISNUMBER(F132))),AND(G132&lt;&gt;"",NOT(ISNUMBER(G132))),AND(H132&lt;&gt;"",NOT(ISNUMBER(H132))),AND(I132&lt;&gt;"",NOT(ISNUMBER(I132))),AND(J132&lt;&gt;"",NOT(ISNUMBER(J132)))),"Check inputs",IF(AND(ISNUMBER(J132),OR(J132&lt;0,J132&gt;1440)),"Check inputs","OK")))))))</f>
        <v/>
      </c>
    </row>
    <row r="133" spans="1:12" x14ac:dyDescent="0.25">
      <c r="A133" s="12"/>
      <c r="B133" s="12"/>
      <c r="C133" s="13"/>
      <c r="D133" s="12"/>
      <c r="E133" s="13"/>
      <c r="F133" s="12"/>
      <c r="G133" s="12"/>
      <c r="H133" s="12"/>
      <c r="I133" s="12"/>
      <c r="J133" s="12"/>
      <c r="K133" s="17" t="str">
        <f>IF(NOT(OR(A133&lt;&gt;"",B133&lt;&gt;"",C133&lt;&gt;"",D133&lt;&gt;"",E133&lt;&gt;"",F133&lt;&gt;"",G133&lt;&gt;"",H133&lt;&gt;"",I133&lt;&gt;"",J133&lt;&gt;"")),"",IF(AND(ISNUMBER(H133),ISNUMBER(I133),H133&gt;=I133),"Check limits",IF(OR(AND(ISNUMBER(F133),ISNUMBER(H133),F133&lt;H133),AND(ISNUMBER(F133),ISNUMBER(I133),F133&gt;I133),AND(ISNUMBER(G133),ISNUMBER(H133),G133&lt;H133),AND(ISNUMBER(G133),ISNUMBER(I133),G133&gt;I133)),"Setpoint outside alarm band","OK")))</f>
        <v/>
      </c>
      <c r="L133" s="16" t="str">
        <f>IF(NOT(OR(A133&lt;&gt;"",B133&lt;&gt;"",C133&lt;&gt;"",D133&lt;&gt;"",E133&lt;&gt;"",F133&lt;&gt;"",G133&lt;&gt;"",H133&lt;&gt;"",I133&lt;&gt;"",J133&lt;&gt;"")),"",IF(A133="","Check ID",IF(B133="","Check ID",IF(SUMPRODUCT(--(Equipment!$A$2:$A$101=B133))=0,"Check ID",IF(SUMPRODUCT(--($A$2:$A$1001=A133))&gt;1,"Duplicate ID",IF(OR(C133="",NOT(OR(D133="AI",D133="AO",D133="BI",D133="BO")),AND(F133&lt;&gt;"",NOT(ISNUMBER(F133))),AND(G133&lt;&gt;"",NOT(ISNUMBER(G133))),AND(H133&lt;&gt;"",NOT(ISNUMBER(H133))),AND(I133&lt;&gt;"",NOT(ISNUMBER(I133))),AND(J133&lt;&gt;"",NOT(ISNUMBER(J133)))),"Check inputs",IF(AND(ISNUMBER(J133),OR(J133&lt;0,J133&gt;1440)),"Check inputs","OK")))))))</f>
        <v/>
      </c>
    </row>
    <row r="134" spans="1:12" x14ac:dyDescent="0.25">
      <c r="A134" s="12"/>
      <c r="B134" s="12"/>
      <c r="C134" s="13"/>
      <c r="D134" s="12"/>
      <c r="E134" s="13"/>
      <c r="F134" s="12"/>
      <c r="G134" s="12"/>
      <c r="H134" s="12"/>
      <c r="I134" s="12"/>
      <c r="J134" s="12"/>
      <c r="K134" s="17" t="str">
        <f>IF(NOT(OR(A134&lt;&gt;"",B134&lt;&gt;"",C134&lt;&gt;"",D134&lt;&gt;"",E134&lt;&gt;"",F134&lt;&gt;"",G134&lt;&gt;"",H134&lt;&gt;"",I134&lt;&gt;"",J134&lt;&gt;"")),"",IF(AND(ISNUMBER(H134),ISNUMBER(I134),H134&gt;=I134),"Check limits",IF(OR(AND(ISNUMBER(F134),ISNUMBER(H134),F134&lt;H134),AND(ISNUMBER(F134),ISNUMBER(I134),F134&gt;I134),AND(ISNUMBER(G134),ISNUMBER(H134),G134&lt;H134),AND(ISNUMBER(G134),ISNUMBER(I134),G134&gt;I134)),"Setpoint outside alarm band","OK")))</f>
        <v/>
      </c>
      <c r="L134" s="16" t="str">
        <f>IF(NOT(OR(A134&lt;&gt;"",B134&lt;&gt;"",C134&lt;&gt;"",D134&lt;&gt;"",E134&lt;&gt;"",F134&lt;&gt;"",G134&lt;&gt;"",H134&lt;&gt;"",I134&lt;&gt;"",J134&lt;&gt;"")),"",IF(A134="","Check ID",IF(B134="","Check ID",IF(SUMPRODUCT(--(Equipment!$A$2:$A$101=B134))=0,"Check ID",IF(SUMPRODUCT(--($A$2:$A$1001=A134))&gt;1,"Duplicate ID",IF(OR(C134="",NOT(OR(D134="AI",D134="AO",D134="BI",D134="BO")),AND(F134&lt;&gt;"",NOT(ISNUMBER(F134))),AND(G134&lt;&gt;"",NOT(ISNUMBER(G134))),AND(H134&lt;&gt;"",NOT(ISNUMBER(H134))),AND(I134&lt;&gt;"",NOT(ISNUMBER(I134))),AND(J134&lt;&gt;"",NOT(ISNUMBER(J134)))),"Check inputs",IF(AND(ISNUMBER(J134),OR(J134&lt;0,J134&gt;1440)),"Check inputs","OK")))))))</f>
        <v/>
      </c>
    </row>
    <row r="135" spans="1:12" x14ac:dyDescent="0.25">
      <c r="A135" s="12"/>
      <c r="B135" s="12"/>
      <c r="C135" s="13"/>
      <c r="D135" s="12"/>
      <c r="E135" s="13"/>
      <c r="F135" s="12"/>
      <c r="G135" s="12"/>
      <c r="H135" s="12"/>
      <c r="I135" s="12"/>
      <c r="J135" s="12"/>
      <c r="K135" s="17" t="str">
        <f>IF(NOT(OR(A135&lt;&gt;"",B135&lt;&gt;"",C135&lt;&gt;"",D135&lt;&gt;"",E135&lt;&gt;"",F135&lt;&gt;"",G135&lt;&gt;"",H135&lt;&gt;"",I135&lt;&gt;"",J135&lt;&gt;"")),"",IF(AND(ISNUMBER(H135),ISNUMBER(I135),H135&gt;=I135),"Check limits",IF(OR(AND(ISNUMBER(F135),ISNUMBER(H135),F135&lt;H135),AND(ISNUMBER(F135),ISNUMBER(I135),F135&gt;I135),AND(ISNUMBER(G135),ISNUMBER(H135),G135&lt;H135),AND(ISNUMBER(G135),ISNUMBER(I135),G135&gt;I135)),"Setpoint outside alarm band","OK")))</f>
        <v/>
      </c>
      <c r="L135" s="16" t="str">
        <f>IF(NOT(OR(A135&lt;&gt;"",B135&lt;&gt;"",C135&lt;&gt;"",D135&lt;&gt;"",E135&lt;&gt;"",F135&lt;&gt;"",G135&lt;&gt;"",H135&lt;&gt;"",I135&lt;&gt;"",J135&lt;&gt;"")),"",IF(A135="","Check ID",IF(B135="","Check ID",IF(SUMPRODUCT(--(Equipment!$A$2:$A$101=B135))=0,"Check ID",IF(SUMPRODUCT(--($A$2:$A$1001=A135))&gt;1,"Duplicate ID",IF(OR(C135="",NOT(OR(D135="AI",D135="AO",D135="BI",D135="BO")),AND(F135&lt;&gt;"",NOT(ISNUMBER(F135))),AND(G135&lt;&gt;"",NOT(ISNUMBER(G135))),AND(H135&lt;&gt;"",NOT(ISNUMBER(H135))),AND(I135&lt;&gt;"",NOT(ISNUMBER(I135))),AND(J135&lt;&gt;"",NOT(ISNUMBER(J135)))),"Check inputs",IF(AND(ISNUMBER(J135),OR(J135&lt;0,J135&gt;1440)),"Check inputs","OK")))))))</f>
        <v/>
      </c>
    </row>
    <row r="136" spans="1:12" x14ac:dyDescent="0.25">
      <c r="A136" s="12"/>
      <c r="B136" s="12"/>
      <c r="C136" s="13"/>
      <c r="D136" s="12"/>
      <c r="E136" s="13"/>
      <c r="F136" s="12"/>
      <c r="G136" s="12"/>
      <c r="H136" s="12"/>
      <c r="I136" s="12"/>
      <c r="J136" s="12"/>
      <c r="K136" s="17" t="str">
        <f>IF(NOT(OR(A136&lt;&gt;"",B136&lt;&gt;"",C136&lt;&gt;"",D136&lt;&gt;"",E136&lt;&gt;"",F136&lt;&gt;"",G136&lt;&gt;"",H136&lt;&gt;"",I136&lt;&gt;"",J136&lt;&gt;"")),"",IF(AND(ISNUMBER(H136),ISNUMBER(I136),H136&gt;=I136),"Check limits",IF(OR(AND(ISNUMBER(F136),ISNUMBER(H136),F136&lt;H136),AND(ISNUMBER(F136),ISNUMBER(I136),F136&gt;I136),AND(ISNUMBER(G136),ISNUMBER(H136),G136&lt;H136),AND(ISNUMBER(G136),ISNUMBER(I136),G136&gt;I136)),"Setpoint outside alarm band","OK")))</f>
        <v/>
      </c>
      <c r="L136" s="16" t="str">
        <f>IF(NOT(OR(A136&lt;&gt;"",B136&lt;&gt;"",C136&lt;&gt;"",D136&lt;&gt;"",E136&lt;&gt;"",F136&lt;&gt;"",G136&lt;&gt;"",H136&lt;&gt;"",I136&lt;&gt;"",J136&lt;&gt;"")),"",IF(A136="","Check ID",IF(B136="","Check ID",IF(SUMPRODUCT(--(Equipment!$A$2:$A$101=B136))=0,"Check ID",IF(SUMPRODUCT(--($A$2:$A$1001=A136))&gt;1,"Duplicate ID",IF(OR(C136="",NOT(OR(D136="AI",D136="AO",D136="BI",D136="BO")),AND(F136&lt;&gt;"",NOT(ISNUMBER(F136))),AND(G136&lt;&gt;"",NOT(ISNUMBER(G136))),AND(H136&lt;&gt;"",NOT(ISNUMBER(H136))),AND(I136&lt;&gt;"",NOT(ISNUMBER(I136))),AND(J136&lt;&gt;"",NOT(ISNUMBER(J136)))),"Check inputs",IF(AND(ISNUMBER(J136),OR(J136&lt;0,J136&gt;1440)),"Check inputs","OK")))))))</f>
        <v/>
      </c>
    </row>
    <row r="137" spans="1:12" x14ac:dyDescent="0.25">
      <c r="A137" s="12"/>
      <c r="B137" s="12"/>
      <c r="C137" s="13"/>
      <c r="D137" s="12"/>
      <c r="E137" s="13"/>
      <c r="F137" s="12"/>
      <c r="G137" s="12"/>
      <c r="H137" s="12"/>
      <c r="I137" s="12"/>
      <c r="J137" s="12"/>
      <c r="K137" s="17" t="str">
        <f>IF(NOT(OR(A137&lt;&gt;"",B137&lt;&gt;"",C137&lt;&gt;"",D137&lt;&gt;"",E137&lt;&gt;"",F137&lt;&gt;"",G137&lt;&gt;"",H137&lt;&gt;"",I137&lt;&gt;"",J137&lt;&gt;"")),"",IF(AND(ISNUMBER(H137),ISNUMBER(I137),H137&gt;=I137),"Check limits",IF(OR(AND(ISNUMBER(F137),ISNUMBER(H137),F137&lt;H137),AND(ISNUMBER(F137),ISNUMBER(I137),F137&gt;I137),AND(ISNUMBER(G137),ISNUMBER(H137),G137&lt;H137),AND(ISNUMBER(G137),ISNUMBER(I137),G137&gt;I137)),"Setpoint outside alarm band","OK")))</f>
        <v/>
      </c>
      <c r="L137" s="16" t="str">
        <f>IF(NOT(OR(A137&lt;&gt;"",B137&lt;&gt;"",C137&lt;&gt;"",D137&lt;&gt;"",E137&lt;&gt;"",F137&lt;&gt;"",G137&lt;&gt;"",H137&lt;&gt;"",I137&lt;&gt;"",J137&lt;&gt;"")),"",IF(A137="","Check ID",IF(B137="","Check ID",IF(SUMPRODUCT(--(Equipment!$A$2:$A$101=B137))=0,"Check ID",IF(SUMPRODUCT(--($A$2:$A$1001=A137))&gt;1,"Duplicate ID",IF(OR(C137="",NOT(OR(D137="AI",D137="AO",D137="BI",D137="BO")),AND(F137&lt;&gt;"",NOT(ISNUMBER(F137))),AND(G137&lt;&gt;"",NOT(ISNUMBER(G137))),AND(H137&lt;&gt;"",NOT(ISNUMBER(H137))),AND(I137&lt;&gt;"",NOT(ISNUMBER(I137))),AND(J137&lt;&gt;"",NOT(ISNUMBER(J137)))),"Check inputs",IF(AND(ISNUMBER(J137),OR(J137&lt;0,J137&gt;1440)),"Check inputs","OK")))))))</f>
        <v/>
      </c>
    </row>
    <row r="138" spans="1:12" x14ac:dyDescent="0.25">
      <c r="A138" s="12"/>
      <c r="B138" s="12"/>
      <c r="C138" s="13"/>
      <c r="D138" s="12"/>
      <c r="E138" s="13"/>
      <c r="F138" s="12"/>
      <c r="G138" s="12"/>
      <c r="H138" s="12"/>
      <c r="I138" s="12"/>
      <c r="J138" s="12"/>
      <c r="K138" s="17" t="str">
        <f>IF(NOT(OR(A138&lt;&gt;"",B138&lt;&gt;"",C138&lt;&gt;"",D138&lt;&gt;"",E138&lt;&gt;"",F138&lt;&gt;"",G138&lt;&gt;"",H138&lt;&gt;"",I138&lt;&gt;"",J138&lt;&gt;"")),"",IF(AND(ISNUMBER(H138),ISNUMBER(I138),H138&gt;=I138),"Check limits",IF(OR(AND(ISNUMBER(F138),ISNUMBER(H138),F138&lt;H138),AND(ISNUMBER(F138),ISNUMBER(I138),F138&gt;I138),AND(ISNUMBER(G138),ISNUMBER(H138),G138&lt;H138),AND(ISNUMBER(G138),ISNUMBER(I138),G138&gt;I138)),"Setpoint outside alarm band","OK")))</f>
        <v/>
      </c>
      <c r="L138" s="16" t="str">
        <f>IF(NOT(OR(A138&lt;&gt;"",B138&lt;&gt;"",C138&lt;&gt;"",D138&lt;&gt;"",E138&lt;&gt;"",F138&lt;&gt;"",G138&lt;&gt;"",H138&lt;&gt;"",I138&lt;&gt;"",J138&lt;&gt;"")),"",IF(A138="","Check ID",IF(B138="","Check ID",IF(SUMPRODUCT(--(Equipment!$A$2:$A$101=B138))=0,"Check ID",IF(SUMPRODUCT(--($A$2:$A$1001=A138))&gt;1,"Duplicate ID",IF(OR(C138="",NOT(OR(D138="AI",D138="AO",D138="BI",D138="BO")),AND(F138&lt;&gt;"",NOT(ISNUMBER(F138))),AND(G138&lt;&gt;"",NOT(ISNUMBER(G138))),AND(H138&lt;&gt;"",NOT(ISNUMBER(H138))),AND(I138&lt;&gt;"",NOT(ISNUMBER(I138))),AND(J138&lt;&gt;"",NOT(ISNUMBER(J138)))),"Check inputs",IF(AND(ISNUMBER(J138),OR(J138&lt;0,J138&gt;1440)),"Check inputs","OK")))))))</f>
        <v/>
      </c>
    </row>
    <row r="139" spans="1:12" x14ac:dyDescent="0.25">
      <c r="A139" s="12"/>
      <c r="B139" s="12"/>
      <c r="C139" s="13"/>
      <c r="D139" s="12"/>
      <c r="E139" s="13"/>
      <c r="F139" s="12"/>
      <c r="G139" s="12"/>
      <c r="H139" s="12"/>
      <c r="I139" s="12"/>
      <c r="J139" s="12"/>
      <c r="K139" s="17" t="str">
        <f>IF(NOT(OR(A139&lt;&gt;"",B139&lt;&gt;"",C139&lt;&gt;"",D139&lt;&gt;"",E139&lt;&gt;"",F139&lt;&gt;"",G139&lt;&gt;"",H139&lt;&gt;"",I139&lt;&gt;"",J139&lt;&gt;"")),"",IF(AND(ISNUMBER(H139),ISNUMBER(I139),H139&gt;=I139),"Check limits",IF(OR(AND(ISNUMBER(F139),ISNUMBER(H139),F139&lt;H139),AND(ISNUMBER(F139),ISNUMBER(I139),F139&gt;I139),AND(ISNUMBER(G139),ISNUMBER(H139),G139&lt;H139),AND(ISNUMBER(G139),ISNUMBER(I139),G139&gt;I139)),"Setpoint outside alarm band","OK")))</f>
        <v/>
      </c>
      <c r="L139" s="16" t="str">
        <f>IF(NOT(OR(A139&lt;&gt;"",B139&lt;&gt;"",C139&lt;&gt;"",D139&lt;&gt;"",E139&lt;&gt;"",F139&lt;&gt;"",G139&lt;&gt;"",H139&lt;&gt;"",I139&lt;&gt;"",J139&lt;&gt;"")),"",IF(A139="","Check ID",IF(B139="","Check ID",IF(SUMPRODUCT(--(Equipment!$A$2:$A$101=B139))=0,"Check ID",IF(SUMPRODUCT(--($A$2:$A$1001=A139))&gt;1,"Duplicate ID",IF(OR(C139="",NOT(OR(D139="AI",D139="AO",D139="BI",D139="BO")),AND(F139&lt;&gt;"",NOT(ISNUMBER(F139))),AND(G139&lt;&gt;"",NOT(ISNUMBER(G139))),AND(H139&lt;&gt;"",NOT(ISNUMBER(H139))),AND(I139&lt;&gt;"",NOT(ISNUMBER(I139))),AND(J139&lt;&gt;"",NOT(ISNUMBER(J139)))),"Check inputs",IF(AND(ISNUMBER(J139),OR(J139&lt;0,J139&gt;1440)),"Check inputs","OK")))))))</f>
        <v/>
      </c>
    </row>
    <row r="140" spans="1:12" x14ac:dyDescent="0.25">
      <c r="A140" s="12"/>
      <c r="B140" s="12"/>
      <c r="C140" s="13"/>
      <c r="D140" s="12"/>
      <c r="E140" s="13"/>
      <c r="F140" s="12"/>
      <c r="G140" s="12"/>
      <c r="H140" s="12"/>
      <c r="I140" s="12"/>
      <c r="J140" s="12"/>
      <c r="K140" s="17" t="str">
        <f>IF(NOT(OR(A140&lt;&gt;"",B140&lt;&gt;"",C140&lt;&gt;"",D140&lt;&gt;"",E140&lt;&gt;"",F140&lt;&gt;"",G140&lt;&gt;"",H140&lt;&gt;"",I140&lt;&gt;"",J140&lt;&gt;"")),"",IF(AND(ISNUMBER(H140),ISNUMBER(I140),H140&gt;=I140),"Check limits",IF(OR(AND(ISNUMBER(F140),ISNUMBER(H140),F140&lt;H140),AND(ISNUMBER(F140),ISNUMBER(I140),F140&gt;I140),AND(ISNUMBER(G140),ISNUMBER(H140),G140&lt;H140),AND(ISNUMBER(G140),ISNUMBER(I140),G140&gt;I140)),"Setpoint outside alarm band","OK")))</f>
        <v/>
      </c>
      <c r="L140" s="16" t="str">
        <f>IF(NOT(OR(A140&lt;&gt;"",B140&lt;&gt;"",C140&lt;&gt;"",D140&lt;&gt;"",E140&lt;&gt;"",F140&lt;&gt;"",G140&lt;&gt;"",H140&lt;&gt;"",I140&lt;&gt;"",J140&lt;&gt;"")),"",IF(A140="","Check ID",IF(B140="","Check ID",IF(SUMPRODUCT(--(Equipment!$A$2:$A$101=B140))=0,"Check ID",IF(SUMPRODUCT(--($A$2:$A$1001=A140))&gt;1,"Duplicate ID",IF(OR(C140="",NOT(OR(D140="AI",D140="AO",D140="BI",D140="BO")),AND(F140&lt;&gt;"",NOT(ISNUMBER(F140))),AND(G140&lt;&gt;"",NOT(ISNUMBER(G140))),AND(H140&lt;&gt;"",NOT(ISNUMBER(H140))),AND(I140&lt;&gt;"",NOT(ISNUMBER(I140))),AND(J140&lt;&gt;"",NOT(ISNUMBER(J140)))),"Check inputs",IF(AND(ISNUMBER(J140),OR(J140&lt;0,J140&gt;1440)),"Check inputs","OK")))))))</f>
        <v/>
      </c>
    </row>
    <row r="141" spans="1:12" x14ac:dyDescent="0.25">
      <c r="A141" s="12"/>
      <c r="B141" s="12"/>
      <c r="C141" s="13"/>
      <c r="D141" s="12"/>
      <c r="E141" s="13"/>
      <c r="F141" s="12"/>
      <c r="G141" s="12"/>
      <c r="H141" s="12"/>
      <c r="I141" s="12"/>
      <c r="J141" s="12"/>
      <c r="K141" s="17" t="str">
        <f>IF(NOT(OR(A141&lt;&gt;"",B141&lt;&gt;"",C141&lt;&gt;"",D141&lt;&gt;"",E141&lt;&gt;"",F141&lt;&gt;"",G141&lt;&gt;"",H141&lt;&gt;"",I141&lt;&gt;"",J141&lt;&gt;"")),"",IF(AND(ISNUMBER(H141),ISNUMBER(I141),H141&gt;=I141),"Check limits",IF(OR(AND(ISNUMBER(F141),ISNUMBER(H141),F141&lt;H141),AND(ISNUMBER(F141),ISNUMBER(I141),F141&gt;I141),AND(ISNUMBER(G141),ISNUMBER(H141),G141&lt;H141),AND(ISNUMBER(G141),ISNUMBER(I141),G141&gt;I141)),"Setpoint outside alarm band","OK")))</f>
        <v/>
      </c>
      <c r="L141" s="16" t="str">
        <f>IF(NOT(OR(A141&lt;&gt;"",B141&lt;&gt;"",C141&lt;&gt;"",D141&lt;&gt;"",E141&lt;&gt;"",F141&lt;&gt;"",G141&lt;&gt;"",H141&lt;&gt;"",I141&lt;&gt;"",J141&lt;&gt;"")),"",IF(A141="","Check ID",IF(B141="","Check ID",IF(SUMPRODUCT(--(Equipment!$A$2:$A$101=B141))=0,"Check ID",IF(SUMPRODUCT(--($A$2:$A$1001=A141))&gt;1,"Duplicate ID",IF(OR(C141="",NOT(OR(D141="AI",D141="AO",D141="BI",D141="BO")),AND(F141&lt;&gt;"",NOT(ISNUMBER(F141))),AND(G141&lt;&gt;"",NOT(ISNUMBER(G141))),AND(H141&lt;&gt;"",NOT(ISNUMBER(H141))),AND(I141&lt;&gt;"",NOT(ISNUMBER(I141))),AND(J141&lt;&gt;"",NOT(ISNUMBER(J141)))),"Check inputs",IF(AND(ISNUMBER(J141),OR(J141&lt;0,J141&gt;1440)),"Check inputs","OK")))))))</f>
        <v/>
      </c>
    </row>
    <row r="142" spans="1:12" x14ac:dyDescent="0.25">
      <c r="A142" s="12"/>
      <c r="B142" s="12"/>
      <c r="C142" s="13"/>
      <c r="D142" s="12"/>
      <c r="E142" s="13"/>
      <c r="F142" s="12"/>
      <c r="G142" s="12"/>
      <c r="H142" s="12"/>
      <c r="I142" s="12"/>
      <c r="J142" s="12"/>
      <c r="K142" s="17" t="str">
        <f>IF(NOT(OR(A142&lt;&gt;"",B142&lt;&gt;"",C142&lt;&gt;"",D142&lt;&gt;"",E142&lt;&gt;"",F142&lt;&gt;"",G142&lt;&gt;"",H142&lt;&gt;"",I142&lt;&gt;"",J142&lt;&gt;"")),"",IF(AND(ISNUMBER(H142),ISNUMBER(I142),H142&gt;=I142),"Check limits",IF(OR(AND(ISNUMBER(F142),ISNUMBER(H142),F142&lt;H142),AND(ISNUMBER(F142),ISNUMBER(I142),F142&gt;I142),AND(ISNUMBER(G142),ISNUMBER(H142),G142&lt;H142),AND(ISNUMBER(G142),ISNUMBER(I142),G142&gt;I142)),"Setpoint outside alarm band","OK")))</f>
        <v/>
      </c>
      <c r="L142" s="16" t="str">
        <f>IF(NOT(OR(A142&lt;&gt;"",B142&lt;&gt;"",C142&lt;&gt;"",D142&lt;&gt;"",E142&lt;&gt;"",F142&lt;&gt;"",G142&lt;&gt;"",H142&lt;&gt;"",I142&lt;&gt;"",J142&lt;&gt;"")),"",IF(A142="","Check ID",IF(B142="","Check ID",IF(SUMPRODUCT(--(Equipment!$A$2:$A$101=B142))=0,"Check ID",IF(SUMPRODUCT(--($A$2:$A$1001=A142))&gt;1,"Duplicate ID",IF(OR(C142="",NOT(OR(D142="AI",D142="AO",D142="BI",D142="BO")),AND(F142&lt;&gt;"",NOT(ISNUMBER(F142))),AND(G142&lt;&gt;"",NOT(ISNUMBER(G142))),AND(H142&lt;&gt;"",NOT(ISNUMBER(H142))),AND(I142&lt;&gt;"",NOT(ISNUMBER(I142))),AND(J142&lt;&gt;"",NOT(ISNUMBER(J142)))),"Check inputs",IF(AND(ISNUMBER(J142),OR(J142&lt;0,J142&gt;1440)),"Check inputs","OK")))))))</f>
        <v/>
      </c>
    </row>
    <row r="143" spans="1:12" x14ac:dyDescent="0.25">
      <c r="A143" s="12"/>
      <c r="B143" s="12"/>
      <c r="C143" s="13"/>
      <c r="D143" s="12"/>
      <c r="E143" s="13"/>
      <c r="F143" s="12"/>
      <c r="G143" s="12"/>
      <c r="H143" s="12"/>
      <c r="I143" s="12"/>
      <c r="J143" s="12"/>
      <c r="K143" s="17" t="str">
        <f>IF(NOT(OR(A143&lt;&gt;"",B143&lt;&gt;"",C143&lt;&gt;"",D143&lt;&gt;"",E143&lt;&gt;"",F143&lt;&gt;"",G143&lt;&gt;"",H143&lt;&gt;"",I143&lt;&gt;"",J143&lt;&gt;"")),"",IF(AND(ISNUMBER(H143),ISNUMBER(I143),H143&gt;=I143),"Check limits",IF(OR(AND(ISNUMBER(F143),ISNUMBER(H143),F143&lt;H143),AND(ISNUMBER(F143),ISNUMBER(I143),F143&gt;I143),AND(ISNUMBER(G143),ISNUMBER(H143),G143&lt;H143),AND(ISNUMBER(G143),ISNUMBER(I143),G143&gt;I143)),"Setpoint outside alarm band","OK")))</f>
        <v/>
      </c>
      <c r="L143" s="16" t="str">
        <f>IF(NOT(OR(A143&lt;&gt;"",B143&lt;&gt;"",C143&lt;&gt;"",D143&lt;&gt;"",E143&lt;&gt;"",F143&lt;&gt;"",G143&lt;&gt;"",H143&lt;&gt;"",I143&lt;&gt;"",J143&lt;&gt;"")),"",IF(A143="","Check ID",IF(B143="","Check ID",IF(SUMPRODUCT(--(Equipment!$A$2:$A$101=B143))=0,"Check ID",IF(SUMPRODUCT(--($A$2:$A$1001=A143))&gt;1,"Duplicate ID",IF(OR(C143="",NOT(OR(D143="AI",D143="AO",D143="BI",D143="BO")),AND(F143&lt;&gt;"",NOT(ISNUMBER(F143))),AND(G143&lt;&gt;"",NOT(ISNUMBER(G143))),AND(H143&lt;&gt;"",NOT(ISNUMBER(H143))),AND(I143&lt;&gt;"",NOT(ISNUMBER(I143))),AND(J143&lt;&gt;"",NOT(ISNUMBER(J143)))),"Check inputs",IF(AND(ISNUMBER(J143),OR(J143&lt;0,J143&gt;1440)),"Check inputs","OK")))))))</f>
        <v/>
      </c>
    </row>
    <row r="144" spans="1:12" x14ac:dyDescent="0.25">
      <c r="A144" s="12"/>
      <c r="B144" s="12"/>
      <c r="C144" s="13"/>
      <c r="D144" s="12"/>
      <c r="E144" s="13"/>
      <c r="F144" s="12"/>
      <c r="G144" s="12"/>
      <c r="H144" s="12"/>
      <c r="I144" s="12"/>
      <c r="J144" s="12"/>
      <c r="K144" s="17" t="str">
        <f>IF(NOT(OR(A144&lt;&gt;"",B144&lt;&gt;"",C144&lt;&gt;"",D144&lt;&gt;"",E144&lt;&gt;"",F144&lt;&gt;"",G144&lt;&gt;"",H144&lt;&gt;"",I144&lt;&gt;"",J144&lt;&gt;"")),"",IF(AND(ISNUMBER(H144),ISNUMBER(I144),H144&gt;=I144),"Check limits",IF(OR(AND(ISNUMBER(F144),ISNUMBER(H144),F144&lt;H144),AND(ISNUMBER(F144),ISNUMBER(I144),F144&gt;I144),AND(ISNUMBER(G144),ISNUMBER(H144),G144&lt;H144),AND(ISNUMBER(G144),ISNUMBER(I144),G144&gt;I144)),"Setpoint outside alarm band","OK")))</f>
        <v/>
      </c>
      <c r="L144" s="16" t="str">
        <f>IF(NOT(OR(A144&lt;&gt;"",B144&lt;&gt;"",C144&lt;&gt;"",D144&lt;&gt;"",E144&lt;&gt;"",F144&lt;&gt;"",G144&lt;&gt;"",H144&lt;&gt;"",I144&lt;&gt;"",J144&lt;&gt;"")),"",IF(A144="","Check ID",IF(B144="","Check ID",IF(SUMPRODUCT(--(Equipment!$A$2:$A$101=B144))=0,"Check ID",IF(SUMPRODUCT(--($A$2:$A$1001=A144))&gt;1,"Duplicate ID",IF(OR(C144="",NOT(OR(D144="AI",D144="AO",D144="BI",D144="BO")),AND(F144&lt;&gt;"",NOT(ISNUMBER(F144))),AND(G144&lt;&gt;"",NOT(ISNUMBER(G144))),AND(H144&lt;&gt;"",NOT(ISNUMBER(H144))),AND(I144&lt;&gt;"",NOT(ISNUMBER(I144))),AND(J144&lt;&gt;"",NOT(ISNUMBER(J144)))),"Check inputs",IF(AND(ISNUMBER(J144),OR(J144&lt;0,J144&gt;1440)),"Check inputs","OK")))))))</f>
        <v/>
      </c>
    </row>
    <row r="145" spans="1:12" x14ac:dyDescent="0.25">
      <c r="A145" s="12"/>
      <c r="B145" s="12"/>
      <c r="C145" s="13"/>
      <c r="D145" s="12"/>
      <c r="E145" s="13"/>
      <c r="F145" s="12"/>
      <c r="G145" s="12"/>
      <c r="H145" s="12"/>
      <c r="I145" s="12"/>
      <c r="J145" s="12"/>
      <c r="K145" s="17" t="str">
        <f>IF(NOT(OR(A145&lt;&gt;"",B145&lt;&gt;"",C145&lt;&gt;"",D145&lt;&gt;"",E145&lt;&gt;"",F145&lt;&gt;"",G145&lt;&gt;"",H145&lt;&gt;"",I145&lt;&gt;"",J145&lt;&gt;"")),"",IF(AND(ISNUMBER(H145),ISNUMBER(I145),H145&gt;=I145),"Check limits",IF(OR(AND(ISNUMBER(F145),ISNUMBER(H145),F145&lt;H145),AND(ISNUMBER(F145),ISNUMBER(I145),F145&gt;I145),AND(ISNUMBER(G145),ISNUMBER(H145),G145&lt;H145),AND(ISNUMBER(G145),ISNUMBER(I145),G145&gt;I145)),"Setpoint outside alarm band","OK")))</f>
        <v/>
      </c>
      <c r="L145" s="16" t="str">
        <f>IF(NOT(OR(A145&lt;&gt;"",B145&lt;&gt;"",C145&lt;&gt;"",D145&lt;&gt;"",E145&lt;&gt;"",F145&lt;&gt;"",G145&lt;&gt;"",H145&lt;&gt;"",I145&lt;&gt;"",J145&lt;&gt;"")),"",IF(A145="","Check ID",IF(B145="","Check ID",IF(SUMPRODUCT(--(Equipment!$A$2:$A$101=B145))=0,"Check ID",IF(SUMPRODUCT(--($A$2:$A$1001=A145))&gt;1,"Duplicate ID",IF(OR(C145="",NOT(OR(D145="AI",D145="AO",D145="BI",D145="BO")),AND(F145&lt;&gt;"",NOT(ISNUMBER(F145))),AND(G145&lt;&gt;"",NOT(ISNUMBER(G145))),AND(H145&lt;&gt;"",NOT(ISNUMBER(H145))),AND(I145&lt;&gt;"",NOT(ISNUMBER(I145))),AND(J145&lt;&gt;"",NOT(ISNUMBER(J145)))),"Check inputs",IF(AND(ISNUMBER(J145),OR(J145&lt;0,J145&gt;1440)),"Check inputs","OK")))))))</f>
        <v/>
      </c>
    </row>
    <row r="146" spans="1:12" x14ac:dyDescent="0.25">
      <c r="A146" s="12"/>
      <c r="B146" s="12"/>
      <c r="C146" s="13"/>
      <c r="D146" s="12"/>
      <c r="E146" s="13"/>
      <c r="F146" s="12"/>
      <c r="G146" s="12"/>
      <c r="H146" s="12"/>
      <c r="I146" s="12"/>
      <c r="J146" s="12"/>
      <c r="K146" s="17" t="str">
        <f>IF(NOT(OR(A146&lt;&gt;"",B146&lt;&gt;"",C146&lt;&gt;"",D146&lt;&gt;"",E146&lt;&gt;"",F146&lt;&gt;"",G146&lt;&gt;"",H146&lt;&gt;"",I146&lt;&gt;"",J146&lt;&gt;"")),"",IF(AND(ISNUMBER(H146),ISNUMBER(I146),H146&gt;=I146),"Check limits",IF(OR(AND(ISNUMBER(F146),ISNUMBER(H146),F146&lt;H146),AND(ISNUMBER(F146),ISNUMBER(I146),F146&gt;I146),AND(ISNUMBER(G146),ISNUMBER(H146),G146&lt;H146),AND(ISNUMBER(G146),ISNUMBER(I146),G146&gt;I146)),"Setpoint outside alarm band","OK")))</f>
        <v/>
      </c>
      <c r="L146" s="16" t="str">
        <f>IF(NOT(OR(A146&lt;&gt;"",B146&lt;&gt;"",C146&lt;&gt;"",D146&lt;&gt;"",E146&lt;&gt;"",F146&lt;&gt;"",G146&lt;&gt;"",H146&lt;&gt;"",I146&lt;&gt;"",J146&lt;&gt;"")),"",IF(A146="","Check ID",IF(B146="","Check ID",IF(SUMPRODUCT(--(Equipment!$A$2:$A$101=B146))=0,"Check ID",IF(SUMPRODUCT(--($A$2:$A$1001=A146))&gt;1,"Duplicate ID",IF(OR(C146="",NOT(OR(D146="AI",D146="AO",D146="BI",D146="BO")),AND(F146&lt;&gt;"",NOT(ISNUMBER(F146))),AND(G146&lt;&gt;"",NOT(ISNUMBER(G146))),AND(H146&lt;&gt;"",NOT(ISNUMBER(H146))),AND(I146&lt;&gt;"",NOT(ISNUMBER(I146))),AND(J146&lt;&gt;"",NOT(ISNUMBER(J146)))),"Check inputs",IF(AND(ISNUMBER(J146),OR(J146&lt;0,J146&gt;1440)),"Check inputs","OK")))))))</f>
        <v/>
      </c>
    </row>
    <row r="147" spans="1:12" x14ac:dyDescent="0.25">
      <c r="A147" s="12"/>
      <c r="B147" s="12"/>
      <c r="C147" s="13"/>
      <c r="D147" s="12"/>
      <c r="E147" s="13"/>
      <c r="F147" s="12"/>
      <c r="G147" s="12"/>
      <c r="H147" s="12"/>
      <c r="I147" s="12"/>
      <c r="J147" s="12"/>
      <c r="K147" s="17" t="str">
        <f>IF(NOT(OR(A147&lt;&gt;"",B147&lt;&gt;"",C147&lt;&gt;"",D147&lt;&gt;"",E147&lt;&gt;"",F147&lt;&gt;"",G147&lt;&gt;"",H147&lt;&gt;"",I147&lt;&gt;"",J147&lt;&gt;"")),"",IF(AND(ISNUMBER(H147),ISNUMBER(I147),H147&gt;=I147),"Check limits",IF(OR(AND(ISNUMBER(F147),ISNUMBER(H147),F147&lt;H147),AND(ISNUMBER(F147),ISNUMBER(I147),F147&gt;I147),AND(ISNUMBER(G147),ISNUMBER(H147),G147&lt;H147),AND(ISNUMBER(G147),ISNUMBER(I147),G147&gt;I147)),"Setpoint outside alarm band","OK")))</f>
        <v/>
      </c>
      <c r="L147" s="16" t="str">
        <f>IF(NOT(OR(A147&lt;&gt;"",B147&lt;&gt;"",C147&lt;&gt;"",D147&lt;&gt;"",E147&lt;&gt;"",F147&lt;&gt;"",G147&lt;&gt;"",H147&lt;&gt;"",I147&lt;&gt;"",J147&lt;&gt;"")),"",IF(A147="","Check ID",IF(B147="","Check ID",IF(SUMPRODUCT(--(Equipment!$A$2:$A$101=B147))=0,"Check ID",IF(SUMPRODUCT(--($A$2:$A$1001=A147))&gt;1,"Duplicate ID",IF(OR(C147="",NOT(OR(D147="AI",D147="AO",D147="BI",D147="BO")),AND(F147&lt;&gt;"",NOT(ISNUMBER(F147))),AND(G147&lt;&gt;"",NOT(ISNUMBER(G147))),AND(H147&lt;&gt;"",NOT(ISNUMBER(H147))),AND(I147&lt;&gt;"",NOT(ISNUMBER(I147))),AND(J147&lt;&gt;"",NOT(ISNUMBER(J147)))),"Check inputs",IF(AND(ISNUMBER(J147),OR(J147&lt;0,J147&gt;1440)),"Check inputs","OK")))))))</f>
        <v/>
      </c>
    </row>
    <row r="148" spans="1:12" x14ac:dyDescent="0.25">
      <c r="A148" s="12"/>
      <c r="B148" s="12"/>
      <c r="C148" s="13"/>
      <c r="D148" s="12"/>
      <c r="E148" s="13"/>
      <c r="F148" s="12"/>
      <c r="G148" s="12"/>
      <c r="H148" s="12"/>
      <c r="I148" s="12"/>
      <c r="J148" s="12"/>
      <c r="K148" s="17" t="str">
        <f>IF(NOT(OR(A148&lt;&gt;"",B148&lt;&gt;"",C148&lt;&gt;"",D148&lt;&gt;"",E148&lt;&gt;"",F148&lt;&gt;"",G148&lt;&gt;"",H148&lt;&gt;"",I148&lt;&gt;"",J148&lt;&gt;"")),"",IF(AND(ISNUMBER(H148),ISNUMBER(I148),H148&gt;=I148),"Check limits",IF(OR(AND(ISNUMBER(F148),ISNUMBER(H148),F148&lt;H148),AND(ISNUMBER(F148),ISNUMBER(I148),F148&gt;I148),AND(ISNUMBER(G148),ISNUMBER(H148),G148&lt;H148),AND(ISNUMBER(G148),ISNUMBER(I148),G148&gt;I148)),"Setpoint outside alarm band","OK")))</f>
        <v/>
      </c>
      <c r="L148" s="16" t="str">
        <f>IF(NOT(OR(A148&lt;&gt;"",B148&lt;&gt;"",C148&lt;&gt;"",D148&lt;&gt;"",E148&lt;&gt;"",F148&lt;&gt;"",G148&lt;&gt;"",H148&lt;&gt;"",I148&lt;&gt;"",J148&lt;&gt;"")),"",IF(A148="","Check ID",IF(B148="","Check ID",IF(SUMPRODUCT(--(Equipment!$A$2:$A$101=B148))=0,"Check ID",IF(SUMPRODUCT(--($A$2:$A$1001=A148))&gt;1,"Duplicate ID",IF(OR(C148="",NOT(OR(D148="AI",D148="AO",D148="BI",D148="BO")),AND(F148&lt;&gt;"",NOT(ISNUMBER(F148))),AND(G148&lt;&gt;"",NOT(ISNUMBER(G148))),AND(H148&lt;&gt;"",NOT(ISNUMBER(H148))),AND(I148&lt;&gt;"",NOT(ISNUMBER(I148))),AND(J148&lt;&gt;"",NOT(ISNUMBER(J148)))),"Check inputs",IF(AND(ISNUMBER(J148),OR(J148&lt;0,J148&gt;1440)),"Check inputs","OK")))))))</f>
        <v/>
      </c>
    </row>
    <row r="149" spans="1:12" x14ac:dyDescent="0.25">
      <c r="A149" s="12"/>
      <c r="B149" s="12"/>
      <c r="C149" s="13"/>
      <c r="D149" s="12"/>
      <c r="E149" s="13"/>
      <c r="F149" s="12"/>
      <c r="G149" s="12"/>
      <c r="H149" s="12"/>
      <c r="I149" s="12"/>
      <c r="J149" s="12"/>
      <c r="K149" s="17" t="str">
        <f>IF(NOT(OR(A149&lt;&gt;"",B149&lt;&gt;"",C149&lt;&gt;"",D149&lt;&gt;"",E149&lt;&gt;"",F149&lt;&gt;"",G149&lt;&gt;"",H149&lt;&gt;"",I149&lt;&gt;"",J149&lt;&gt;"")),"",IF(AND(ISNUMBER(H149),ISNUMBER(I149),H149&gt;=I149),"Check limits",IF(OR(AND(ISNUMBER(F149),ISNUMBER(H149),F149&lt;H149),AND(ISNUMBER(F149),ISNUMBER(I149),F149&gt;I149),AND(ISNUMBER(G149),ISNUMBER(H149),G149&lt;H149),AND(ISNUMBER(G149),ISNUMBER(I149),G149&gt;I149)),"Setpoint outside alarm band","OK")))</f>
        <v/>
      </c>
      <c r="L149" s="16" t="str">
        <f>IF(NOT(OR(A149&lt;&gt;"",B149&lt;&gt;"",C149&lt;&gt;"",D149&lt;&gt;"",E149&lt;&gt;"",F149&lt;&gt;"",G149&lt;&gt;"",H149&lt;&gt;"",I149&lt;&gt;"",J149&lt;&gt;"")),"",IF(A149="","Check ID",IF(B149="","Check ID",IF(SUMPRODUCT(--(Equipment!$A$2:$A$101=B149))=0,"Check ID",IF(SUMPRODUCT(--($A$2:$A$1001=A149))&gt;1,"Duplicate ID",IF(OR(C149="",NOT(OR(D149="AI",D149="AO",D149="BI",D149="BO")),AND(F149&lt;&gt;"",NOT(ISNUMBER(F149))),AND(G149&lt;&gt;"",NOT(ISNUMBER(G149))),AND(H149&lt;&gt;"",NOT(ISNUMBER(H149))),AND(I149&lt;&gt;"",NOT(ISNUMBER(I149))),AND(J149&lt;&gt;"",NOT(ISNUMBER(J149)))),"Check inputs",IF(AND(ISNUMBER(J149),OR(J149&lt;0,J149&gt;1440)),"Check inputs","OK")))))))</f>
        <v/>
      </c>
    </row>
    <row r="150" spans="1:12" x14ac:dyDescent="0.25">
      <c r="A150" s="12"/>
      <c r="B150" s="12"/>
      <c r="C150" s="13"/>
      <c r="D150" s="12"/>
      <c r="E150" s="13"/>
      <c r="F150" s="12"/>
      <c r="G150" s="12"/>
      <c r="H150" s="12"/>
      <c r="I150" s="12"/>
      <c r="J150" s="12"/>
      <c r="K150" s="17" t="str">
        <f>IF(NOT(OR(A150&lt;&gt;"",B150&lt;&gt;"",C150&lt;&gt;"",D150&lt;&gt;"",E150&lt;&gt;"",F150&lt;&gt;"",G150&lt;&gt;"",H150&lt;&gt;"",I150&lt;&gt;"",J150&lt;&gt;"")),"",IF(AND(ISNUMBER(H150),ISNUMBER(I150),H150&gt;=I150),"Check limits",IF(OR(AND(ISNUMBER(F150),ISNUMBER(H150),F150&lt;H150),AND(ISNUMBER(F150),ISNUMBER(I150),F150&gt;I150),AND(ISNUMBER(G150),ISNUMBER(H150),G150&lt;H150),AND(ISNUMBER(G150),ISNUMBER(I150),G150&gt;I150)),"Setpoint outside alarm band","OK")))</f>
        <v/>
      </c>
      <c r="L150" s="16" t="str">
        <f>IF(NOT(OR(A150&lt;&gt;"",B150&lt;&gt;"",C150&lt;&gt;"",D150&lt;&gt;"",E150&lt;&gt;"",F150&lt;&gt;"",G150&lt;&gt;"",H150&lt;&gt;"",I150&lt;&gt;"",J150&lt;&gt;"")),"",IF(A150="","Check ID",IF(B150="","Check ID",IF(SUMPRODUCT(--(Equipment!$A$2:$A$101=B150))=0,"Check ID",IF(SUMPRODUCT(--($A$2:$A$1001=A150))&gt;1,"Duplicate ID",IF(OR(C150="",NOT(OR(D150="AI",D150="AO",D150="BI",D150="BO")),AND(F150&lt;&gt;"",NOT(ISNUMBER(F150))),AND(G150&lt;&gt;"",NOT(ISNUMBER(G150))),AND(H150&lt;&gt;"",NOT(ISNUMBER(H150))),AND(I150&lt;&gt;"",NOT(ISNUMBER(I150))),AND(J150&lt;&gt;"",NOT(ISNUMBER(J150)))),"Check inputs",IF(AND(ISNUMBER(J150),OR(J150&lt;0,J150&gt;1440)),"Check inputs","OK")))))))</f>
        <v/>
      </c>
    </row>
    <row r="151" spans="1:12" x14ac:dyDescent="0.25">
      <c r="A151" s="12"/>
      <c r="B151" s="12"/>
      <c r="C151" s="13"/>
      <c r="D151" s="12"/>
      <c r="E151" s="13"/>
      <c r="F151" s="12"/>
      <c r="G151" s="12"/>
      <c r="H151" s="12"/>
      <c r="I151" s="12"/>
      <c r="J151" s="12"/>
      <c r="K151" s="17" t="str">
        <f>IF(NOT(OR(A151&lt;&gt;"",B151&lt;&gt;"",C151&lt;&gt;"",D151&lt;&gt;"",E151&lt;&gt;"",F151&lt;&gt;"",G151&lt;&gt;"",H151&lt;&gt;"",I151&lt;&gt;"",J151&lt;&gt;"")),"",IF(AND(ISNUMBER(H151),ISNUMBER(I151),H151&gt;=I151),"Check limits",IF(OR(AND(ISNUMBER(F151),ISNUMBER(H151),F151&lt;H151),AND(ISNUMBER(F151),ISNUMBER(I151),F151&gt;I151),AND(ISNUMBER(G151),ISNUMBER(H151),G151&lt;H151),AND(ISNUMBER(G151),ISNUMBER(I151),G151&gt;I151)),"Setpoint outside alarm band","OK")))</f>
        <v/>
      </c>
      <c r="L151" s="16" t="str">
        <f>IF(NOT(OR(A151&lt;&gt;"",B151&lt;&gt;"",C151&lt;&gt;"",D151&lt;&gt;"",E151&lt;&gt;"",F151&lt;&gt;"",G151&lt;&gt;"",H151&lt;&gt;"",I151&lt;&gt;"",J151&lt;&gt;"")),"",IF(A151="","Check ID",IF(B151="","Check ID",IF(SUMPRODUCT(--(Equipment!$A$2:$A$101=B151))=0,"Check ID",IF(SUMPRODUCT(--($A$2:$A$1001=A151))&gt;1,"Duplicate ID",IF(OR(C151="",NOT(OR(D151="AI",D151="AO",D151="BI",D151="BO")),AND(F151&lt;&gt;"",NOT(ISNUMBER(F151))),AND(G151&lt;&gt;"",NOT(ISNUMBER(G151))),AND(H151&lt;&gt;"",NOT(ISNUMBER(H151))),AND(I151&lt;&gt;"",NOT(ISNUMBER(I151))),AND(J151&lt;&gt;"",NOT(ISNUMBER(J151)))),"Check inputs",IF(AND(ISNUMBER(J151),OR(J151&lt;0,J151&gt;1440)),"Check inputs","OK")))))))</f>
        <v/>
      </c>
    </row>
    <row r="152" spans="1:12" x14ac:dyDescent="0.25">
      <c r="A152" s="12"/>
      <c r="B152" s="12"/>
      <c r="C152" s="13"/>
      <c r="D152" s="12"/>
      <c r="E152" s="13"/>
      <c r="F152" s="12"/>
      <c r="G152" s="12"/>
      <c r="H152" s="12"/>
      <c r="I152" s="12"/>
      <c r="J152" s="12"/>
      <c r="K152" s="17" t="str">
        <f>IF(NOT(OR(A152&lt;&gt;"",B152&lt;&gt;"",C152&lt;&gt;"",D152&lt;&gt;"",E152&lt;&gt;"",F152&lt;&gt;"",G152&lt;&gt;"",H152&lt;&gt;"",I152&lt;&gt;"",J152&lt;&gt;"")),"",IF(AND(ISNUMBER(H152),ISNUMBER(I152),H152&gt;=I152),"Check limits",IF(OR(AND(ISNUMBER(F152),ISNUMBER(H152),F152&lt;H152),AND(ISNUMBER(F152),ISNUMBER(I152),F152&gt;I152),AND(ISNUMBER(G152),ISNUMBER(H152),G152&lt;H152),AND(ISNUMBER(G152),ISNUMBER(I152),G152&gt;I152)),"Setpoint outside alarm band","OK")))</f>
        <v/>
      </c>
      <c r="L152" s="16" t="str">
        <f>IF(NOT(OR(A152&lt;&gt;"",B152&lt;&gt;"",C152&lt;&gt;"",D152&lt;&gt;"",E152&lt;&gt;"",F152&lt;&gt;"",G152&lt;&gt;"",H152&lt;&gt;"",I152&lt;&gt;"",J152&lt;&gt;"")),"",IF(A152="","Check ID",IF(B152="","Check ID",IF(SUMPRODUCT(--(Equipment!$A$2:$A$101=B152))=0,"Check ID",IF(SUMPRODUCT(--($A$2:$A$1001=A152))&gt;1,"Duplicate ID",IF(OR(C152="",NOT(OR(D152="AI",D152="AO",D152="BI",D152="BO")),AND(F152&lt;&gt;"",NOT(ISNUMBER(F152))),AND(G152&lt;&gt;"",NOT(ISNUMBER(G152))),AND(H152&lt;&gt;"",NOT(ISNUMBER(H152))),AND(I152&lt;&gt;"",NOT(ISNUMBER(I152))),AND(J152&lt;&gt;"",NOT(ISNUMBER(J152)))),"Check inputs",IF(AND(ISNUMBER(J152),OR(J152&lt;0,J152&gt;1440)),"Check inputs","OK")))))))</f>
        <v/>
      </c>
    </row>
    <row r="153" spans="1:12" x14ac:dyDescent="0.25">
      <c r="A153" s="12"/>
      <c r="B153" s="12"/>
      <c r="C153" s="13"/>
      <c r="D153" s="12"/>
      <c r="E153" s="13"/>
      <c r="F153" s="12"/>
      <c r="G153" s="12"/>
      <c r="H153" s="12"/>
      <c r="I153" s="12"/>
      <c r="J153" s="12"/>
      <c r="K153" s="17" t="str">
        <f>IF(NOT(OR(A153&lt;&gt;"",B153&lt;&gt;"",C153&lt;&gt;"",D153&lt;&gt;"",E153&lt;&gt;"",F153&lt;&gt;"",G153&lt;&gt;"",H153&lt;&gt;"",I153&lt;&gt;"",J153&lt;&gt;"")),"",IF(AND(ISNUMBER(H153),ISNUMBER(I153),H153&gt;=I153),"Check limits",IF(OR(AND(ISNUMBER(F153),ISNUMBER(H153),F153&lt;H153),AND(ISNUMBER(F153),ISNUMBER(I153),F153&gt;I153),AND(ISNUMBER(G153),ISNUMBER(H153),G153&lt;H153),AND(ISNUMBER(G153),ISNUMBER(I153),G153&gt;I153)),"Setpoint outside alarm band","OK")))</f>
        <v/>
      </c>
      <c r="L153" s="16" t="str">
        <f>IF(NOT(OR(A153&lt;&gt;"",B153&lt;&gt;"",C153&lt;&gt;"",D153&lt;&gt;"",E153&lt;&gt;"",F153&lt;&gt;"",G153&lt;&gt;"",H153&lt;&gt;"",I153&lt;&gt;"",J153&lt;&gt;"")),"",IF(A153="","Check ID",IF(B153="","Check ID",IF(SUMPRODUCT(--(Equipment!$A$2:$A$101=B153))=0,"Check ID",IF(SUMPRODUCT(--($A$2:$A$1001=A153))&gt;1,"Duplicate ID",IF(OR(C153="",NOT(OR(D153="AI",D153="AO",D153="BI",D153="BO")),AND(F153&lt;&gt;"",NOT(ISNUMBER(F153))),AND(G153&lt;&gt;"",NOT(ISNUMBER(G153))),AND(H153&lt;&gt;"",NOT(ISNUMBER(H153))),AND(I153&lt;&gt;"",NOT(ISNUMBER(I153))),AND(J153&lt;&gt;"",NOT(ISNUMBER(J153)))),"Check inputs",IF(AND(ISNUMBER(J153),OR(J153&lt;0,J153&gt;1440)),"Check inputs","OK")))))))</f>
        <v/>
      </c>
    </row>
    <row r="154" spans="1:12" x14ac:dyDescent="0.25">
      <c r="A154" s="12"/>
      <c r="B154" s="12"/>
      <c r="C154" s="13"/>
      <c r="D154" s="12"/>
      <c r="E154" s="13"/>
      <c r="F154" s="12"/>
      <c r="G154" s="12"/>
      <c r="H154" s="12"/>
      <c r="I154" s="12"/>
      <c r="J154" s="12"/>
      <c r="K154" s="17" t="str">
        <f>IF(NOT(OR(A154&lt;&gt;"",B154&lt;&gt;"",C154&lt;&gt;"",D154&lt;&gt;"",E154&lt;&gt;"",F154&lt;&gt;"",G154&lt;&gt;"",H154&lt;&gt;"",I154&lt;&gt;"",J154&lt;&gt;"")),"",IF(AND(ISNUMBER(H154),ISNUMBER(I154),H154&gt;=I154),"Check limits",IF(OR(AND(ISNUMBER(F154),ISNUMBER(H154),F154&lt;H154),AND(ISNUMBER(F154),ISNUMBER(I154),F154&gt;I154),AND(ISNUMBER(G154),ISNUMBER(H154),G154&lt;H154),AND(ISNUMBER(G154),ISNUMBER(I154),G154&gt;I154)),"Setpoint outside alarm band","OK")))</f>
        <v/>
      </c>
      <c r="L154" s="16" t="str">
        <f>IF(NOT(OR(A154&lt;&gt;"",B154&lt;&gt;"",C154&lt;&gt;"",D154&lt;&gt;"",E154&lt;&gt;"",F154&lt;&gt;"",G154&lt;&gt;"",H154&lt;&gt;"",I154&lt;&gt;"",J154&lt;&gt;"")),"",IF(A154="","Check ID",IF(B154="","Check ID",IF(SUMPRODUCT(--(Equipment!$A$2:$A$101=B154))=0,"Check ID",IF(SUMPRODUCT(--($A$2:$A$1001=A154))&gt;1,"Duplicate ID",IF(OR(C154="",NOT(OR(D154="AI",D154="AO",D154="BI",D154="BO")),AND(F154&lt;&gt;"",NOT(ISNUMBER(F154))),AND(G154&lt;&gt;"",NOT(ISNUMBER(G154))),AND(H154&lt;&gt;"",NOT(ISNUMBER(H154))),AND(I154&lt;&gt;"",NOT(ISNUMBER(I154))),AND(J154&lt;&gt;"",NOT(ISNUMBER(J154)))),"Check inputs",IF(AND(ISNUMBER(J154),OR(J154&lt;0,J154&gt;1440)),"Check inputs","OK")))))))</f>
        <v/>
      </c>
    </row>
    <row r="155" spans="1:12" x14ac:dyDescent="0.25">
      <c r="A155" s="12"/>
      <c r="B155" s="12"/>
      <c r="C155" s="13"/>
      <c r="D155" s="12"/>
      <c r="E155" s="13"/>
      <c r="F155" s="12"/>
      <c r="G155" s="12"/>
      <c r="H155" s="12"/>
      <c r="I155" s="12"/>
      <c r="J155" s="12"/>
      <c r="K155" s="17" t="str">
        <f>IF(NOT(OR(A155&lt;&gt;"",B155&lt;&gt;"",C155&lt;&gt;"",D155&lt;&gt;"",E155&lt;&gt;"",F155&lt;&gt;"",G155&lt;&gt;"",H155&lt;&gt;"",I155&lt;&gt;"",J155&lt;&gt;"")),"",IF(AND(ISNUMBER(H155),ISNUMBER(I155),H155&gt;=I155),"Check limits",IF(OR(AND(ISNUMBER(F155),ISNUMBER(H155),F155&lt;H155),AND(ISNUMBER(F155),ISNUMBER(I155),F155&gt;I155),AND(ISNUMBER(G155),ISNUMBER(H155),G155&lt;H155),AND(ISNUMBER(G155),ISNUMBER(I155),G155&gt;I155)),"Setpoint outside alarm band","OK")))</f>
        <v/>
      </c>
      <c r="L155" s="16" t="str">
        <f>IF(NOT(OR(A155&lt;&gt;"",B155&lt;&gt;"",C155&lt;&gt;"",D155&lt;&gt;"",E155&lt;&gt;"",F155&lt;&gt;"",G155&lt;&gt;"",H155&lt;&gt;"",I155&lt;&gt;"",J155&lt;&gt;"")),"",IF(A155="","Check ID",IF(B155="","Check ID",IF(SUMPRODUCT(--(Equipment!$A$2:$A$101=B155))=0,"Check ID",IF(SUMPRODUCT(--($A$2:$A$1001=A155))&gt;1,"Duplicate ID",IF(OR(C155="",NOT(OR(D155="AI",D155="AO",D155="BI",D155="BO")),AND(F155&lt;&gt;"",NOT(ISNUMBER(F155))),AND(G155&lt;&gt;"",NOT(ISNUMBER(G155))),AND(H155&lt;&gt;"",NOT(ISNUMBER(H155))),AND(I155&lt;&gt;"",NOT(ISNUMBER(I155))),AND(J155&lt;&gt;"",NOT(ISNUMBER(J155)))),"Check inputs",IF(AND(ISNUMBER(J155),OR(J155&lt;0,J155&gt;1440)),"Check inputs","OK")))))))</f>
        <v/>
      </c>
    </row>
    <row r="156" spans="1:12" x14ac:dyDescent="0.25">
      <c r="A156" s="12"/>
      <c r="B156" s="12"/>
      <c r="C156" s="13"/>
      <c r="D156" s="12"/>
      <c r="E156" s="13"/>
      <c r="F156" s="12"/>
      <c r="G156" s="12"/>
      <c r="H156" s="12"/>
      <c r="I156" s="12"/>
      <c r="J156" s="12"/>
      <c r="K156" s="17" t="str">
        <f>IF(NOT(OR(A156&lt;&gt;"",B156&lt;&gt;"",C156&lt;&gt;"",D156&lt;&gt;"",E156&lt;&gt;"",F156&lt;&gt;"",G156&lt;&gt;"",H156&lt;&gt;"",I156&lt;&gt;"",J156&lt;&gt;"")),"",IF(AND(ISNUMBER(H156),ISNUMBER(I156),H156&gt;=I156),"Check limits",IF(OR(AND(ISNUMBER(F156),ISNUMBER(H156),F156&lt;H156),AND(ISNUMBER(F156),ISNUMBER(I156),F156&gt;I156),AND(ISNUMBER(G156),ISNUMBER(H156),G156&lt;H156),AND(ISNUMBER(G156),ISNUMBER(I156),G156&gt;I156)),"Setpoint outside alarm band","OK")))</f>
        <v/>
      </c>
      <c r="L156" s="16" t="str">
        <f>IF(NOT(OR(A156&lt;&gt;"",B156&lt;&gt;"",C156&lt;&gt;"",D156&lt;&gt;"",E156&lt;&gt;"",F156&lt;&gt;"",G156&lt;&gt;"",H156&lt;&gt;"",I156&lt;&gt;"",J156&lt;&gt;"")),"",IF(A156="","Check ID",IF(B156="","Check ID",IF(SUMPRODUCT(--(Equipment!$A$2:$A$101=B156))=0,"Check ID",IF(SUMPRODUCT(--($A$2:$A$1001=A156))&gt;1,"Duplicate ID",IF(OR(C156="",NOT(OR(D156="AI",D156="AO",D156="BI",D156="BO")),AND(F156&lt;&gt;"",NOT(ISNUMBER(F156))),AND(G156&lt;&gt;"",NOT(ISNUMBER(G156))),AND(H156&lt;&gt;"",NOT(ISNUMBER(H156))),AND(I156&lt;&gt;"",NOT(ISNUMBER(I156))),AND(J156&lt;&gt;"",NOT(ISNUMBER(J156)))),"Check inputs",IF(AND(ISNUMBER(J156),OR(J156&lt;0,J156&gt;1440)),"Check inputs","OK")))))))</f>
        <v/>
      </c>
    </row>
    <row r="157" spans="1:12" x14ac:dyDescent="0.25">
      <c r="A157" s="12"/>
      <c r="B157" s="12"/>
      <c r="C157" s="13"/>
      <c r="D157" s="12"/>
      <c r="E157" s="13"/>
      <c r="F157" s="12"/>
      <c r="G157" s="12"/>
      <c r="H157" s="12"/>
      <c r="I157" s="12"/>
      <c r="J157" s="12"/>
      <c r="K157" s="17" t="str">
        <f>IF(NOT(OR(A157&lt;&gt;"",B157&lt;&gt;"",C157&lt;&gt;"",D157&lt;&gt;"",E157&lt;&gt;"",F157&lt;&gt;"",G157&lt;&gt;"",H157&lt;&gt;"",I157&lt;&gt;"",J157&lt;&gt;"")),"",IF(AND(ISNUMBER(H157),ISNUMBER(I157),H157&gt;=I157),"Check limits",IF(OR(AND(ISNUMBER(F157),ISNUMBER(H157),F157&lt;H157),AND(ISNUMBER(F157),ISNUMBER(I157),F157&gt;I157),AND(ISNUMBER(G157),ISNUMBER(H157),G157&lt;H157),AND(ISNUMBER(G157),ISNUMBER(I157),G157&gt;I157)),"Setpoint outside alarm band","OK")))</f>
        <v/>
      </c>
      <c r="L157" s="16" t="str">
        <f>IF(NOT(OR(A157&lt;&gt;"",B157&lt;&gt;"",C157&lt;&gt;"",D157&lt;&gt;"",E157&lt;&gt;"",F157&lt;&gt;"",G157&lt;&gt;"",H157&lt;&gt;"",I157&lt;&gt;"",J157&lt;&gt;"")),"",IF(A157="","Check ID",IF(B157="","Check ID",IF(SUMPRODUCT(--(Equipment!$A$2:$A$101=B157))=0,"Check ID",IF(SUMPRODUCT(--($A$2:$A$1001=A157))&gt;1,"Duplicate ID",IF(OR(C157="",NOT(OR(D157="AI",D157="AO",D157="BI",D157="BO")),AND(F157&lt;&gt;"",NOT(ISNUMBER(F157))),AND(G157&lt;&gt;"",NOT(ISNUMBER(G157))),AND(H157&lt;&gt;"",NOT(ISNUMBER(H157))),AND(I157&lt;&gt;"",NOT(ISNUMBER(I157))),AND(J157&lt;&gt;"",NOT(ISNUMBER(J157)))),"Check inputs",IF(AND(ISNUMBER(J157),OR(J157&lt;0,J157&gt;1440)),"Check inputs","OK")))))))</f>
        <v/>
      </c>
    </row>
    <row r="158" spans="1:12" x14ac:dyDescent="0.25">
      <c r="A158" s="12"/>
      <c r="B158" s="12"/>
      <c r="C158" s="13"/>
      <c r="D158" s="12"/>
      <c r="E158" s="13"/>
      <c r="F158" s="12"/>
      <c r="G158" s="12"/>
      <c r="H158" s="12"/>
      <c r="I158" s="12"/>
      <c r="J158" s="12"/>
      <c r="K158" s="17" t="str">
        <f>IF(NOT(OR(A158&lt;&gt;"",B158&lt;&gt;"",C158&lt;&gt;"",D158&lt;&gt;"",E158&lt;&gt;"",F158&lt;&gt;"",G158&lt;&gt;"",H158&lt;&gt;"",I158&lt;&gt;"",J158&lt;&gt;"")),"",IF(AND(ISNUMBER(H158),ISNUMBER(I158),H158&gt;=I158),"Check limits",IF(OR(AND(ISNUMBER(F158),ISNUMBER(H158),F158&lt;H158),AND(ISNUMBER(F158),ISNUMBER(I158),F158&gt;I158),AND(ISNUMBER(G158),ISNUMBER(H158),G158&lt;H158),AND(ISNUMBER(G158),ISNUMBER(I158),G158&gt;I158)),"Setpoint outside alarm band","OK")))</f>
        <v/>
      </c>
      <c r="L158" s="16" t="str">
        <f>IF(NOT(OR(A158&lt;&gt;"",B158&lt;&gt;"",C158&lt;&gt;"",D158&lt;&gt;"",E158&lt;&gt;"",F158&lt;&gt;"",G158&lt;&gt;"",H158&lt;&gt;"",I158&lt;&gt;"",J158&lt;&gt;"")),"",IF(A158="","Check ID",IF(B158="","Check ID",IF(SUMPRODUCT(--(Equipment!$A$2:$A$101=B158))=0,"Check ID",IF(SUMPRODUCT(--($A$2:$A$1001=A158))&gt;1,"Duplicate ID",IF(OR(C158="",NOT(OR(D158="AI",D158="AO",D158="BI",D158="BO")),AND(F158&lt;&gt;"",NOT(ISNUMBER(F158))),AND(G158&lt;&gt;"",NOT(ISNUMBER(G158))),AND(H158&lt;&gt;"",NOT(ISNUMBER(H158))),AND(I158&lt;&gt;"",NOT(ISNUMBER(I158))),AND(J158&lt;&gt;"",NOT(ISNUMBER(J158)))),"Check inputs",IF(AND(ISNUMBER(J158),OR(J158&lt;0,J158&gt;1440)),"Check inputs","OK")))))))</f>
        <v/>
      </c>
    </row>
    <row r="159" spans="1:12" x14ac:dyDescent="0.25">
      <c r="A159" s="12"/>
      <c r="B159" s="12"/>
      <c r="C159" s="13"/>
      <c r="D159" s="12"/>
      <c r="E159" s="13"/>
      <c r="F159" s="12"/>
      <c r="G159" s="12"/>
      <c r="H159" s="12"/>
      <c r="I159" s="12"/>
      <c r="J159" s="12"/>
      <c r="K159" s="17" t="str">
        <f>IF(NOT(OR(A159&lt;&gt;"",B159&lt;&gt;"",C159&lt;&gt;"",D159&lt;&gt;"",E159&lt;&gt;"",F159&lt;&gt;"",G159&lt;&gt;"",H159&lt;&gt;"",I159&lt;&gt;"",J159&lt;&gt;"")),"",IF(AND(ISNUMBER(H159),ISNUMBER(I159),H159&gt;=I159),"Check limits",IF(OR(AND(ISNUMBER(F159),ISNUMBER(H159),F159&lt;H159),AND(ISNUMBER(F159),ISNUMBER(I159),F159&gt;I159),AND(ISNUMBER(G159),ISNUMBER(H159),G159&lt;H159),AND(ISNUMBER(G159),ISNUMBER(I159),G159&gt;I159)),"Setpoint outside alarm band","OK")))</f>
        <v/>
      </c>
      <c r="L159" s="16" t="str">
        <f>IF(NOT(OR(A159&lt;&gt;"",B159&lt;&gt;"",C159&lt;&gt;"",D159&lt;&gt;"",E159&lt;&gt;"",F159&lt;&gt;"",G159&lt;&gt;"",H159&lt;&gt;"",I159&lt;&gt;"",J159&lt;&gt;"")),"",IF(A159="","Check ID",IF(B159="","Check ID",IF(SUMPRODUCT(--(Equipment!$A$2:$A$101=B159))=0,"Check ID",IF(SUMPRODUCT(--($A$2:$A$1001=A159))&gt;1,"Duplicate ID",IF(OR(C159="",NOT(OR(D159="AI",D159="AO",D159="BI",D159="BO")),AND(F159&lt;&gt;"",NOT(ISNUMBER(F159))),AND(G159&lt;&gt;"",NOT(ISNUMBER(G159))),AND(H159&lt;&gt;"",NOT(ISNUMBER(H159))),AND(I159&lt;&gt;"",NOT(ISNUMBER(I159))),AND(J159&lt;&gt;"",NOT(ISNUMBER(J159)))),"Check inputs",IF(AND(ISNUMBER(J159),OR(J159&lt;0,J159&gt;1440)),"Check inputs","OK")))))))</f>
        <v/>
      </c>
    </row>
    <row r="160" spans="1:12" x14ac:dyDescent="0.25">
      <c r="A160" s="12"/>
      <c r="B160" s="12"/>
      <c r="C160" s="13"/>
      <c r="D160" s="12"/>
      <c r="E160" s="13"/>
      <c r="F160" s="12"/>
      <c r="G160" s="12"/>
      <c r="H160" s="12"/>
      <c r="I160" s="12"/>
      <c r="J160" s="12"/>
      <c r="K160" s="17" t="str">
        <f>IF(NOT(OR(A160&lt;&gt;"",B160&lt;&gt;"",C160&lt;&gt;"",D160&lt;&gt;"",E160&lt;&gt;"",F160&lt;&gt;"",G160&lt;&gt;"",H160&lt;&gt;"",I160&lt;&gt;"",J160&lt;&gt;"")),"",IF(AND(ISNUMBER(H160),ISNUMBER(I160),H160&gt;=I160),"Check limits",IF(OR(AND(ISNUMBER(F160),ISNUMBER(H160),F160&lt;H160),AND(ISNUMBER(F160),ISNUMBER(I160),F160&gt;I160),AND(ISNUMBER(G160),ISNUMBER(H160),G160&lt;H160),AND(ISNUMBER(G160),ISNUMBER(I160),G160&gt;I160)),"Setpoint outside alarm band","OK")))</f>
        <v/>
      </c>
      <c r="L160" s="16" t="str">
        <f>IF(NOT(OR(A160&lt;&gt;"",B160&lt;&gt;"",C160&lt;&gt;"",D160&lt;&gt;"",E160&lt;&gt;"",F160&lt;&gt;"",G160&lt;&gt;"",H160&lt;&gt;"",I160&lt;&gt;"",J160&lt;&gt;"")),"",IF(A160="","Check ID",IF(B160="","Check ID",IF(SUMPRODUCT(--(Equipment!$A$2:$A$101=B160))=0,"Check ID",IF(SUMPRODUCT(--($A$2:$A$1001=A160))&gt;1,"Duplicate ID",IF(OR(C160="",NOT(OR(D160="AI",D160="AO",D160="BI",D160="BO")),AND(F160&lt;&gt;"",NOT(ISNUMBER(F160))),AND(G160&lt;&gt;"",NOT(ISNUMBER(G160))),AND(H160&lt;&gt;"",NOT(ISNUMBER(H160))),AND(I160&lt;&gt;"",NOT(ISNUMBER(I160))),AND(J160&lt;&gt;"",NOT(ISNUMBER(J160)))),"Check inputs",IF(AND(ISNUMBER(J160),OR(J160&lt;0,J160&gt;1440)),"Check inputs","OK")))))))</f>
        <v/>
      </c>
    </row>
    <row r="161" spans="1:12" x14ac:dyDescent="0.25">
      <c r="A161" s="12"/>
      <c r="B161" s="12"/>
      <c r="C161" s="13"/>
      <c r="D161" s="12"/>
      <c r="E161" s="13"/>
      <c r="F161" s="12"/>
      <c r="G161" s="12"/>
      <c r="H161" s="12"/>
      <c r="I161" s="12"/>
      <c r="J161" s="12"/>
      <c r="K161" s="17" t="str">
        <f>IF(NOT(OR(A161&lt;&gt;"",B161&lt;&gt;"",C161&lt;&gt;"",D161&lt;&gt;"",E161&lt;&gt;"",F161&lt;&gt;"",G161&lt;&gt;"",H161&lt;&gt;"",I161&lt;&gt;"",J161&lt;&gt;"")),"",IF(AND(ISNUMBER(H161),ISNUMBER(I161),H161&gt;=I161),"Check limits",IF(OR(AND(ISNUMBER(F161),ISNUMBER(H161),F161&lt;H161),AND(ISNUMBER(F161),ISNUMBER(I161),F161&gt;I161),AND(ISNUMBER(G161),ISNUMBER(H161),G161&lt;H161),AND(ISNUMBER(G161),ISNUMBER(I161),G161&gt;I161)),"Setpoint outside alarm band","OK")))</f>
        <v/>
      </c>
      <c r="L161" s="16" t="str">
        <f>IF(NOT(OR(A161&lt;&gt;"",B161&lt;&gt;"",C161&lt;&gt;"",D161&lt;&gt;"",E161&lt;&gt;"",F161&lt;&gt;"",G161&lt;&gt;"",H161&lt;&gt;"",I161&lt;&gt;"",J161&lt;&gt;"")),"",IF(A161="","Check ID",IF(B161="","Check ID",IF(SUMPRODUCT(--(Equipment!$A$2:$A$101=B161))=0,"Check ID",IF(SUMPRODUCT(--($A$2:$A$1001=A161))&gt;1,"Duplicate ID",IF(OR(C161="",NOT(OR(D161="AI",D161="AO",D161="BI",D161="BO")),AND(F161&lt;&gt;"",NOT(ISNUMBER(F161))),AND(G161&lt;&gt;"",NOT(ISNUMBER(G161))),AND(H161&lt;&gt;"",NOT(ISNUMBER(H161))),AND(I161&lt;&gt;"",NOT(ISNUMBER(I161))),AND(J161&lt;&gt;"",NOT(ISNUMBER(J161)))),"Check inputs",IF(AND(ISNUMBER(J161),OR(J161&lt;0,J161&gt;1440)),"Check inputs","OK")))))))</f>
        <v/>
      </c>
    </row>
    <row r="162" spans="1:12" x14ac:dyDescent="0.25">
      <c r="A162" s="12"/>
      <c r="B162" s="12"/>
      <c r="C162" s="13"/>
      <c r="D162" s="12"/>
      <c r="E162" s="13"/>
      <c r="F162" s="12"/>
      <c r="G162" s="12"/>
      <c r="H162" s="12"/>
      <c r="I162" s="12"/>
      <c r="J162" s="12"/>
      <c r="K162" s="17" t="str">
        <f>IF(NOT(OR(A162&lt;&gt;"",B162&lt;&gt;"",C162&lt;&gt;"",D162&lt;&gt;"",E162&lt;&gt;"",F162&lt;&gt;"",G162&lt;&gt;"",H162&lt;&gt;"",I162&lt;&gt;"",J162&lt;&gt;"")),"",IF(AND(ISNUMBER(H162),ISNUMBER(I162),H162&gt;=I162),"Check limits",IF(OR(AND(ISNUMBER(F162),ISNUMBER(H162),F162&lt;H162),AND(ISNUMBER(F162),ISNUMBER(I162),F162&gt;I162),AND(ISNUMBER(G162),ISNUMBER(H162),G162&lt;H162),AND(ISNUMBER(G162),ISNUMBER(I162),G162&gt;I162)),"Setpoint outside alarm band","OK")))</f>
        <v/>
      </c>
      <c r="L162" s="16" t="str">
        <f>IF(NOT(OR(A162&lt;&gt;"",B162&lt;&gt;"",C162&lt;&gt;"",D162&lt;&gt;"",E162&lt;&gt;"",F162&lt;&gt;"",G162&lt;&gt;"",H162&lt;&gt;"",I162&lt;&gt;"",J162&lt;&gt;"")),"",IF(A162="","Check ID",IF(B162="","Check ID",IF(SUMPRODUCT(--(Equipment!$A$2:$A$101=B162))=0,"Check ID",IF(SUMPRODUCT(--($A$2:$A$1001=A162))&gt;1,"Duplicate ID",IF(OR(C162="",NOT(OR(D162="AI",D162="AO",D162="BI",D162="BO")),AND(F162&lt;&gt;"",NOT(ISNUMBER(F162))),AND(G162&lt;&gt;"",NOT(ISNUMBER(G162))),AND(H162&lt;&gt;"",NOT(ISNUMBER(H162))),AND(I162&lt;&gt;"",NOT(ISNUMBER(I162))),AND(J162&lt;&gt;"",NOT(ISNUMBER(J162)))),"Check inputs",IF(AND(ISNUMBER(J162),OR(J162&lt;0,J162&gt;1440)),"Check inputs","OK")))))))</f>
        <v/>
      </c>
    </row>
    <row r="163" spans="1:12" x14ac:dyDescent="0.25">
      <c r="A163" s="12"/>
      <c r="B163" s="12"/>
      <c r="C163" s="13"/>
      <c r="D163" s="12"/>
      <c r="E163" s="13"/>
      <c r="F163" s="12"/>
      <c r="G163" s="12"/>
      <c r="H163" s="12"/>
      <c r="I163" s="12"/>
      <c r="J163" s="12"/>
      <c r="K163" s="17" t="str">
        <f>IF(NOT(OR(A163&lt;&gt;"",B163&lt;&gt;"",C163&lt;&gt;"",D163&lt;&gt;"",E163&lt;&gt;"",F163&lt;&gt;"",G163&lt;&gt;"",H163&lt;&gt;"",I163&lt;&gt;"",J163&lt;&gt;"")),"",IF(AND(ISNUMBER(H163),ISNUMBER(I163),H163&gt;=I163),"Check limits",IF(OR(AND(ISNUMBER(F163),ISNUMBER(H163),F163&lt;H163),AND(ISNUMBER(F163),ISNUMBER(I163),F163&gt;I163),AND(ISNUMBER(G163),ISNUMBER(H163),G163&lt;H163),AND(ISNUMBER(G163),ISNUMBER(I163),G163&gt;I163)),"Setpoint outside alarm band","OK")))</f>
        <v/>
      </c>
      <c r="L163" s="16" t="str">
        <f>IF(NOT(OR(A163&lt;&gt;"",B163&lt;&gt;"",C163&lt;&gt;"",D163&lt;&gt;"",E163&lt;&gt;"",F163&lt;&gt;"",G163&lt;&gt;"",H163&lt;&gt;"",I163&lt;&gt;"",J163&lt;&gt;"")),"",IF(A163="","Check ID",IF(B163="","Check ID",IF(SUMPRODUCT(--(Equipment!$A$2:$A$101=B163))=0,"Check ID",IF(SUMPRODUCT(--($A$2:$A$1001=A163))&gt;1,"Duplicate ID",IF(OR(C163="",NOT(OR(D163="AI",D163="AO",D163="BI",D163="BO")),AND(F163&lt;&gt;"",NOT(ISNUMBER(F163))),AND(G163&lt;&gt;"",NOT(ISNUMBER(G163))),AND(H163&lt;&gt;"",NOT(ISNUMBER(H163))),AND(I163&lt;&gt;"",NOT(ISNUMBER(I163))),AND(J163&lt;&gt;"",NOT(ISNUMBER(J163)))),"Check inputs",IF(AND(ISNUMBER(J163),OR(J163&lt;0,J163&gt;1440)),"Check inputs","OK")))))))</f>
        <v/>
      </c>
    </row>
    <row r="164" spans="1:12" x14ac:dyDescent="0.25">
      <c r="A164" s="12"/>
      <c r="B164" s="12"/>
      <c r="C164" s="13"/>
      <c r="D164" s="12"/>
      <c r="E164" s="13"/>
      <c r="F164" s="12"/>
      <c r="G164" s="12"/>
      <c r="H164" s="12"/>
      <c r="I164" s="12"/>
      <c r="J164" s="12"/>
      <c r="K164" s="17" t="str">
        <f>IF(NOT(OR(A164&lt;&gt;"",B164&lt;&gt;"",C164&lt;&gt;"",D164&lt;&gt;"",E164&lt;&gt;"",F164&lt;&gt;"",G164&lt;&gt;"",H164&lt;&gt;"",I164&lt;&gt;"",J164&lt;&gt;"")),"",IF(AND(ISNUMBER(H164),ISNUMBER(I164),H164&gt;=I164),"Check limits",IF(OR(AND(ISNUMBER(F164),ISNUMBER(H164),F164&lt;H164),AND(ISNUMBER(F164),ISNUMBER(I164),F164&gt;I164),AND(ISNUMBER(G164),ISNUMBER(H164),G164&lt;H164),AND(ISNUMBER(G164),ISNUMBER(I164),G164&gt;I164)),"Setpoint outside alarm band","OK")))</f>
        <v/>
      </c>
      <c r="L164" s="16" t="str">
        <f>IF(NOT(OR(A164&lt;&gt;"",B164&lt;&gt;"",C164&lt;&gt;"",D164&lt;&gt;"",E164&lt;&gt;"",F164&lt;&gt;"",G164&lt;&gt;"",H164&lt;&gt;"",I164&lt;&gt;"",J164&lt;&gt;"")),"",IF(A164="","Check ID",IF(B164="","Check ID",IF(SUMPRODUCT(--(Equipment!$A$2:$A$101=B164))=0,"Check ID",IF(SUMPRODUCT(--($A$2:$A$1001=A164))&gt;1,"Duplicate ID",IF(OR(C164="",NOT(OR(D164="AI",D164="AO",D164="BI",D164="BO")),AND(F164&lt;&gt;"",NOT(ISNUMBER(F164))),AND(G164&lt;&gt;"",NOT(ISNUMBER(G164))),AND(H164&lt;&gt;"",NOT(ISNUMBER(H164))),AND(I164&lt;&gt;"",NOT(ISNUMBER(I164))),AND(J164&lt;&gt;"",NOT(ISNUMBER(J164)))),"Check inputs",IF(AND(ISNUMBER(J164),OR(J164&lt;0,J164&gt;1440)),"Check inputs","OK")))))))</f>
        <v/>
      </c>
    </row>
    <row r="165" spans="1:12" x14ac:dyDescent="0.25">
      <c r="A165" s="12"/>
      <c r="B165" s="12"/>
      <c r="C165" s="13"/>
      <c r="D165" s="12"/>
      <c r="E165" s="13"/>
      <c r="F165" s="12"/>
      <c r="G165" s="12"/>
      <c r="H165" s="12"/>
      <c r="I165" s="12"/>
      <c r="J165" s="12"/>
      <c r="K165" s="17" t="str">
        <f>IF(NOT(OR(A165&lt;&gt;"",B165&lt;&gt;"",C165&lt;&gt;"",D165&lt;&gt;"",E165&lt;&gt;"",F165&lt;&gt;"",G165&lt;&gt;"",H165&lt;&gt;"",I165&lt;&gt;"",J165&lt;&gt;"")),"",IF(AND(ISNUMBER(H165),ISNUMBER(I165),H165&gt;=I165),"Check limits",IF(OR(AND(ISNUMBER(F165),ISNUMBER(H165),F165&lt;H165),AND(ISNUMBER(F165),ISNUMBER(I165),F165&gt;I165),AND(ISNUMBER(G165),ISNUMBER(H165),G165&lt;H165),AND(ISNUMBER(G165),ISNUMBER(I165),G165&gt;I165)),"Setpoint outside alarm band","OK")))</f>
        <v/>
      </c>
      <c r="L165" s="16" t="str">
        <f>IF(NOT(OR(A165&lt;&gt;"",B165&lt;&gt;"",C165&lt;&gt;"",D165&lt;&gt;"",E165&lt;&gt;"",F165&lt;&gt;"",G165&lt;&gt;"",H165&lt;&gt;"",I165&lt;&gt;"",J165&lt;&gt;"")),"",IF(A165="","Check ID",IF(B165="","Check ID",IF(SUMPRODUCT(--(Equipment!$A$2:$A$101=B165))=0,"Check ID",IF(SUMPRODUCT(--($A$2:$A$1001=A165))&gt;1,"Duplicate ID",IF(OR(C165="",NOT(OR(D165="AI",D165="AO",D165="BI",D165="BO")),AND(F165&lt;&gt;"",NOT(ISNUMBER(F165))),AND(G165&lt;&gt;"",NOT(ISNUMBER(G165))),AND(H165&lt;&gt;"",NOT(ISNUMBER(H165))),AND(I165&lt;&gt;"",NOT(ISNUMBER(I165))),AND(J165&lt;&gt;"",NOT(ISNUMBER(J165)))),"Check inputs",IF(AND(ISNUMBER(J165),OR(J165&lt;0,J165&gt;1440)),"Check inputs","OK")))))))</f>
        <v/>
      </c>
    </row>
    <row r="166" spans="1:12" x14ac:dyDescent="0.25">
      <c r="A166" s="12"/>
      <c r="B166" s="12"/>
      <c r="C166" s="13"/>
      <c r="D166" s="12"/>
      <c r="E166" s="13"/>
      <c r="F166" s="12"/>
      <c r="G166" s="12"/>
      <c r="H166" s="12"/>
      <c r="I166" s="12"/>
      <c r="J166" s="12"/>
      <c r="K166" s="17" t="str">
        <f>IF(NOT(OR(A166&lt;&gt;"",B166&lt;&gt;"",C166&lt;&gt;"",D166&lt;&gt;"",E166&lt;&gt;"",F166&lt;&gt;"",G166&lt;&gt;"",H166&lt;&gt;"",I166&lt;&gt;"",J166&lt;&gt;"")),"",IF(AND(ISNUMBER(H166),ISNUMBER(I166),H166&gt;=I166),"Check limits",IF(OR(AND(ISNUMBER(F166),ISNUMBER(H166),F166&lt;H166),AND(ISNUMBER(F166),ISNUMBER(I166),F166&gt;I166),AND(ISNUMBER(G166),ISNUMBER(H166),G166&lt;H166),AND(ISNUMBER(G166),ISNUMBER(I166),G166&gt;I166)),"Setpoint outside alarm band","OK")))</f>
        <v/>
      </c>
      <c r="L166" s="16" t="str">
        <f>IF(NOT(OR(A166&lt;&gt;"",B166&lt;&gt;"",C166&lt;&gt;"",D166&lt;&gt;"",E166&lt;&gt;"",F166&lt;&gt;"",G166&lt;&gt;"",H166&lt;&gt;"",I166&lt;&gt;"",J166&lt;&gt;"")),"",IF(A166="","Check ID",IF(B166="","Check ID",IF(SUMPRODUCT(--(Equipment!$A$2:$A$101=B166))=0,"Check ID",IF(SUMPRODUCT(--($A$2:$A$1001=A166))&gt;1,"Duplicate ID",IF(OR(C166="",NOT(OR(D166="AI",D166="AO",D166="BI",D166="BO")),AND(F166&lt;&gt;"",NOT(ISNUMBER(F166))),AND(G166&lt;&gt;"",NOT(ISNUMBER(G166))),AND(H166&lt;&gt;"",NOT(ISNUMBER(H166))),AND(I166&lt;&gt;"",NOT(ISNUMBER(I166))),AND(J166&lt;&gt;"",NOT(ISNUMBER(J166)))),"Check inputs",IF(AND(ISNUMBER(J166),OR(J166&lt;0,J166&gt;1440)),"Check inputs","OK")))))))</f>
        <v/>
      </c>
    </row>
    <row r="167" spans="1:12" x14ac:dyDescent="0.25">
      <c r="A167" s="12"/>
      <c r="B167" s="12"/>
      <c r="C167" s="13"/>
      <c r="D167" s="12"/>
      <c r="E167" s="13"/>
      <c r="F167" s="12"/>
      <c r="G167" s="12"/>
      <c r="H167" s="12"/>
      <c r="I167" s="12"/>
      <c r="J167" s="12"/>
      <c r="K167" s="17" t="str">
        <f>IF(NOT(OR(A167&lt;&gt;"",B167&lt;&gt;"",C167&lt;&gt;"",D167&lt;&gt;"",E167&lt;&gt;"",F167&lt;&gt;"",G167&lt;&gt;"",H167&lt;&gt;"",I167&lt;&gt;"",J167&lt;&gt;"")),"",IF(AND(ISNUMBER(H167),ISNUMBER(I167),H167&gt;=I167),"Check limits",IF(OR(AND(ISNUMBER(F167),ISNUMBER(H167),F167&lt;H167),AND(ISNUMBER(F167),ISNUMBER(I167),F167&gt;I167),AND(ISNUMBER(G167),ISNUMBER(H167),G167&lt;H167),AND(ISNUMBER(G167),ISNUMBER(I167),G167&gt;I167)),"Setpoint outside alarm band","OK")))</f>
        <v/>
      </c>
      <c r="L167" s="16" t="str">
        <f>IF(NOT(OR(A167&lt;&gt;"",B167&lt;&gt;"",C167&lt;&gt;"",D167&lt;&gt;"",E167&lt;&gt;"",F167&lt;&gt;"",G167&lt;&gt;"",H167&lt;&gt;"",I167&lt;&gt;"",J167&lt;&gt;"")),"",IF(A167="","Check ID",IF(B167="","Check ID",IF(SUMPRODUCT(--(Equipment!$A$2:$A$101=B167))=0,"Check ID",IF(SUMPRODUCT(--($A$2:$A$1001=A167))&gt;1,"Duplicate ID",IF(OR(C167="",NOT(OR(D167="AI",D167="AO",D167="BI",D167="BO")),AND(F167&lt;&gt;"",NOT(ISNUMBER(F167))),AND(G167&lt;&gt;"",NOT(ISNUMBER(G167))),AND(H167&lt;&gt;"",NOT(ISNUMBER(H167))),AND(I167&lt;&gt;"",NOT(ISNUMBER(I167))),AND(J167&lt;&gt;"",NOT(ISNUMBER(J167)))),"Check inputs",IF(AND(ISNUMBER(J167),OR(J167&lt;0,J167&gt;1440)),"Check inputs","OK")))))))</f>
        <v/>
      </c>
    </row>
    <row r="168" spans="1:12" x14ac:dyDescent="0.25">
      <c r="A168" s="12"/>
      <c r="B168" s="12"/>
      <c r="C168" s="13"/>
      <c r="D168" s="12"/>
      <c r="E168" s="13"/>
      <c r="F168" s="12"/>
      <c r="G168" s="12"/>
      <c r="H168" s="12"/>
      <c r="I168" s="12"/>
      <c r="J168" s="12"/>
      <c r="K168" s="17" t="str">
        <f>IF(NOT(OR(A168&lt;&gt;"",B168&lt;&gt;"",C168&lt;&gt;"",D168&lt;&gt;"",E168&lt;&gt;"",F168&lt;&gt;"",G168&lt;&gt;"",H168&lt;&gt;"",I168&lt;&gt;"",J168&lt;&gt;"")),"",IF(AND(ISNUMBER(H168),ISNUMBER(I168),H168&gt;=I168),"Check limits",IF(OR(AND(ISNUMBER(F168),ISNUMBER(H168),F168&lt;H168),AND(ISNUMBER(F168),ISNUMBER(I168),F168&gt;I168),AND(ISNUMBER(G168),ISNUMBER(H168),G168&lt;H168),AND(ISNUMBER(G168),ISNUMBER(I168),G168&gt;I168)),"Setpoint outside alarm band","OK")))</f>
        <v/>
      </c>
      <c r="L168" s="16" t="str">
        <f>IF(NOT(OR(A168&lt;&gt;"",B168&lt;&gt;"",C168&lt;&gt;"",D168&lt;&gt;"",E168&lt;&gt;"",F168&lt;&gt;"",G168&lt;&gt;"",H168&lt;&gt;"",I168&lt;&gt;"",J168&lt;&gt;"")),"",IF(A168="","Check ID",IF(B168="","Check ID",IF(SUMPRODUCT(--(Equipment!$A$2:$A$101=B168))=0,"Check ID",IF(SUMPRODUCT(--($A$2:$A$1001=A168))&gt;1,"Duplicate ID",IF(OR(C168="",NOT(OR(D168="AI",D168="AO",D168="BI",D168="BO")),AND(F168&lt;&gt;"",NOT(ISNUMBER(F168))),AND(G168&lt;&gt;"",NOT(ISNUMBER(G168))),AND(H168&lt;&gt;"",NOT(ISNUMBER(H168))),AND(I168&lt;&gt;"",NOT(ISNUMBER(I168))),AND(J168&lt;&gt;"",NOT(ISNUMBER(J168)))),"Check inputs",IF(AND(ISNUMBER(J168),OR(J168&lt;0,J168&gt;1440)),"Check inputs","OK")))))))</f>
        <v/>
      </c>
    </row>
    <row r="169" spans="1:12" x14ac:dyDescent="0.25">
      <c r="A169" s="12"/>
      <c r="B169" s="12"/>
      <c r="C169" s="13"/>
      <c r="D169" s="12"/>
      <c r="E169" s="13"/>
      <c r="F169" s="12"/>
      <c r="G169" s="12"/>
      <c r="H169" s="12"/>
      <c r="I169" s="12"/>
      <c r="J169" s="12"/>
      <c r="K169" s="17" t="str">
        <f>IF(NOT(OR(A169&lt;&gt;"",B169&lt;&gt;"",C169&lt;&gt;"",D169&lt;&gt;"",E169&lt;&gt;"",F169&lt;&gt;"",G169&lt;&gt;"",H169&lt;&gt;"",I169&lt;&gt;"",J169&lt;&gt;"")),"",IF(AND(ISNUMBER(H169),ISNUMBER(I169),H169&gt;=I169),"Check limits",IF(OR(AND(ISNUMBER(F169),ISNUMBER(H169),F169&lt;H169),AND(ISNUMBER(F169),ISNUMBER(I169),F169&gt;I169),AND(ISNUMBER(G169),ISNUMBER(H169),G169&lt;H169),AND(ISNUMBER(G169),ISNUMBER(I169),G169&gt;I169)),"Setpoint outside alarm band","OK")))</f>
        <v/>
      </c>
      <c r="L169" s="16" t="str">
        <f>IF(NOT(OR(A169&lt;&gt;"",B169&lt;&gt;"",C169&lt;&gt;"",D169&lt;&gt;"",E169&lt;&gt;"",F169&lt;&gt;"",G169&lt;&gt;"",H169&lt;&gt;"",I169&lt;&gt;"",J169&lt;&gt;"")),"",IF(A169="","Check ID",IF(B169="","Check ID",IF(SUMPRODUCT(--(Equipment!$A$2:$A$101=B169))=0,"Check ID",IF(SUMPRODUCT(--($A$2:$A$1001=A169))&gt;1,"Duplicate ID",IF(OR(C169="",NOT(OR(D169="AI",D169="AO",D169="BI",D169="BO")),AND(F169&lt;&gt;"",NOT(ISNUMBER(F169))),AND(G169&lt;&gt;"",NOT(ISNUMBER(G169))),AND(H169&lt;&gt;"",NOT(ISNUMBER(H169))),AND(I169&lt;&gt;"",NOT(ISNUMBER(I169))),AND(J169&lt;&gt;"",NOT(ISNUMBER(J169)))),"Check inputs",IF(AND(ISNUMBER(J169),OR(J169&lt;0,J169&gt;1440)),"Check inputs","OK")))))))</f>
        <v/>
      </c>
    </row>
    <row r="170" spans="1:12" x14ac:dyDescent="0.25">
      <c r="A170" s="12"/>
      <c r="B170" s="12"/>
      <c r="C170" s="13"/>
      <c r="D170" s="12"/>
      <c r="E170" s="13"/>
      <c r="F170" s="12"/>
      <c r="G170" s="12"/>
      <c r="H170" s="12"/>
      <c r="I170" s="12"/>
      <c r="J170" s="12"/>
      <c r="K170" s="17" t="str">
        <f>IF(NOT(OR(A170&lt;&gt;"",B170&lt;&gt;"",C170&lt;&gt;"",D170&lt;&gt;"",E170&lt;&gt;"",F170&lt;&gt;"",G170&lt;&gt;"",H170&lt;&gt;"",I170&lt;&gt;"",J170&lt;&gt;"")),"",IF(AND(ISNUMBER(H170),ISNUMBER(I170),H170&gt;=I170),"Check limits",IF(OR(AND(ISNUMBER(F170),ISNUMBER(H170),F170&lt;H170),AND(ISNUMBER(F170),ISNUMBER(I170),F170&gt;I170),AND(ISNUMBER(G170),ISNUMBER(H170),G170&lt;H170),AND(ISNUMBER(G170),ISNUMBER(I170),G170&gt;I170)),"Setpoint outside alarm band","OK")))</f>
        <v/>
      </c>
      <c r="L170" s="16" t="str">
        <f>IF(NOT(OR(A170&lt;&gt;"",B170&lt;&gt;"",C170&lt;&gt;"",D170&lt;&gt;"",E170&lt;&gt;"",F170&lt;&gt;"",G170&lt;&gt;"",H170&lt;&gt;"",I170&lt;&gt;"",J170&lt;&gt;"")),"",IF(A170="","Check ID",IF(B170="","Check ID",IF(SUMPRODUCT(--(Equipment!$A$2:$A$101=B170))=0,"Check ID",IF(SUMPRODUCT(--($A$2:$A$1001=A170))&gt;1,"Duplicate ID",IF(OR(C170="",NOT(OR(D170="AI",D170="AO",D170="BI",D170="BO")),AND(F170&lt;&gt;"",NOT(ISNUMBER(F170))),AND(G170&lt;&gt;"",NOT(ISNUMBER(G170))),AND(H170&lt;&gt;"",NOT(ISNUMBER(H170))),AND(I170&lt;&gt;"",NOT(ISNUMBER(I170))),AND(J170&lt;&gt;"",NOT(ISNUMBER(J170)))),"Check inputs",IF(AND(ISNUMBER(J170),OR(J170&lt;0,J170&gt;1440)),"Check inputs","OK")))))))</f>
        <v/>
      </c>
    </row>
    <row r="171" spans="1:12" x14ac:dyDescent="0.25">
      <c r="A171" s="12"/>
      <c r="B171" s="12"/>
      <c r="C171" s="13"/>
      <c r="D171" s="12"/>
      <c r="E171" s="13"/>
      <c r="F171" s="12"/>
      <c r="G171" s="12"/>
      <c r="H171" s="12"/>
      <c r="I171" s="12"/>
      <c r="J171" s="12"/>
      <c r="K171" s="17" t="str">
        <f>IF(NOT(OR(A171&lt;&gt;"",B171&lt;&gt;"",C171&lt;&gt;"",D171&lt;&gt;"",E171&lt;&gt;"",F171&lt;&gt;"",G171&lt;&gt;"",H171&lt;&gt;"",I171&lt;&gt;"",J171&lt;&gt;"")),"",IF(AND(ISNUMBER(H171),ISNUMBER(I171),H171&gt;=I171),"Check limits",IF(OR(AND(ISNUMBER(F171),ISNUMBER(H171),F171&lt;H171),AND(ISNUMBER(F171),ISNUMBER(I171),F171&gt;I171),AND(ISNUMBER(G171),ISNUMBER(H171),G171&lt;H171),AND(ISNUMBER(G171),ISNUMBER(I171),G171&gt;I171)),"Setpoint outside alarm band","OK")))</f>
        <v/>
      </c>
      <c r="L171" s="16" t="str">
        <f>IF(NOT(OR(A171&lt;&gt;"",B171&lt;&gt;"",C171&lt;&gt;"",D171&lt;&gt;"",E171&lt;&gt;"",F171&lt;&gt;"",G171&lt;&gt;"",H171&lt;&gt;"",I171&lt;&gt;"",J171&lt;&gt;"")),"",IF(A171="","Check ID",IF(B171="","Check ID",IF(SUMPRODUCT(--(Equipment!$A$2:$A$101=B171))=0,"Check ID",IF(SUMPRODUCT(--($A$2:$A$1001=A171))&gt;1,"Duplicate ID",IF(OR(C171="",NOT(OR(D171="AI",D171="AO",D171="BI",D171="BO")),AND(F171&lt;&gt;"",NOT(ISNUMBER(F171))),AND(G171&lt;&gt;"",NOT(ISNUMBER(G171))),AND(H171&lt;&gt;"",NOT(ISNUMBER(H171))),AND(I171&lt;&gt;"",NOT(ISNUMBER(I171))),AND(J171&lt;&gt;"",NOT(ISNUMBER(J171)))),"Check inputs",IF(AND(ISNUMBER(J171),OR(J171&lt;0,J171&gt;1440)),"Check inputs","OK")))))))</f>
        <v/>
      </c>
    </row>
    <row r="172" spans="1:12" x14ac:dyDescent="0.25">
      <c r="A172" s="12"/>
      <c r="B172" s="12"/>
      <c r="C172" s="13"/>
      <c r="D172" s="12"/>
      <c r="E172" s="13"/>
      <c r="F172" s="12"/>
      <c r="G172" s="12"/>
      <c r="H172" s="12"/>
      <c r="I172" s="12"/>
      <c r="J172" s="12"/>
      <c r="K172" s="17" t="str">
        <f>IF(NOT(OR(A172&lt;&gt;"",B172&lt;&gt;"",C172&lt;&gt;"",D172&lt;&gt;"",E172&lt;&gt;"",F172&lt;&gt;"",G172&lt;&gt;"",H172&lt;&gt;"",I172&lt;&gt;"",J172&lt;&gt;"")),"",IF(AND(ISNUMBER(H172),ISNUMBER(I172),H172&gt;=I172),"Check limits",IF(OR(AND(ISNUMBER(F172),ISNUMBER(H172),F172&lt;H172),AND(ISNUMBER(F172),ISNUMBER(I172),F172&gt;I172),AND(ISNUMBER(G172),ISNUMBER(H172),G172&lt;H172),AND(ISNUMBER(G172),ISNUMBER(I172),G172&gt;I172)),"Setpoint outside alarm band","OK")))</f>
        <v/>
      </c>
      <c r="L172" s="16" t="str">
        <f>IF(NOT(OR(A172&lt;&gt;"",B172&lt;&gt;"",C172&lt;&gt;"",D172&lt;&gt;"",E172&lt;&gt;"",F172&lt;&gt;"",G172&lt;&gt;"",H172&lt;&gt;"",I172&lt;&gt;"",J172&lt;&gt;"")),"",IF(A172="","Check ID",IF(B172="","Check ID",IF(SUMPRODUCT(--(Equipment!$A$2:$A$101=B172))=0,"Check ID",IF(SUMPRODUCT(--($A$2:$A$1001=A172))&gt;1,"Duplicate ID",IF(OR(C172="",NOT(OR(D172="AI",D172="AO",D172="BI",D172="BO")),AND(F172&lt;&gt;"",NOT(ISNUMBER(F172))),AND(G172&lt;&gt;"",NOT(ISNUMBER(G172))),AND(H172&lt;&gt;"",NOT(ISNUMBER(H172))),AND(I172&lt;&gt;"",NOT(ISNUMBER(I172))),AND(J172&lt;&gt;"",NOT(ISNUMBER(J172)))),"Check inputs",IF(AND(ISNUMBER(J172),OR(J172&lt;0,J172&gt;1440)),"Check inputs","OK")))))))</f>
        <v/>
      </c>
    </row>
    <row r="173" spans="1:12" x14ac:dyDescent="0.25">
      <c r="A173" s="12"/>
      <c r="B173" s="12"/>
      <c r="C173" s="13"/>
      <c r="D173" s="12"/>
      <c r="E173" s="13"/>
      <c r="F173" s="12"/>
      <c r="G173" s="12"/>
      <c r="H173" s="12"/>
      <c r="I173" s="12"/>
      <c r="J173" s="12"/>
      <c r="K173" s="17" t="str">
        <f>IF(NOT(OR(A173&lt;&gt;"",B173&lt;&gt;"",C173&lt;&gt;"",D173&lt;&gt;"",E173&lt;&gt;"",F173&lt;&gt;"",G173&lt;&gt;"",H173&lt;&gt;"",I173&lt;&gt;"",J173&lt;&gt;"")),"",IF(AND(ISNUMBER(H173),ISNUMBER(I173),H173&gt;=I173),"Check limits",IF(OR(AND(ISNUMBER(F173),ISNUMBER(H173),F173&lt;H173),AND(ISNUMBER(F173),ISNUMBER(I173),F173&gt;I173),AND(ISNUMBER(G173),ISNUMBER(H173),G173&lt;H173),AND(ISNUMBER(G173),ISNUMBER(I173),G173&gt;I173)),"Setpoint outside alarm band","OK")))</f>
        <v/>
      </c>
      <c r="L173" s="16" t="str">
        <f>IF(NOT(OR(A173&lt;&gt;"",B173&lt;&gt;"",C173&lt;&gt;"",D173&lt;&gt;"",E173&lt;&gt;"",F173&lt;&gt;"",G173&lt;&gt;"",H173&lt;&gt;"",I173&lt;&gt;"",J173&lt;&gt;"")),"",IF(A173="","Check ID",IF(B173="","Check ID",IF(SUMPRODUCT(--(Equipment!$A$2:$A$101=B173))=0,"Check ID",IF(SUMPRODUCT(--($A$2:$A$1001=A173))&gt;1,"Duplicate ID",IF(OR(C173="",NOT(OR(D173="AI",D173="AO",D173="BI",D173="BO")),AND(F173&lt;&gt;"",NOT(ISNUMBER(F173))),AND(G173&lt;&gt;"",NOT(ISNUMBER(G173))),AND(H173&lt;&gt;"",NOT(ISNUMBER(H173))),AND(I173&lt;&gt;"",NOT(ISNUMBER(I173))),AND(J173&lt;&gt;"",NOT(ISNUMBER(J173)))),"Check inputs",IF(AND(ISNUMBER(J173),OR(J173&lt;0,J173&gt;1440)),"Check inputs","OK")))))))</f>
        <v/>
      </c>
    </row>
    <row r="174" spans="1:12" x14ac:dyDescent="0.25">
      <c r="A174" s="12"/>
      <c r="B174" s="12"/>
      <c r="C174" s="13"/>
      <c r="D174" s="12"/>
      <c r="E174" s="13"/>
      <c r="F174" s="12"/>
      <c r="G174" s="12"/>
      <c r="H174" s="12"/>
      <c r="I174" s="12"/>
      <c r="J174" s="12"/>
      <c r="K174" s="17" t="str">
        <f>IF(NOT(OR(A174&lt;&gt;"",B174&lt;&gt;"",C174&lt;&gt;"",D174&lt;&gt;"",E174&lt;&gt;"",F174&lt;&gt;"",G174&lt;&gt;"",H174&lt;&gt;"",I174&lt;&gt;"",J174&lt;&gt;"")),"",IF(AND(ISNUMBER(H174),ISNUMBER(I174),H174&gt;=I174),"Check limits",IF(OR(AND(ISNUMBER(F174),ISNUMBER(H174),F174&lt;H174),AND(ISNUMBER(F174),ISNUMBER(I174),F174&gt;I174),AND(ISNUMBER(G174),ISNUMBER(H174),G174&lt;H174),AND(ISNUMBER(G174),ISNUMBER(I174),G174&gt;I174)),"Setpoint outside alarm band","OK")))</f>
        <v/>
      </c>
      <c r="L174" s="16" t="str">
        <f>IF(NOT(OR(A174&lt;&gt;"",B174&lt;&gt;"",C174&lt;&gt;"",D174&lt;&gt;"",E174&lt;&gt;"",F174&lt;&gt;"",G174&lt;&gt;"",H174&lt;&gt;"",I174&lt;&gt;"",J174&lt;&gt;"")),"",IF(A174="","Check ID",IF(B174="","Check ID",IF(SUMPRODUCT(--(Equipment!$A$2:$A$101=B174))=0,"Check ID",IF(SUMPRODUCT(--($A$2:$A$1001=A174))&gt;1,"Duplicate ID",IF(OR(C174="",NOT(OR(D174="AI",D174="AO",D174="BI",D174="BO")),AND(F174&lt;&gt;"",NOT(ISNUMBER(F174))),AND(G174&lt;&gt;"",NOT(ISNUMBER(G174))),AND(H174&lt;&gt;"",NOT(ISNUMBER(H174))),AND(I174&lt;&gt;"",NOT(ISNUMBER(I174))),AND(J174&lt;&gt;"",NOT(ISNUMBER(J174)))),"Check inputs",IF(AND(ISNUMBER(J174),OR(J174&lt;0,J174&gt;1440)),"Check inputs","OK")))))))</f>
        <v/>
      </c>
    </row>
    <row r="175" spans="1:12" x14ac:dyDescent="0.25">
      <c r="A175" s="12"/>
      <c r="B175" s="12"/>
      <c r="C175" s="13"/>
      <c r="D175" s="12"/>
      <c r="E175" s="13"/>
      <c r="F175" s="12"/>
      <c r="G175" s="12"/>
      <c r="H175" s="12"/>
      <c r="I175" s="12"/>
      <c r="J175" s="12"/>
      <c r="K175" s="17" t="str">
        <f>IF(NOT(OR(A175&lt;&gt;"",B175&lt;&gt;"",C175&lt;&gt;"",D175&lt;&gt;"",E175&lt;&gt;"",F175&lt;&gt;"",G175&lt;&gt;"",H175&lt;&gt;"",I175&lt;&gt;"",J175&lt;&gt;"")),"",IF(AND(ISNUMBER(H175),ISNUMBER(I175),H175&gt;=I175),"Check limits",IF(OR(AND(ISNUMBER(F175),ISNUMBER(H175),F175&lt;H175),AND(ISNUMBER(F175),ISNUMBER(I175),F175&gt;I175),AND(ISNUMBER(G175),ISNUMBER(H175),G175&lt;H175),AND(ISNUMBER(G175),ISNUMBER(I175),G175&gt;I175)),"Setpoint outside alarm band","OK")))</f>
        <v/>
      </c>
      <c r="L175" s="16" t="str">
        <f>IF(NOT(OR(A175&lt;&gt;"",B175&lt;&gt;"",C175&lt;&gt;"",D175&lt;&gt;"",E175&lt;&gt;"",F175&lt;&gt;"",G175&lt;&gt;"",H175&lt;&gt;"",I175&lt;&gt;"",J175&lt;&gt;"")),"",IF(A175="","Check ID",IF(B175="","Check ID",IF(SUMPRODUCT(--(Equipment!$A$2:$A$101=B175))=0,"Check ID",IF(SUMPRODUCT(--($A$2:$A$1001=A175))&gt;1,"Duplicate ID",IF(OR(C175="",NOT(OR(D175="AI",D175="AO",D175="BI",D175="BO")),AND(F175&lt;&gt;"",NOT(ISNUMBER(F175))),AND(G175&lt;&gt;"",NOT(ISNUMBER(G175))),AND(H175&lt;&gt;"",NOT(ISNUMBER(H175))),AND(I175&lt;&gt;"",NOT(ISNUMBER(I175))),AND(J175&lt;&gt;"",NOT(ISNUMBER(J175)))),"Check inputs",IF(AND(ISNUMBER(J175),OR(J175&lt;0,J175&gt;1440)),"Check inputs","OK")))))))</f>
        <v/>
      </c>
    </row>
    <row r="176" spans="1:12" x14ac:dyDescent="0.25">
      <c r="A176" s="12"/>
      <c r="B176" s="12"/>
      <c r="C176" s="13"/>
      <c r="D176" s="12"/>
      <c r="E176" s="13"/>
      <c r="F176" s="12"/>
      <c r="G176" s="12"/>
      <c r="H176" s="12"/>
      <c r="I176" s="12"/>
      <c r="J176" s="12"/>
      <c r="K176" s="17" t="str">
        <f>IF(NOT(OR(A176&lt;&gt;"",B176&lt;&gt;"",C176&lt;&gt;"",D176&lt;&gt;"",E176&lt;&gt;"",F176&lt;&gt;"",G176&lt;&gt;"",H176&lt;&gt;"",I176&lt;&gt;"",J176&lt;&gt;"")),"",IF(AND(ISNUMBER(H176),ISNUMBER(I176),H176&gt;=I176),"Check limits",IF(OR(AND(ISNUMBER(F176),ISNUMBER(H176),F176&lt;H176),AND(ISNUMBER(F176),ISNUMBER(I176),F176&gt;I176),AND(ISNUMBER(G176),ISNUMBER(H176),G176&lt;H176),AND(ISNUMBER(G176),ISNUMBER(I176),G176&gt;I176)),"Setpoint outside alarm band","OK")))</f>
        <v/>
      </c>
      <c r="L176" s="16" t="str">
        <f>IF(NOT(OR(A176&lt;&gt;"",B176&lt;&gt;"",C176&lt;&gt;"",D176&lt;&gt;"",E176&lt;&gt;"",F176&lt;&gt;"",G176&lt;&gt;"",H176&lt;&gt;"",I176&lt;&gt;"",J176&lt;&gt;"")),"",IF(A176="","Check ID",IF(B176="","Check ID",IF(SUMPRODUCT(--(Equipment!$A$2:$A$101=B176))=0,"Check ID",IF(SUMPRODUCT(--($A$2:$A$1001=A176))&gt;1,"Duplicate ID",IF(OR(C176="",NOT(OR(D176="AI",D176="AO",D176="BI",D176="BO")),AND(F176&lt;&gt;"",NOT(ISNUMBER(F176))),AND(G176&lt;&gt;"",NOT(ISNUMBER(G176))),AND(H176&lt;&gt;"",NOT(ISNUMBER(H176))),AND(I176&lt;&gt;"",NOT(ISNUMBER(I176))),AND(J176&lt;&gt;"",NOT(ISNUMBER(J176)))),"Check inputs",IF(AND(ISNUMBER(J176),OR(J176&lt;0,J176&gt;1440)),"Check inputs","OK")))))))</f>
        <v/>
      </c>
    </row>
    <row r="177" spans="1:12" x14ac:dyDescent="0.25">
      <c r="A177" s="12"/>
      <c r="B177" s="12"/>
      <c r="C177" s="13"/>
      <c r="D177" s="12"/>
      <c r="E177" s="13"/>
      <c r="F177" s="12"/>
      <c r="G177" s="12"/>
      <c r="H177" s="12"/>
      <c r="I177" s="12"/>
      <c r="J177" s="12"/>
      <c r="K177" s="17" t="str">
        <f>IF(NOT(OR(A177&lt;&gt;"",B177&lt;&gt;"",C177&lt;&gt;"",D177&lt;&gt;"",E177&lt;&gt;"",F177&lt;&gt;"",G177&lt;&gt;"",H177&lt;&gt;"",I177&lt;&gt;"",J177&lt;&gt;"")),"",IF(AND(ISNUMBER(H177),ISNUMBER(I177),H177&gt;=I177),"Check limits",IF(OR(AND(ISNUMBER(F177),ISNUMBER(H177),F177&lt;H177),AND(ISNUMBER(F177),ISNUMBER(I177),F177&gt;I177),AND(ISNUMBER(G177),ISNUMBER(H177),G177&lt;H177),AND(ISNUMBER(G177),ISNUMBER(I177),G177&gt;I177)),"Setpoint outside alarm band","OK")))</f>
        <v/>
      </c>
      <c r="L177" s="16" t="str">
        <f>IF(NOT(OR(A177&lt;&gt;"",B177&lt;&gt;"",C177&lt;&gt;"",D177&lt;&gt;"",E177&lt;&gt;"",F177&lt;&gt;"",G177&lt;&gt;"",H177&lt;&gt;"",I177&lt;&gt;"",J177&lt;&gt;"")),"",IF(A177="","Check ID",IF(B177="","Check ID",IF(SUMPRODUCT(--(Equipment!$A$2:$A$101=B177))=0,"Check ID",IF(SUMPRODUCT(--($A$2:$A$1001=A177))&gt;1,"Duplicate ID",IF(OR(C177="",NOT(OR(D177="AI",D177="AO",D177="BI",D177="BO")),AND(F177&lt;&gt;"",NOT(ISNUMBER(F177))),AND(G177&lt;&gt;"",NOT(ISNUMBER(G177))),AND(H177&lt;&gt;"",NOT(ISNUMBER(H177))),AND(I177&lt;&gt;"",NOT(ISNUMBER(I177))),AND(J177&lt;&gt;"",NOT(ISNUMBER(J177)))),"Check inputs",IF(AND(ISNUMBER(J177),OR(J177&lt;0,J177&gt;1440)),"Check inputs","OK")))))))</f>
        <v/>
      </c>
    </row>
    <row r="178" spans="1:12" x14ac:dyDescent="0.25">
      <c r="A178" s="12"/>
      <c r="B178" s="12"/>
      <c r="C178" s="13"/>
      <c r="D178" s="12"/>
      <c r="E178" s="13"/>
      <c r="F178" s="12"/>
      <c r="G178" s="12"/>
      <c r="H178" s="12"/>
      <c r="I178" s="12"/>
      <c r="J178" s="12"/>
      <c r="K178" s="17" t="str">
        <f>IF(NOT(OR(A178&lt;&gt;"",B178&lt;&gt;"",C178&lt;&gt;"",D178&lt;&gt;"",E178&lt;&gt;"",F178&lt;&gt;"",G178&lt;&gt;"",H178&lt;&gt;"",I178&lt;&gt;"",J178&lt;&gt;"")),"",IF(AND(ISNUMBER(H178),ISNUMBER(I178),H178&gt;=I178),"Check limits",IF(OR(AND(ISNUMBER(F178),ISNUMBER(H178),F178&lt;H178),AND(ISNUMBER(F178),ISNUMBER(I178),F178&gt;I178),AND(ISNUMBER(G178),ISNUMBER(H178),G178&lt;H178),AND(ISNUMBER(G178),ISNUMBER(I178),G178&gt;I178)),"Setpoint outside alarm band","OK")))</f>
        <v/>
      </c>
      <c r="L178" s="16" t="str">
        <f>IF(NOT(OR(A178&lt;&gt;"",B178&lt;&gt;"",C178&lt;&gt;"",D178&lt;&gt;"",E178&lt;&gt;"",F178&lt;&gt;"",G178&lt;&gt;"",H178&lt;&gt;"",I178&lt;&gt;"",J178&lt;&gt;"")),"",IF(A178="","Check ID",IF(B178="","Check ID",IF(SUMPRODUCT(--(Equipment!$A$2:$A$101=B178))=0,"Check ID",IF(SUMPRODUCT(--($A$2:$A$1001=A178))&gt;1,"Duplicate ID",IF(OR(C178="",NOT(OR(D178="AI",D178="AO",D178="BI",D178="BO")),AND(F178&lt;&gt;"",NOT(ISNUMBER(F178))),AND(G178&lt;&gt;"",NOT(ISNUMBER(G178))),AND(H178&lt;&gt;"",NOT(ISNUMBER(H178))),AND(I178&lt;&gt;"",NOT(ISNUMBER(I178))),AND(J178&lt;&gt;"",NOT(ISNUMBER(J178)))),"Check inputs",IF(AND(ISNUMBER(J178),OR(J178&lt;0,J178&gt;1440)),"Check inputs","OK")))))))</f>
        <v/>
      </c>
    </row>
    <row r="179" spans="1:12" x14ac:dyDescent="0.25">
      <c r="A179" s="12"/>
      <c r="B179" s="12"/>
      <c r="C179" s="13"/>
      <c r="D179" s="12"/>
      <c r="E179" s="13"/>
      <c r="F179" s="12"/>
      <c r="G179" s="12"/>
      <c r="H179" s="12"/>
      <c r="I179" s="12"/>
      <c r="J179" s="12"/>
      <c r="K179" s="17" t="str">
        <f>IF(NOT(OR(A179&lt;&gt;"",B179&lt;&gt;"",C179&lt;&gt;"",D179&lt;&gt;"",E179&lt;&gt;"",F179&lt;&gt;"",G179&lt;&gt;"",H179&lt;&gt;"",I179&lt;&gt;"",J179&lt;&gt;"")),"",IF(AND(ISNUMBER(H179),ISNUMBER(I179),H179&gt;=I179),"Check limits",IF(OR(AND(ISNUMBER(F179),ISNUMBER(H179),F179&lt;H179),AND(ISNUMBER(F179),ISNUMBER(I179),F179&gt;I179),AND(ISNUMBER(G179),ISNUMBER(H179),G179&lt;H179),AND(ISNUMBER(G179),ISNUMBER(I179),G179&gt;I179)),"Setpoint outside alarm band","OK")))</f>
        <v/>
      </c>
      <c r="L179" s="16" t="str">
        <f>IF(NOT(OR(A179&lt;&gt;"",B179&lt;&gt;"",C179&lt;&gt;"",D179&lt;&gt;"",E179&lt;&gt;"",F179&lt;&gt;"",G179&lt;&gt;"",H179&lt;&gt;"",I179&lt;&gt;"",J179&lt;&gt;"")),"",IF(A179="","Check ID",IF(B179="","Check ID",IF(SUMPRODUCT(--(Equipment!$A$2:$A$101=B179))=0,"Check ID",IF(SUMPRODUCT(--($A$2:$A$1001=A179))&gt;1,"Duplicate ID",IF(OR(C179="",NOT(OR(D179="AI",D179="AO",D179="BI",D179="BO")),AND(F179&lt;&gt;"",NOT(ISNUMBER(F179))),AND(G179&lt;&gt;"",NOT(ISNUMBER(G179))),AND(H179&lt;&gt;"",NOT(ISNUMBER(H179))),AND(I179&lt;&gt;"",NOT(ISNUMBER(I179))),AND(J179&lt;&gt;"",NOT(ISNUMBER(J179)))),"Check inputs",IF(AND(ISNUMBER(J179),OR(J179&lt;0,J179&gt;1440)),"Check inputs","OK")))))))</f>
        <v/>
      </c>
    </row>
    <row r="180" spans="1:12" x14ac:dyDescent="0.25">
      <c r="A180" s="12"/>
      <c r="B180" s="12"/>
      <c r="C180" s="13"/>
      <c r="D180" s="12"/>
      <c r="E180" s="13"/>
      <c r="F180" s="12"/>
      <c r="G180" s="12"/>
      <c r="H180" s="12"/>
      <c r="I180" s="12"/>
      <c r="J180" s="12"/>
      <c r="K180" s="17" t="str">
        <f>IF(NOT(OR(A180&lt;&gt;"",B180&lt;&gt;"",C180&lt;&gt;"",D180&lt;&gt;"",E180&lt;&gt;"",F180&lt;&gt;"",G180&lt;&gt;"",H180&lt;&gt;"",I180&lt;&gt;"",J180&lt;&gt;"")),"",IF(AND(ISNUMBER(H180),ISNUMBER(I180),H180&gt;=I180),"Check limits",IF(OR(AND(ISNUMBER(F180),ISNUMBER(H180),F180&lt;H180),AND(ISNUMBER(F180),ISNUMBER(I180),F180&gt;I180),AND(ISNUMBER(G180),ISNUMBER(H180),G180&lt;H180),AND(ISNUMBER(G180),ISNUMBER(I180),G180&gt;I180)),"Setpoint outside alarm band","OK")))</f>
        <v/>
      </c>
      <c r="L180" s="16" t="str">
        <f>IF(NOT(OR(A180&lt;&gt;"",B180&lt;&gt;"",C180&lt;&gt;"",D180&lt;&gt;"",E180&lt;&gt;"",F180&lt;&gt;"",G180&lt;&gt;"",H180&lt;&gt;"",I180&lt;&gt;"",J180&lt;&gt;"")),"",IF(A180="","Check ID",IF(B180="","Check ID",IF(SUMPRODUCT(--(Equipment!$A$2:$A$101=B180))=0,"Check ID",IF(SUMPRODUCT(--($A$2:$A$1001=A180))&gt;1,"Duplicate ID",IF(OR(C180="",NOT(OR(D180="AI",D180="AO",D180="BI",D180="BO")),AND(F180&lt;&gt;"",NOT(ISNUMBER(F180))),AND(G180&lt;&gt;"",NOT(ISNUMBER(G180))),AND(H180&lt;&gt;"",NOT(ISNUMBER(H180))),AND(I180&lt;&gt;"",NOT(ISNUMBER(I180))),AND(J180&lt;&gt;"",NOT(ISNUMBER(J180)))),"Check inputs",IF(AND(ISNUMBER(J180),OR(J180&lt;0,J180&gt;1440)),"Check inputs","OK")))))))</f>
        <v/>
      </c>
    </row>
    <row r="181" spans="1:12" x14ac:dyDescent="0.25">
      <c r="A181" s="12"/>
      <c r="B181" s="12"/>
      <c r="C181" s="13"/>
      <c r="D181" s="12"/>
      <c r="E181" s="13"/>
      <c r="F181" s="12"/>
      <c r="G181" s="12"/>
      <c r="H181" s="12"/>
      <c r="I181" s="12"/>
      <c r="J181" s="12"/>
      <c r="K181" s="17" t="str">
        <f>IF(NOT(OR(A181&lt;&gt;"",B181&lt;&gt;"",C181&lt;&gt;"",D181&lt;&gt;"",E181&lt;&gt;"",F181&lt;&gt;"",G181&lt;&gt;"",H181&lt;&gt;"",I181&lt;&gt;"",J181&lt;&gt;"")),"",IF(AND(ISNUMBER(H181),ISNUMBER(I181),H181&gt;=I181),"Check limits",IF(OR(AND(ISNUMBER(F181),ISNUMBER(H181),F181&lt;H181),AND(ISNUMBER(F181),ISNUMBER(I181),F181&gt;I181),AND(ISNUMBER(G181),ISNUMBER(H181),G181&lt;H181),AND(ISNUMBER(G181),ISNUMBER(I181),G181&gt;I181)),"Setpoint outside alarm band","OK")))</f>
        <v/>
      </c>
      <c r="L181" s="16" t="str">
        <f>IF(NOT(OR(A181&lt;&gt;"",B181&lt;&gt;"",C181&lt;&gt;"",D181&lt;&gt;"",E181&lt;&gt;"",F181&lt;&gt;"",G181&lt;&gt;"",H181&lt;&gt;"",I181&lt;&gt;"",J181&lt;&gt;"")),"",IF(A181="","Check ID",IF(B181="","Check ID",IF(SUMPRODUCT(--(Equipment!$A$2:$A$101=B181))=0,"Check ID",IF(SUMPRODUCT(--($A$2:$A$1001=A181))&gt;1,"Duplicate ID",IF(OR(C181="",NOT(OR(D181="AI",D181="AO",D181="BI",D181="BO")),AND(F181&lt;&gt;"",NOT(ISNUMBER(F181))),AND(G181&lt;&gt;"",NOT(ISNUMBER(G181))),AND(H181&lt;&gt;"",NOT(ISNUMBER(H181))),AND(I181&lt;&gt;"",NOT(ISNUMBER(I181))),AND(J181&lt;&gt;"",NOT(ISNUMBER(J181)))),"Check inputs",IF(AND(ISNUMBER(J181),OR(J181&lt;0,J181&gt;1440)),"Check inputs","OK")))))))</f>
        <v/>
      </c>
    </row>
    <row r="182" spans="1:12" x14ac:dyDescent="0.25">
      <c r="A182" s="12"/>
      <c r="B182" s="12"/>
      <c r="C182" s="13"/>
      <c r="D182" s="12"/>
      <c r="E182" s="13"/>
      <c r="F182" s="12"/>
      <c r="G182" s="12"/>
      <c r="H182" s="12"/>
      <c r="I182" s="12"/>
      <c r="J182" s="12"/>
      <c r="K182" s="17" t="str">
        <f>IF(NOT(OR(A182&lt;&gt;"",B182&lt;&gt;"",C182&lt;&gt;"",D182&lt;&gt;"",E182&lt;&gt;"",F182&lt;&gt;"",G182&lt;&gt;"",H182&lt;&gt;"",I182&lt;&gt;"",J182&lt;&gt;"")),"",IF(AND(ISNUMBER(H182),ISNUMBER(I182),H182&gt;=I182),"Check limits",IF(OR(AND(ISNUMBER(F182),ISNUMBER(H182),F182&lt;H182),AND(ISNUMBER(F182),ISNUMBER(I182),F182&gt;I182),AND(ISNUMBER(G182),ISNUMBER(H182),G182&lt;H182),AND(ISNUMBER(G182),ISNUMBER(I182),G182&gt;I182)),"Setpoint outside alarm band","OK")))</f>
        <v/>
      </c>
      <c r="L182" s="16" t="str">
        <f>IF(NOT(OR(A182&lt;&gt;"",B182&lt;&gt;"",C182&lt;&gt;"",D182&lt;&gt;"",E182&lt;&gt;"",F182&lt;&gt;"",G182&lt;&gt;"",H182&lt;&gt;"",I182&lt;&gt;"",J182&lt;&gt;"")),"",IF(A182="","Check ID",IF(B182="","Check ID",IF(SUMPRODUCT(--(Equipment!$A$2:$A$101=B182))=0,"Check ID",IF(SUMPRODUCT(--($A$2:$A$1001=A182))&gt;1,"Duplicate ID",IF(OR(C182="",NOT(OR(D182="AI",D182="AO",D182="BI",D182="BO")),AND(F182&lt;&gt;"",NOT(ISNUMBER(F182))),AND(G182&lt;&gt;"",NOT(ISNUMBER(G182))),AND(H182&lt;&gt;"",NOT(ISNUMBER(H182))),AND(I182&lt;&gt;"",NOT(ISNUMBER(I182))),AND(J182&lt;&gt;"",NOT(ISNUMBER(J182)))),"Check inputs",IF(AND(ISNUMBER(J182),OR(J182&lt;0,J182&gt;1440)),"Check inputs","OK")))))))</f>
        <v/>
      </c>
    </row>
    <row r="183" spans="1:12" x14ac:dyDescent="0.25">
      <c r="A183" s="12"/>
      <c r="B183" s="12"/>
      <c r="C183" s="13"/>
      <c r="D183" s="12"/>
      <c r="E183" s="13"/>
      <c r="F183" s="12"/>
      <c r="G183" s="12"/>
      <c r="H183" s="12"/>
      <c r="I183" s="12"/>
      <c r="J183" s="12"/>
      <c r="K183" s="17" t="str">
        <f>IF(NOT(OR(A183&lt;&gt;"",B183&lt;&gt;"",C183&lt;&gt;"",D183&lt;&gt;"",E183&lt;&gt;"",F183&lt;&gt;"",G183&lt;&gt;"",H183&lt;&gt;"",I183&lt;&gt;"",J183&lt;&gt;"")),"",IF(AND(ISNUMBER(H183),ISNUMBER(I183),H183&gt;=I183),"Check limits",IF(OR(AND(ISNUMBER(F183),ISNUMBER(H183),F183&lt;H183),AND(ISNUMBER(F183),ISNUMBER(I183),F183&gt;I183),AND(ISNUMBER(G183),ISNUMBER(H183),G183&lt;H183),AND(ISNUMBER(G183),ISNUMBER(I183),G183&gt;I183)),"Setpoint outside alarm band","OK")))</f>
        <v/>
      </c>
      <c r="L183" s="16" t="str">
        <f>IF(NOT(OR(A183&lt;&gt;"",B183&lt;&gt;"",C183&lt;&gt;"",D183&lt;&gt;"",E183&lt;&gt;"",F183&lt;&gt;"",G183&lt;&gt;"",H183&lt;&gt;"",I183&lt;&gt;"",J183&lt;&gt;"")),"",IF(A183="","Check ID",IF(B183="","Check ID",IF(SUMPRODUCT(--(Equipment!$A$2:$A$101=B183))=0,"Check ID",IF(SUMPRODUCT(--($A$2:$A$1001=A183))&gt;1,"Duplicate ID",IF(OR(C183="",NOT(OR(D183="AI",D183="AO",D183="BI",D183="BO")),AND(F183&lt;&gt;"",NOT(ISNUMBER(F183))),AND(G183&lt;&gt;"",NOT(ISNUMBER(G183))),AND(H183&lt;&gt;"",NOT(ISNUMBER(H183))),AND(I183&lt;&gt;"",NOT(ISNUMBER(I183))),AND(J183&lt;&gt;"",NOT(ISNUMBER(J183)))),"Check inputs",IF(AND(ISNUMBER(J183),OR(J183&lt;0,J183&gt;1440)),"Check inputs","OK")))))))</f>
        <v/>
      </c>
    </row>
    <row r="184" spans="1:12" x14ac:dyDescent="0.25">
      <c r="A184" s="12"/>
      <c r="B184" s="12"/>
      <c r="C184" s="13"/>
      <c r="D184" s="12"/>
      <c r="E184" s="13"/>
      <c r="F184" s="12"/>
      <c r="G184" s="12"/>
      <c r="H184" s="12"/>
      <c r="I184" s="12"/>
      <c r="J184" s="12"/>
      <c r="K184" s="17" t="str">
        <f>IF(NOT(OR(A184&lt;&gt;"",B184&lt;&gt;"",C184&lt;&gt;"",D184&lt;&gt;"",E184&lt;&gt;"",F184&lt;&gt;"",G184&lt;&gt;"",H184&lt;&gt;"",I184&lt;&gt;"",J184&lt;&gt;"")),"",IF(AND(ISNUMBER(H184),ISNUMBER(I184),H184&gt;=I184),"Check limits",IF(OR(AND(ISNUMBER(F184),ISNUMBER(H184),F184&lt;H184),AND(ISNUMBER(F184),ISNUMBER(I184),F184&gt;I184),AND(ISNUMBER(G184),ISNUMBER(H184),G184&lt;H184),AND(ISNUMBER(G184),ISNUMBER(I184),G184&gt;I184)),"Setpoint outside alarm band","OK")))</f>
        <v/>
      </c>
      <c r="L184" s="16" t="str">
        <f>IF(NOT(OR(A184&lt;&gt;"",B184&lt;&gt;"",C184&lt;&gt;"",D184&lt;&gt;"",E184&lt;&gt;"",F184&lt;&gt;"",G184&lt;&gt;"",H184&lt;&gt;"",I184&lt;&gt;"",J184&lt;&gt;"")),"",IF(A184="","Check ID",IF(B184="","Check ID",IF(SUMPRODUCT(--(Equipment!$A$2:$A$101=B184))=0,"Check ID",IF(SUMPRODUCT(--($A$2:$A$1001=A184))&gt;1,"Duplicate ID",IF(OR(C184="",NOT(OR(D184="AI",D184="AO",D184="BI",D184="BO")),AND(F184&lt;&gt;"",NOT(ISNUMBER(F184))),AND(G184&lt;&gt;"",NOT(ISNUMBER(G184))),AND(H184&lt;&gt;"",NOT(ISNUMBER(H184))),AND(I184&lt;&gt;"",NOT(ISNUMBER(I184))),AND(J184&lt;&gt;"",NOT(ISNUMBER(J184)))),"Check inputs",IF(AND(ISNUMBER(J184),OR(J184&lt;0,J184&gt;1440)),"Check inputs","OK")))))))</f>
        <v/>
      </c>
    </row>
    <row r="185" spans="1:12" x14ac:dyDescent="0.25">
      <c r="A185" s="12"/>
      <c r="B185" s="12"/>
      <c r="C185" s="13"/>
      <c r="D185" s="12"/>
      <c r="E185" s="13"/>
      <c r="F185" s="12"/>
      <c r="G185" s="12"/>
      <c r="H185" s="12"/>
      <c r="I185" s="12"/>
      <c r="J185" s="12"/>
      <c r="K185" s="17" t="str">
        <f>IF(NOT(OR(A185&lt;&gt;"",B185&lt;&gt;"",C185&lt;&gt;"",D185&lt;&gt;"",E185&lt;&gt;"",F185&lt;&gt;"",G185&lt;&gt;"",H185&lt;&gt;"",I185&lt;&gt;"",J185&lt;&gt;"")),"",IF(AND(ISNUMBER(H185),ISNUMBER(I185),H185&gt;=I185),"Check limits",IF(OR(AND(ISNUMBER(F185),ISNUMBER(H185),F185&lt;H185),AND(ISNUMBER(F185),ISNUMBER(I185),F185&gt;I185),AND(ISNUMBER(G185),ISNUMBER(H185),G185&lt;H185),AND(ISNUMBER(G185),ISNUMBER(I185),G185&gt;I185)),"Setpoint outside alarm band","OK")))</f>
        <v/>
      </c>
      <c r="L185" s="16" t="str">
        <f>IF(NOT(OR(A185&lt;&gt;"",B185&lt;&gt;"",C185&lt;&gt;"",D185&lt;&gt;"",E185&lt;&gt;"",F185&lt;&gt;"",G185&lt;&gt;"",H185&lt;&gt;"",I185&lt;&gt;"",J185&lt;&gt;"")),"",IF(A185="","Check ID",IF(B185="","Check ID",IF(SUMPRODUCT(--(Equipment!$A$2:$A$101=B185))=0,"Check ID",IF(SUMPRODUCT(--($A$2:$A$1001=A185))&gt;1,"Duplicate ID",IF(OR(C185="",NOT(OR(D185="AI",D185="AO",D185="BI",D185="BO")),AND(F185&lt;&gt;"",NOT(ISNUMBER(F185))),AND(G185&lt;&gt;"",NOT(ISNUMBER(G185))),AND(H185&lt;&gt;"",NOT(ISNUMBER(H185))),AND(I185&lt;&gt;"",NOT(ISNUMBER(I185))),AND(J185&lt;&gt;"",NOT(ISNUMBER(J185)))),"Check inputs",IF(AND(ISNUMBER(J185),OR(J185&lt;0,J185&gt;1440)),"Check inputs","OK")))))))</f>
        <v/>
      </c>
    </row>
    <row r="186" spans="1:12" x14ac:dyDescent="0.25">
      <c r="A186" s="12"/>
      <c r="B186" s="12"/>
      <c r="C186" s="13"/>
      <c r="D186" s="12"/>
      <c r="E186" s="13"/>
      <c r="F186" s="12"/>
      <c r="G186" s="12"/>
      <c r="H186" s="12"/>
      <c r="I186" s="12"/>
      <c r="J186" s="12"/>
      <c r="K186" s="17" t="str">
        <f>IF(NOT(OR(A186&lt;&gt;"",B186&lt;&gt;"",C186&lt;&gt;"",D186&lt;&gt;"",E186&lt;&gt;"",F186&lt;&gt;"",G186&lt;&gt;"",H186&lt;&gt;"",I186&lt;&gt;"",J186&lt;&gt;"")),"",IF(AND(ISNUMBER(H186),ISNUMBER(I186),H186&gt;=I186),"Check limits",IF(OR(AND(ISNUMBER(F186),ISNUMBER(H186),F186&lt;H186),AND(ISNUMBER(F186),ISNUMBER(I186),F186&gt;I186),AND(ISNUMBER(G186),ISNUMBER(H186),G186&lt;H186),AND(ISNUMBER(G186),ISNUMBER(I186),G186&gt;I186)),"Setpoint outside alarm band","OK")))</f>
        <v/>
      </c>
      <c r="L186" s="16" t="str">
        <f>IF(NOT(OR(A186&lt;&gt;"",B186&lt;&gt;"",C186&lt;&gt;"",D186&lt;&gt;"",E186&lt;&gt;"",F186&lt;&gt;"",G186&lt;&gt;"",H186&lt;&gt;"",I186&lt;&gt;"",J186&lt;&gt;"")),"",IF(A186="","Check ID",IF(B186="","Check ID",IF(SUMPRODUCT(--(Equipment!$A$2:$A$101=B186))=0,"Check ID",IF(SUMPRODUCT(--($A$2:$A$1001=A186))&gt;1,"Duplicate ID",IF(OR(C186="",NOT(OR(D186="AI",D186="AO",D186="BI",D186="BO")),AND(F186&lt;&gt;"",NOT(ISNUMBER(F186))),AND(G186&lt;&gt;"",NOT(ISNUMBER(G186))),AND(H186&lt;&gt;"",NOT(ISNUMBER(H186))),AND(I186&lt;&gt;"",NOT(ISNUMBER(I186))),AND(J186&lt;&gt;"",NOT(ISNUMBER(J186)))),"Check inputs",IF(AND(ISNUMBER(J186),OR(J186&lt;0,J186&gt;1440)),"Check inputs","OK")))))))</f>
        <v/>
      </c>
    </row>
    <row r="187" spans="1:12" x14ac:dyDescent="0.25">
      <c r="A187" s="12"/>
      <c r="B187" s="12"/>
      <c r="C187" s="13"/>
      <c r="D187" s="12"/>
      <c r="E187" s="13"/>
      <c r="F187" s="12"/>
      <c r="G187" s="12"/>
      <c r="H187" s="12"/>
      <c r="I187" s="12"/>
      <c r="J187" s="12"/>
      <c r="K187" s="17" t="str">
        <f>IF(NOT(OR(A187&lt;&gt;"",B187&lt;&gt;"",C187&lt;&gt;"",D187&lt;&gt;"",E187&lt;&gt;"",F187&lt;&gt;"",G187&lt;&gt;"",H187&lt;&gt;"",I187&lt;&gt;"",J187&lt;&gt;"")),"",IF(AND(ISNUMBER(H187),ISNUMBER(I187),H187&gt;=I187),"Check limits",IF(OR(AND(ISNUMBER(F187),ISNUMBER(H187),F187&lt;H187),AND(ISNUMBER(F187),ISNUMBER(I187),F187&gt;I187),AND(ISNUMBER(G187),ISNUMBER(H187),G187&lt;H187),AND(ISNUMBER(G187),ISNUMBER(I187),G187&gt;I187)),"Setpoint outside alarm band","OK")))</f>
        <v/>
      </c>
      <c r="L187" s="16" t="str">
        <f>IF(NOT(OR(A187&lt;&gt;"",B187&lt;&gt;"",C187&lt;&gt;"",D187&lt;&gt;"",E187&lt;&gt;"",F187&lt;&gt;"",G187&lt;&gt;"",H187&lt;&gt;"",I187&lt;&gt;"",J187&lt;&gt;"")),"",IF(A187="","Check ID",IF(B187="","Check ID",IF(SUMPRODUCT(--(Equipment!$A$2:$A$101=B187))=0,"Check ID",IF(SUMPRODUCT(--($A$2:$A$1001=A187))&gt;1,"Duplicate ID",IF(OR(C187="",NOT(OR(D187="AI",D187="AO",D187="BI",D187="BO")),AND(F187&lt;&gt;"",NOT(ISNUMBER(F187))),AND(G187&lt;&gt;"",NOT(ISNUMBER(G187))),AND(H187&lt;&gt;"",NOT(ISNUMBER(H187))),AND(I187&lt;&gt;"",NOT(ISNUMBER(I187))),AND(J187&lt;&gt;"",NOT(ISNUMBER(J187)))),"Check inputs",IF(AND(ISNUMBER(J187),OR(J187&lt;0,J187&gt;1440)),"Check inputs","OK")))))))</f>
        <v/>
      </c>
    </row>
    <row r="188" spans="1:12" x14ac:dyDescent="0.25">
      <c r="A188" s="12"/>
      <c r="B188" s="12"/>
      <c r="C188" s="13"/>
      <c r="D188" s="12"/>
      <c r="E188" s="13"/>
      <c r="F188" s="12"/>
      <c r="G188" s="12"/>
      <c r="H188" s="12"/>
      <c r="I188" s="12"/>
      <c r="J188" s="12"/>
      <c r="K188" s="17" t="str">
        <f>IF(NOT(OR(A188&lt;&gt;"",B188&lt;&gt;"",C188&lt;&gt;"",D188&lt;&gt;"",E188&lt;&gt;"",F188&lt;&gt;"",G188&lt;&gt;"",H188&lt;&gt;"",I188&lt;&gt;"",J188&lt;&gt;"")),"",IF(AND(ISNUMBER(H188),ISNUMBER(I188),H188&gt;=I188),"Check limits",IF(OR(AND(ISNUMBER(F188),ISNUMBER(H188),F188&lt;H188),AND(ISNUMBER(F188),ISNUMBER(I188),F188&gt;I188),AND(ISNUMBER(G188),ISNUMBER(H188),G188&lt;H188),AND(ISNUMBER(G188),ISNUMBER(I188),G188&gt;I188)),"Setpoint outside alarm band","OK")))</f>
        <v/>
      </c>
      <c r="L188" s="16" t="str">
        <f>IF(NOT(OR(A188&lt;&gt;"",B188&lt;&gt;"",C188&lt;&gt;"",D188&lt;&gt;"",E188&lt;&gt;"",F188&lt;&gt;"",G188&lt;&gt;"",H188&lt;&gt;"",I188&lt;&gt;"",J188&lt;&gt;"")),"",IF(A188="","Check ID",IF(B188="","Check ID",IF(SUMPRODUCT(--(Equipment!$A$2:$A$101=B188))=0,"Check ID",IF(SUMPRODUCT(--($A$2:$A$1001=A188))&gt;1,"Duplicate ID",IF(OR(C188="",NOT(OR(D188="AI",D188="AO",D188="BI",D188="BO")),AND(F188&lt;&gt;"",NOT(ISNUMBER(F188))),AND(G188&lt;&gt;"",NOT(ISNUMBER(G188))),AND(H188&lt;&gt;"",NOT(ISNUMBER(H188))),AND(I188&lt;&gt;"",NOT(ISNUMBER(I188))),AND(J188&lt;&gt;"",NOT(ISNUMBER(J188)))),"Check inputs",IF(AND(ISNUMBER(J188),OR(J188&lt;0,J188&gt;1440)),"Check inputs","OK")))))))</f>
        <v/>
      </c>
    </row>
    <row r="189" spans="1:12" x14ac:dyDescent="0.25">
      <c r="A189" s="12"/>
      <c r="B189" s="12"/>
      <c r="C189" s="13"/>
      <c r="D189" s="12"/>
      <c r="E189" s="13"/>
      <c r="F189" s="12"/>
      <c r="G189" s="12"/>
      <c r="H189" s="12"/>
      <c r="I189" s="12"/>
      <c r="J189" s="12"/>
      <c r="K189" s="17" t="str">
        <f>IF(NOT(OR(A189&lt;&gt;"",B189&lt;&gt;"",C189&lt;&gt;"",D189&lt;&gt;"",E189&lt;&gt;"",F189&lt;&gt;"",G189&lt;&gt;"",H189&lt;&gt;"",I189&lt;&gt;"",J189&lt;&gt;"")),"",IF(AND(ISNUMBER(H189),ISNUMBER(I189),H189&gt;=I189),"Check limits",IF(OR(AND(ISNUMBER(F189),ISNUMBER(H189),F189&lt;H189),AND(ISNUMBER(F189),ISNUMBER(I189),F189&gt;I189),AND(ISNUMBER(G189),ISNUMBER(H189),G189&lt;H189),AND(ISNUMBER(G189),ISNUMBER(I189),G189&gt;I189)),"Setpoint outside alarm band","OK")))</f>
        <v/>
      </c>
      <c r="L189" s="16" t="str">
        <f>IF(NOT(OR(A189&lt;&gt;"",B189&lt;&gt;"",C189&lt;&gt;"",D189&lt;&gt;"",E189&lt;&gt;"",F189&lt;&gt;"",G189&lt;&gt;"",H189&lt;&gt;"",I189&lt;&gt;"",J189&lt;&gt;"")),"",IF(A189="","Check ID",IF(B189="","Check ID",IF(SUMPRODUCT(--(Equipment!$A$2:$A$101=B189))=0,"Check ID",IF(SUMPRODUCT(--($A$2:$A$1001=A189))&gt;1,"Duplicate ID",IF(OR(C189="",NOT(OR(D189="AI",D189="AO",D189="BI",D189="BO")),AND(F189&lt;&gt;"",NOT(ISNUMBER(F189))),AND(G189&lt;&gt;"",NOT(ISNUMBER(G189))),AND(H189&lt;&gt;"",NOT(ISNUMBER(H189))),AND(I189&lt;&gt;"",NOT(ISNUMBER(I189))),AND(J189&lt;&gt;"",NOT(ISNUMBER(J189)))),"Check inputs",IF(AND(ISNUMBER(J189),OR(J189&lt;0,J189&gt;1440)),"Check inputs","OK")))))))</f>
        <v/>
      </c>
    </row>
    <row r="190" spans="1:12" x14ac:dyDescent="0.25">
      <c r="A190" s="12"/>
      <c r="B190" s="12"/>
      <c r="C190" s="13"/>
      <c r="D190" s="12"/>
      <c r="E190" s="13"/>
      <c r="F190" s="12"/>
      <c r="G190" s="12"/>
      <c r="H190" s="12"/>
      <c r="I190" s="12"/>
      <c r="J190" s="12"/>
      <c r="K190" s="17" t="str">
        <f>IF(NOT(OR(A190&lt;&gt;"",B190&lt;&gt;"",C190&lt;&gt;"",D190&lt;&gt;"",E190&lt;&gt;"",F190&lt;&gt;"",G190&lt;&gt;"",H190&lt;&gt;"",I190&lt;&gt;"",J190&lt;&gt;"")),"",IF(AND(ISNUMBER(H190),ISNUMBER(I190),H190&gt;=I190),"Check limits",IF(OR(AND(ISNUMBER(F190),ISNUMBER(H190),F190&lt;H190),AND(ISNUMBER(F190),ISNUMBER(I190),F190&gt;I190),AND(ISNUMBER(G190),ISNUMBER(H190),G190&lt;H190),AND(ISNUMBER(G190),ISNUMBER(I190),G190&gt;I190)),"Setpoint outside alarm band","OK")))</f>
        <v/>
      </c>
      <c r="L190" s="16" t="str">
        <f>IF(NOT(OR(A190&lt;&gt;"",B190&lt;&gt;"",C190&lt;&gt;"",D190&lt;&gt;"",E190&lt;&gt;"",F190&lt;&gt;"",G190&lt;&gt;"",H190&lt;&gt;"",I190&lt;&gt;"",J190&lt;&gt;"")),"",IF(A190="","Check ID",IF(B190="","Check ID",IF(SUMPRODUCT(--(Equipment!$A$2:$A$101=B190))=0,"Check ID",IF(SUMPRODUCT(--($A$2:$A$1001=A190))&gt;1,"Duplicate ID",IF(OR(C190="",NOT(OR(D190="AI",D190="AO",D190="BI",D190="BO")),AND(F190&lt;&gt;"",NOT(ISNUMBER(F190))),AND(G190&lt;&gt;"",NOT(ISNUMBER(G190))),AND(H190&lt;&gt;"",NOT(ISNUMBER(H190))),AND(I190&lt;&gt;"",NOT(ISNUMBER(I190))),AND(J190&lt;&gt;"",NOT(ISNUMBER(J190)))),"Check inputs",IF(AND(ISNUMBER(J190),OR(J190&lt;0,J190&gt;1440)),"Check inputs","OK")))))))</f>
        <v/>
      </c>
    </row>
    <row r="191" spans="1:12" x14ac:dyDescent="0.25">
      <c r="A191" s="12"/>
      <c r="B191" s="12"/>
      <c r="C191" s="13"/>
      <c r="D191" s="12"/>
      <c r="E191" s="13"/>
      <c r="F191" s="12"/>
      <c r="G191" s="12"/>
      <c r="H191" s="12"/>
      <c r="I191" s="12"/>
      <c r="J191" s="12"/>
      <c r="K191" s="17" t="str">
        <f>IF(NOT(OR(A191&lt;&gt;"",B191&lt;&gt;"",C191&lt;&gt;"",D191&lt;&gt;"",E191&lt;&gt;"",F191&lt;&gt;"",G191&lt;&gt;"",H191&lt;&gt;"",I191&lt;&gt;"",J191&lt;&gt;"")),"",IF(AND(ISNUMBER(H191),ISNUMBER(I191),H191&gt;=I191),"Check limits",IF(OR(AND(ISNUMBER(F191),ISNUMBER(H191),F191&lt;H191),AND(ISNUMBER(F191),ISNUMBER(I191),F191&gt;I191),AND(ISNUMBER(G191),ISNUMBER(H191),G191&lt;H191),AND(ISNUMBER(G191),ISNUMBER(I191),G191&gt;I191)),"Setpoint outside alarm band","OK")))</f>
        <v/>
      </c>
      <c r="L191" s="16" t="str">
        <f>IF(NOT(OR(A191&lt;&gt;"",B191&lt;&gt;"",C191&lt;&gt;"",D191&lt;&gt;"",E191&lt;&gt;"",F191&lt;&gt;"",G191&lt;&gt;"",H191&lt;&gt;"",I191&lt;&gt;"",J191&lt;&gt;"")),"",IF(A191="","Check ID",IF(B191="","Check ID",IF(SUMPRODUCT(--(Equipment!$A$2:$A$101=B191))=0,"Check ID",IF(SUMPRODUCT(--($A$2:$A$1001=A191))&gt;1,"Duplicate ID",IF(OR(C191="",NOT(OR(D191="AI",D191="AO",D191="BI",D191="BO")),AND(F191&lt;&gt;"",NOT(ISNUMBER(F191))),AND(G191&lt;&gt;"",NOT(ISNUMBER(G191))),AND(H191&lt;&gt;"",NOT(ISNUMBER(H191))),AND(I191&lt;&gt;"",NOT(ISNUMBER(I191))),AND(J191&lt;&gt;"",NOT(ISNUMBER(J191)))),"Check inputs",IF(AND(ISNUMBER(J191),OR(J191&lt;0,J191&gt;1440)),"Check inputs","OK")))))))</f>
        <v/>
      </c>
    </row>
    <row r="192" spans="1:12" x14ac:dyDescent="0.25">
      <c r="A192" s="12"/>
      <c r="B192" s="12"/>
      <c r="C192" s="13"/>
      <c r="D192" s="12"/>
      <c r="E192" s="13"/>
      <c r="F192" s="12"/>
      <c r="G192" s="12"/>
      <c r="H192" s="12"/>
      <c r="I192" s="12"/>
      <c r="J192" s="12"/>
      <c r="K192" s="17" t="str">
        <f>IF(NOT(OR(A192&lt;&gt;"",B192&lt;&gt;"",C192&lt;&gt;"",D192&lt;&gt;"",E192&lt;&gt;"",F192&lt;&gt;"",G192&lt;&gt;"",H192&lt;&gt;"",I192&lt;&gt;"",J192&lt;&gt;"")),"",IF(AND(ISNUMBER(H192),ISNUMBER(I192),H192&gt;=I192),"Check limits",IF(OR(AND(ISNUMBER(F192),ISNUMBER(H192),F192&lt;H192),AND(ISNUMBER(F192),ISNUMBER(I192),F192&gt;I192),AND(ISNUMBER(G192),ISNUMBER(H192),G192&lt;H192),AND(ISNUMBER(G192),ISNUMBER(I192),G192&gt;I192)),"Setpoint outside alarm band","OK")))</f>
        <v/>
      </c>
      <c r="L192" s="16" t="str">
        <f>IF(NOT(OR(A192&lt;&gt;"",B192&lt;&gt;"",C192&lt;&gt;"",D192&lt;&gt;"",E192&lt;&gt;"",F192&lt;&gt;"",G192&lt;&gt;"",H192&lt;&gt;"",I192&lt;&gt;"",J192&lt;&gt;"")),"",IF(A192="","Check ID",IF(B192="","Check ID",IF(SUMPRODUCT(--(Equipment!$A$2:$A$101=B192))=0,"Check ID",IF(SUMPRODUCT(--($A$2:$A$1001=A192))&gt;1,"Duplicate ID",IF(OR(C192="",NOT(OR(D192="AI",D192="AO",D192="BI",D192="BO")),AND(F192&lt;&gt;"",NOT(ISNUMBER(F192))),AND(G192&lt;&gt;"",NOT(ISNUMBER(G192))),AND(H192&lt;&gt;"",NOT(ISNUMBER(H192))),AND(I192&lt;&gt;"",NOT(ISNUMBER(I192))),AND(J192&lt;&gt;"",NOT(ISNUMBER(J192)))),"Check inputs",IF(AND(ISNUMBER(J192),OR(J192&lt;0,J192&gt;1440)),"Check inputs","OK")))))))</f>
        <v/>
      </c>
    </row>
    <row r="193" spans="1:12" x14ac:dyDescent="0.25">
      <c r="A193" s="12"/>
      <c r="B193" s="12"/>
      <c r="C193" s="13"/>
      <c r="D193" s="12"/>
      <c r="E193" s="13"/>
      <c r="F193" s="12"/>
      <c r="G193" s="12"/>
      <c r="H193" s="12"/>
      <c r="I193" s="12"/>
      <c r="J193" s="12"/>
      <c r="K193" s="17" t="str">
        <f>IF(NOT(OR(A193&lt;&gt;"",B193&lt;&gt;"",C193&lt;&gt;"",D193&lt;&gt;"",E193&lt;&gt;"",F193&lt;&gt;"",G193&lt;&gt;"",H193&lt;&gt;"",I193&lt;&gt;"",J193&lt;&gt;"")),"",IF(AND(ISNUMBER(H193),ISNUMBER(I193),H193&gt;=I193),"Check limits",IF(OR(AND(ISNUMBER(F193),ISNUMBER(H193),F193&lt;H193),AND(ISNUMBER(F193),ISNUMBER(I193),F193&gt;I193),AND(ISNUMBER(G193),ISNUMBER(H193),G193&lt;H193),AND(ISNUMBER(G193),ISNUMBER(I193),G193&gt;I193)),"Setpoint outside alarm band","OK")))</f>
        <v/>
      </c>
      <c r="L193" s="16" t="str">
        <f>IF(NOT(OR(A193&lt;&gt;"",B193&lt;&gt;"",C193&lt;&gt;"",D193&lt;&gt;"",E193&lt;&gt;"",F193&lt;&gt;"",G193&lt;&gt;"",H193&lt;&gt;"",I193&lt;&gt;"",J193&lt;&gt;"")),"",IF(A193="","Check ID",IF(B193="","Check ID",IF(SUMPRODUCT(--(Equipment!$A$2:$A$101=B193))=0,"Check ID",IF(SUMPRODUCT(--($A$2:$A$1001=A193))&gt;1,"Duplicate ID",IF(OR(C193="",NOT(OR(D193="AI",D193="AO",D193="BI",D193="BO")),AND(F193&lt;&gt;"",NOT(ISNUMBER(F193))),AND(G193&lt;&gt;"",NOT(ISNUMBER(G193))),AND(H193&lt;&gt;"",NOT(ISNUMBER(H193))),AND(I193&lt;&gt;"",NOT(ISNUMBER(I193))),AND(J193&lt;&gt;"",NOT(ISNUMBER(J193)))),"Check inputs",IF(AND(ISNUMBER(J193),OR(J193&lt;0,J193&gt;1440)),"Check inputs","OK")))))))</f>
        <v/>
      </c>
    </row>
    <row r="194" spans="1:12" x14ac:dyDescent="0.25">
      <c r="A194" s="12"/>
      <c r="B194" s="12"/>
      <c r="C194" s="13"/>
      <c r="D194" s="12"/>
      <c r="E194" s="13"/>
      <c r="F194" s="12"/>
      <c r="G194" s="12"/>
      <c r="H194" s="12"/>
      <c r="I194" s="12"/>
      <c r="J194" s="12"/>
      <c r="K194" s="17" t="str">
        <f>IF(NOT(OR(A194&lt;&gt;"",B194&lt;&gt;"",C194&lt;&gt;"",D194&lt;&gt;"",E194&lt;&gt;"",F194&lt;&gt;"",G194&lt;&gt;"",H194&lt;&gt;"",I194&lt;&gt;"",J194&lt;&gt;"")),"",IF(AND(ISNUMBER(H194),ISNUMBER(I194),H194&gt;=I194),"Check limits",IF(OR(AND(ISNUMBER(F194),ISNUMBER(H194),F194&lt;H194),AND(ISNUMBER(F194),ISNUMBER(I194),F194&gt;I194),AND(ISNUMBER(G194),ISNUMBER(H194),G194&lt;H194),AND(ISNUMBER(G194),ISNUMBER(I194),G194&gt;I194)),"Setpoint outside alarm band","OK")))</f>
        <v/>
      </c>
      <c r="L194" s="16" t="str">
        <f>IF(NOT(OR(A194&lt;&gt;"",B194&lt;&gt;"",C194&lt;&gt;"",D194&lt;&gt;"",E194&lt;&gt;"",F194&lt;&gt;"",G194&lt;&gt;"",H194&lt;&gt;"",I194&lt;&gt;"",J194&lt;&gt;"")),"",IF(A194="","Check ID",IF(B194="","Check ID",IF(SUMPRODUCT(--(Equipment!$A$2:$A$101=B194))=0,"Check ID",IF(SUMPRODUCT(--($A$2:$A$1001=A194))&gt;1,"Duplicate ID",IF(OR(C194="",NOT(OR(D194="AI",D194="AO",D194="BI",D194="BO")),AND(F194&lt;&gt;"",NOT(ISNUMBER(F194))),AND(G194&lt;&gt;"",NOT(ISNUMBER(G194))),AND(H194&lt;&gt;"",NOT(ISNUMBER(H194))),AND(I194&lt;&gt;"",NOT(ISNUMBER(I194))),AND(J194&lt;&gt;"",NOT(ISNUMBER(J194)))),"Check inputs",IF(AND(ISNUMBER(J194),OR(J194&lt;0,J194&gt;1440)),"Check inputs","OK")))))))</f>
        <v/>
      </c>
    </row>
    <row r="195" spans="1:12" x14ac:dyDescent="0.25">
      <c r="A195" s="12"/>
      <c r="B195" s="12"/>
      <c r="C195" s="13"/>
      <c r="D195" s="12"/>
      <c r="E195" s="13"/>
      <c r="F195" s="12"/>
      <c r="G195" s="12"/>
      <c r="H195" s="12"/>
      <c r="I195" s="12"/>
      <c r="J195" s="12"/>
      <c r="K195" s="17" t="str">
        <f>IF(NOT(OR(A195&lt;&gt;"",B195&lt;&gt;"",C195&lt;&gt;"",D195&lt;&gt;"",E195&lt;&gt;"",F195&lt;&gt;"",G195&lt;&gt;"",H195&lt;&gt;"",I195&lt;&gt;"",J195&lt;&gt;"")),"",IF(AND(ISNUMBER(H195),ISNUMBER(I195),H195&gt;=I195),"Check limits",IF(OR(AND(ISNUMBER(F195),ISNUMBER(H195),F195&lt;H195),AND(ISNUMBER(F195),ISNUMBER(I195),F195&gt;I195),AND(ISNUMBER(G195),ISNUMBER(H195),G195&lt;H195),AND(ISNUMBER(G195),ISNUMBER(I195),G195&gt;I195)),"Setpoint outside alarm band","OK")))</f>
        <v/>
      </c>
      <c r="L195" s="16" t="str">
        <f>IF(NOT(OR(A195&lt;&gt;"",B195&lt;&gt;"",C195&lt;&gt;"",D195&lt;&gt;"",E195&lt;&gt;"",F195&lt;&gt;"",G195&lt;&gt;"",H195&lt;&gt;"",I195&lt;&gt;"",J195&lt;&gt;"")),"",IF(A195="","Check ID",IF(B195="","Check ID",IF(SUMPRODUCT(--(Equipment!$A$2:$A$101=B195))=0,"Check ID",IF(SUMPRODUCT(--($A$2:$A$1001=A195))&gt;1,"Duplicate ID",IF(OR(C195="",NOT(OR(D195="AI",D195="AO",D195="BI",D195="BO")),AND(F195&lt;&gt;"",NOT(ISNUMBER(F195))),AND(G195&lt;&gt;"",NOT(ISNUMBER(G195))),AND(H195&lt;&gt;"",NOT(ISNUMBER(H195))),AND(I195&lt;&gt;"",NOT(ISNUMBER(I195))),AND(J195&lt;&gt;"",NOT(ISNUMBER(J195)))),"Check inputs",IF(AND(ISNUMBER(J195),OR(J195&lt;0,J195&gt;1440)),"Check inputs","OK")))))))</f>
        <v/>
      </c>
    </row>
    <row r="196" spans="1:12" x14ac:dyDescent="0.25">
      <c r="A196" s="12"/>
      <c r="B196" s="12"/>
      <c r="C196" s="13"/>
      <c r="D196" s="12"/>
      <c r="E196" s="13"/>
      <c r="F196" s="12"/>
      <c r="G196" s="12"/>
      <c r="H196" s="12"/>
      <c r="I196" s="12"/>
      <c r="J196" s="12"/>
      <c r="K196" s="17" t="str">
        <f>IF(NOT(OR(A196&lt;&gt;"",B196&lt;&gt;"",C196&lt;&gt;"",D196&lt;&gt;"",E196&lt;&gt;"",F196&lt;&gt;"",G196&lt;&gt;"",H196&lt;&gt;"",I196&lt;&gt;"",J196&lt;&gt;"")),"",IF(AND(ISNUMBER(H196),ISNUMBER(I196),H196&gt;=I196),"Check limits",IF(OR(AND(ISNUMBER(F196),ISNUMBER(H196),F196&lt;H196),AND(ISNUMBER(F196),ISNUMBER(I196),F196&gt;I196),AND(ISNUMBER(G196),ISNUMBER(H196),G196&lt;H196),AND(ISNUMBER(G196),ISNUMBER(I196),G196&gt;I196)),"Setpoint outside alarm band","OK")))</f>
        <v/>
      </c>
      <c r="L196" s="16" t="str">
        <f>IF(NOT(OR(A196&lt;&gt;"",B196&lt;&gt;"",C196&lt;&gt;"",D196&lt;&gt;"",E196&lt;&gt;"",F196&lt;&gt;"",G196&lt;&gt;"",H196&lt;&gt;"",I196&lt;&gt;"",J196&lt;&gt;"")),"",IF(A196="","Check ID",IF(B196="","Check ID",IF(SUMPRODUCT(--(Equipment!$A$2:$A$101=B196))=0,"Check ID",IF(SUMPRODUCT(--($A$2:$A$1001=A196))&gt;1,"Duplicate ID",IF(OR(C196="",NOT(OR(D196="AI",D196="AO",D196="BI",D196="BO")),AND(F196&lt;&gt;"",NOT(ISNUMBER(F196))),AND(G196&lt;&gt;"",NOT(ISNUMBER(G196))),AND(H196&lt;&gt;"",NOT(ISNUMBER(H196))),AND(I196&lt;&gt;"",NOT(ISNUMBER(I196))),AND(J196&lt;&gt;"",NOT(ISNUMBER(J196)))),"Check inputs",IF(AND(ISNUMBER(J196),OR(J196&lt;0,J196&gt;1440)),"Check inputs","OK")))))))</f>
        <v/>
      </c>
    </row>
    <row r="197" spans="1:12" x14ac:dyDescent="0.25">
      <c r="A197" s="12"/>
      <c r="B197" s="12"/>
      <c r="C197" s="13"/>
      <c r="D197" s="12"/>
      <c r="E197" s="13"/>
      <c r="F197" s="12"/>
      <c r="G197" s="12"/>
      <c r="H197" s="12"/>
      <c r="I197" s="12"/>
      <c r="J197" s="12"/>
      <c r="K197" s="17" t="str">
        <f>IF(NOT(OR(A197&lt;&gt;"",B197&lt;&gt;"",C197&lt;&gt;"",D197&lt;&gt;"",E197&lt;&gt;"",F197&lt;&gt;"",G197&lt;&gt;"",H197&lt;&gt;"",I197&lt;&gt;"",J197&lt;&gt;"")),"",IF(AND(ISNUMBER(H197),ISNUMBER(I197),H197&gt;=I197),"Check limits",IF(OR(AND(ISNUMBER(F197),ISNUMBER(H197),F197&lt;H197),AND(ISNUMBER(F197),ISNUMBER(I197),F197&gt;I197),AND(ISNUMBER(G197),ISNUMBER(H197),G197&lt;H197),AND(ISNUMBER(G197),ISNUMBER(I197),G197&gt;I197)),"Setpoint outside alarm band","OK")))</f>
        <v/>
      </c>
      <c r="L197" s="16" t="str">
        <f>IF(NOT(OR(A197&lt;&gt;"",B197&lt;&gt;"",C197&lt;&gt;"",D197&lt;&gt;"",E197&lt;&gt;"",F197&lt;&gt;"",G197&lt;&gt;"",H197&lt;&gt;"",I197&lt;&gt;"",J197&lt;&gt;"")),"",IF(A197="","Check ID",IF(B197="","Check ID",IF(SUMPRODUCT(--(Equipment!$A$2:$A$101=B197))=0,"Check ID",IF(SUMPRODUCT(--($A$2:$A$1001=A197))&gt;1,"Duplicate ID",IF(OR(C197="",NOT(OR(D197="AI",D197="AO",D197="BI",D197="BO")),AND(F197&lt;&gt;"",NOT(ISNUMBER(F197))),AND(G197&lt;&gt;"",NOT(ISNUMBER(G197))),AND(H197&lt;&gt;"",NOT(ISNUMBER(H197))),AND(I197&lt;&gt;"",NOT(ISNUMBER(I197))),AND(J197&lt;&gt;"",NOT(ISNUMBER(J197)))),"Check inputs",IF(AND(ISNUMBER(J197),OR(J197&lt;0,J197&gt;1440)),"Check inputs","OK")))))))</f>
        <v/>
      </c>
    </row>
    <row r="198" spans="1:12" x14ac:dyDescent="0.25">
      <c r="A198" s="12"/>
      <c r="B198" s="12"/>
      <c r="C198" s="13"/>
      <c r="D198" s="12"/>
      <c r="E198" s="13"/>
      <c r="F198" s="12"/>
      <c r="G198" s="12"/>
      <c r="H198" s="12"/>
      <c r="I198" s="12"/>
      <c r="J198" s="12"/>
      <c r="K198" s="17" t="str">
        <f>IF(NOT(OR(A198&lt;&gt;"",B198&lt;&gt;"",C198&lt;&gt;"",D198&lt;&gt;"",E198&lt;&gt;"",F198&lt;&gt;"",G198&lt;&gt;"",H198&lt;&gt;"",I198&lt;&gt;"",J198&lt;&gt;"")),"",IF(AND(ISNUMBER(H198),ISNUMBER(I198),H198&gt;=I198),"Check limits",IF(OR(AND(ISNUMBER(F198),ISNUMBER(H198),F198&lt;H198),AND(ISNUMBER(F198),ISNUMBER(I198),F198&gt;I198),AND(ISNUMBER(G198),ISNUMBER(H198),G198&lt;H198),AND(ISNUMBER(G198),ISNUMBER(I198),G198&gt;I198)),"Setpoint outside alarm band","OK")))</f>
        <v/>
      </c>
      <c r="L198" s="16" t="str">
        <f>IF(NOT(OR(A198&lt;&gt;"",B198&lt;&gt;"",C198&lt;&gt;"",D198&lt;&gt;"",E198&lt;&gt;"",F198&lt;&gt;"",G198&lt;&gt;"",H198&lt;&gt;"",I198&lt;&gt;"",J198&lt;&gt;"")),"",IF(A198="","Check ID",IF(B198="","Check ID",IF(SUMPRODUCT(--(Equipment!$A$2:$A$101=B198))=0,"Check ID",IF(SUMPRODUCT(--($A$2:$A$1001=A198))&gt;1,"Duplicate ID",IF(OR(C198="",NOT(OR(D198="AI",D198="AO",D198="BI",D198="BO")),AND(F198&lt;&gt;"",NOT(ISNUMBER(F198))),AND(G198&lt;&gt;"",NOT(ISNUMBER(G198))),AND(H198&lt;&gt;"",NOT(ISNUMBER(H198))),AND(I198&lt;&gt;"",NOT(ISNUMBER(I198))),AND(J198&lt;&gt;"",NOT(ISNUMBER(J198)))),"Check inputs",IF(AND(ISNUMBER(J198),OR(J198&lt;0,J198&gt;1440)),"Check inputs","OK")))))))</f>
        <v/>
      </c>
    </row>
    <row r="199" spans="1:12" x14ac:dyDescent="0.25">
      <c r="A199" s="12"/>
      <c r="B199" s="12"/>
      <c r="C199" s="13"/>
      <c r="D199" s="12"/>
      <c r="E199" s="13"/>
      <c r="F199" s="12"/>
      <c r="G199" s="12"/>
      <c r="H199" s="12"/>
      <c r="I199" s="12"/>
      <c r="J199" s="12"/>
      <c r="K199" s="17" t="str">
        <f>IF(NOT(OR(A199&lt;&gt;"",B199&lt;&gt;"",C199&lt;&gt;"",D199&lt;&gt;"",E199&lt;&gt;"",F199&lt;&gt;"",G199&lt;&gt;"",H199&lt;&gt;"",I199&lt;&gt;"",J199&lt;&gt;"")),"",IF(AND(ISNUMBER(H199),ISNUMBER(I199),H199&gt;=I199),"Check limits",IF(OR(AND(ISNUMBER(F199),ISNUMBER(H199),F199&lt;H199),AND(ISNUMBER(F199),ISNUMBER(I199),F199&gt;I199),AND(ISNUMBER(G199),ISNUMBER(H199),G199&lt;H199),AND(ISNUMBER(G199),ISNUMBER(I199),G199&gt;I199)),"Setpoint outside alarm band","OK")))</f>
        <v/>
      </c>
      <c r="L199" s="16" t="str">
        <f>IF(NOT(OR(A199&lt;&gt;"",B199&lt;&gt;"",C199&lt;&gt;"",D199&lt;&gt;"",E199&lt;&gt;"",F199&lt;&gt;"",G199&lt;&gt;"",H199&lt;&gt;"",I199&lt;&gt;"",J199&lt;&gt;"")),"",IF(A199="","Check ID",IF(B199="","Check ID",IF(SUMPRODUCT(--(Equipment!$A$2:$A$101=B199))=0,"Check ID",IF(SUMPRODUCT(--($A$2:$A$1001=A199))&gt;1,"Duplicate ID",IF(OR(C199="",NOT(OR(D199="AI",D199="AO",D199="BI",D199="BO")),AND(F199&lt;&gt;"",NOT(ISNUMBER(F199))),AND(G199&lt;&gt;"",NOT(ISNUMBER(G199))),AND(H199&lt;&gt;"",NOT(ISNUMBER(H199))),AND(I199&lt;&gt;"",NOT(ISNUMBER(I199))),AND(J199&lt;&gt;"",NOT(ISNUMBER(J199)))),"Check inputs",IF(AND(ISNUMBER(J199),OR(J199&lt;0,J199&gt;1440)),"Check inputs","OK")))))))</f>
        <v/>
      </c>
    </row>
    <row r="200" spans="1:12" x14ac:dyDescent="0.25">
      <c r="A200" s="12"/>
      <c r="B200" s="12"/>
      <c r="C200" s="13"/>
      <c r="D200" s="12"/>
      <c r="E200" s="13"/>
      <c r="F200" s="12"/>
      <c r="G200" s="12"/>
      <c r="H200" s="12"/>
      <c r="I200" s="12"/>
      <c r="J200" s="12"/>
      <c r="K200" s="17" t="str">
        <f>IF(NOT(OR(A200&lt;&gt;"",B200&lt;&gt;"",C200&lt;&gt;"",D200&lt;&gt;"",E200&lt;&gt;"",F200&lt;&gt;"",G200&lt;&gt;"",H200&lt;&gt;"",I200&lt;&gt;"",J200&lt;&gt;"")),"",IF(AND(ISNUMBER(H200),ISNUMBER(I200),H200&gt;=I200),"Check limits",IF(OR(AND(ISNUMBER(F200),ISNUMBER(H200),F200&lt;H200),AND(ISNUMBER(F200),ISNUMBER(I200),F200&gt;I200),AND(ISNUMBER(G200),ISNUMBER(H200),G200&lt;H200),AND(ISNUMBER(G200),ISNUMBER(I200),G200&gt;I200)),"Setpoint outside alarm band","OK")))</f>
        <v/>
      </c>
      <c r="L200" s="16" t="str">
        <f>IF(NOT(OR(A200&lt;&gt;"",B200&lt;&gt;"",C200&lt;&gt;"",D200&lt;&gt;"",E200&lt;&gt;"",F200&lt;&gt;"",G200&lt;&gt;"",H200&lt;&gt;"",I200&lt;&gt;"",J200&lt;&gt;"")),"",IF(A200="","Check ID",IF(B200="","Check ID",IF(SUMPRODUCT(--(Equipment!$A$2:$A$101=B200))=0,"Check ID",IF(SUMPRODUCT(--($A$2:$A$1001=A200))&gt;1,"Duplicate ID",IF(OR(C200="",NOT(OR(D200="AI",D200="AO",D200="BI",D200="BO")),AND(F200&lt;&gt;"",NOT(ISNUMBER(F200))),AND(G200&lt;&gt;"",NOT(ISNUMBER(G200))),AND(H200&lt;&gt;"",NOT(ISNUMBER(H200))),AND(I200&lt;&gt;"",NOT(ISNUMBER(I200))),AND(J200&lt;&gt;"",NOT(ISNUMBER(J200)))),"Check inputs",IF(AND(ISNUMBER(J200),OR(J200&lt;0,J200&gt;1440)),"Check inputs","OK")))))))</f>
        <v/>
      </c>
    </row>
    <row r="201" spans="1:12" x14ac:dyDescent="0.25">
      <c r="A201" s="12"/>
      <c r="B201" s="12"/>
      <c r="C201" s="13"/>
      <c r="D201" s="12"/>
      <c r="E201" s="13"/>
      <c r="F201" s="12"/>
      <c r="G201" s="12"/>
      <c r="H201" s="12"/>
      <c r="I201" s="12"/>
      <c r="J201" s="12"/>
      <c r="K201" s="17" t="str">
        <f>IF(NOT(OR(A201&lt;&gt;"",B201&lt;&gt;"",C201&lt;&gt;"",D201&lt;&gt;"",E201&lt;&gt;"",F201&lt;&gt;"",G201&lt;&gt;"",H201&lt;&gt;"",I201&lt;&gt;"",J201&lt;&gt;"")),"",IF(AND(ISNUMBER(H201),ISNUMBER(I201),H201&gt;=I201),"Check limits",IF(OR(AND(ISNUMBER(F201),ISNUMBER(H201),F201&lt;H201),AND(ISNUMBER(F201),ISNUMBER(I201),F201&gt;I201),AND(ISNUMBER(G201),ISNUMBER(H201),G201&lt;H201),AND(ISNUMBER(G201),ISNUMBER(I201),G201&gt;I201)),"Setpoint outside alarm band","OK")))</f>
        <v/>
      </c>
      <c r="L201" s="16" t="str">
        <f>IF(NOT(OR(A201&lt;&gt;"",B201&lt;&gt;"",C201&lt;&gt;"",D201&lt;&gt;"",E201&lt;&gt;"",F201&lt;&gt;"",G201&lt;&gt;"",H201&lt;&gt;"",I201&lt;&gt;"",J201&lt;&gt;"")),"",IF(A201="","Check ID",IF(B201="","Check ID",IF(SUMPRODUCT(--(Equipment!$A$2:$A$101=B201))=0,"Check ID",IF(SUMPRODUCT(--($A$2:$A$1001=A201))&gt;1,"Duplicate ID",IF(OR(C201="",NOT(OR(D201="AI",D201="AO",D201="BI",D201="BO")),AND(F201&lt;&gt;"",NOT(ISNUMBER(F201))),AND(G201&lt;&gt;"",NOT(ISNUMBER(G201))),AND(H201&lt;&gt;"",NOT(ISNUMBER(H201))),AND(I201&lt;&gt;"",NOT(ISNUMBER(I201))),AND(J201&lt;&gt;"",NOT(ISNUMBER(J201)))),"Check inputs",IF(AND(ISNUMBER(J201),OR(J201&lt;0,J201&gt;1440)),"Check inputs","OK")))))))</f>
        <v/>
      </c>
    </row>
    <row r="202" spans="1:12" x14ac:dyDescent="0.25">
      <c r="A202" s="12"/>
      <c r="B202" s="12"/>
      <c r="C202" s="13"/>
      <c r="D202" s="12"/>
      <c r="E202" s="13"/>
      <c r="F202" s="12"/>
      <c r="G202" s="12"/>
      <c r="H202" s="12"/>
      <c r="I202" s="12"/>
      <c r="J202" s="12"/>
      <c r="K202" s="17" t="str">
        <f>IF(NOT(OR(A202&lt;&gt;"",B202&lt;&gt;"",C202&lt;&gt;"",D202&lt;&gt;"",E202&lt;&gt;"",F202&lt;&gt;"",G202&lt;&gt;"",H202&lt;&gt;"",I202&lt;&gt;"",J202&lt;&gt;"")),"",IF(AND(ISNUMBER(H202),ISNUMBER(I202),H202&gt;=I202),"Check limits",IF(OR(AND(ISNUMBER(F202),ISNUMBER(H202),F202&lt;H202),AND(ISNUMBER(F202),ISNUMBER(I202),F202&gt;I202),AND(ISNUMBER(G202),ISNUMBER(H202),G202&lt;H202),AND(ISNUMBER(G202),ISNUMBER(I202),G202&gt;I202)),"Setpoint outside alarm band","OK")))</f>
        <v/>
      </c>
      <c r="L202" s="16" t="str">
        <f>IF(NOT(OR(A202&lt;&gt;"",B202&lt;&gt;"",C202&lt;&gt;"",D202&lt;&gt;"",E202&lt;&gt;"",F202&lt;&gt;"",G202&lt;&gt;"",H202&lt;&gt;"",I202&lt;&gt;"",J202&lt;&gt;"")),"",IF(A202="","Check ID",IF(B202="","Check ID",IF(SUMPRODUCT(--(Equipment!$A$2:$A$101=B202))=0,"Check ID",IF(SUMPRODUCT(--($A$2:$A$1001=A202))&gt;1,"Duplicate ID",IF(OR(C202="",NOT(OR(D202="AI",D202="AO",D202="BI",D202="BO")),AND(F202&lt;&gt;"",NOT(ISNUMBER(F202))),AND(G202&lt;&gt;"",NOT(ISNUMBER(G202))),AND(H202&lt;&gt;"",NOT(ISNUMBER(H202))),AND(I202&lt;&gt;"",NOT(ISNUMBER(I202))),AND(J202&lt;&gt;"",NOT(ISNUMBER(J202)))),"Check inputs",IF(AND(ISNUMBER(J202),OR(J202&lt;0,J202&gt;1440)),"Check inputs","OK")))))))</f>
        <v/>
      </c>
    </row>
    <row r="203" spans="1:12" x14ac:dyDescent="0.25">
      <c r="A203" s="12"/>
      <c r="B203" s="12"/>
      <c r="C203" s="13"/>
      <c r="D203" s="12"/>
      <c r="E203" s="13"/>
      <c r="F203" s="12"/>
      <c r="G203" s="12"/>
      <c r="H203" s="12"/>
      <c r="I203" s="12"/>
      <c r="J203" s="12"/>
      <c r="K203" s="17" t="str">
        <f>IF(NOT(OR(A203&lt;&gt;"",B203&lt;&gt;"",C203&lt;&gt;"",D203&lt;&gt;"",E203&lt;&gt;"",F203&lt;&gt;"",G203&lt;&gt;"",H203&lt;&gt;"",I203&lt;&gt;"",J203&lt;&gt;"")),"",IF(AND(ISNUMBER(H203),ISNUMBER(I203),H203&gt;=I203),"Check limits",IF(OR(AND(ISNUMBER(F203),ISNUMBER(H203),F203&lt;H203),AND(ISNUMBER(F203),ISNUMBER(I203),F203&gt;I203),AND(ISNUMBER(G203),ISNUMBER(H203),G203&lt;H203),AND(ISNUMBER(G203),ISNUMBER(I203),G203&gt;I203)),"Setpoint outside alarm band","OK")))</f>
        <v/>
      </c>
      <c r="L203" s="16" t="str">
        <f>IF(NOT(OR(A203&lt;&gt;"",B203&lt;&gt;"",C203&lt;&gt;"",D203&lt;&gt;"",E203&lt;&gt;"",F203&lt;&gt;"",G203&lt;&gt;"",H203&lt;&gt;"",I203&lt;&gt;"",J203&lt;&gt;"")),"",IF(A203="","Check ID",IF(B203="","Check ID",IF(SUMPRODUCT(--(Equipment!$A$2:$A$101=B203))=0,"Check ID",IF(SUMPRODUCT(--($A$2:$A$1001=A203))&gt;1,"Duplicate ID",IF(OR(C203="",NOT(OR(D203="AI",D203="AO",D203="BI",D203="BO")),AND(F203&lt;&gt;"",NOT(ISNUMBER(F203))),AND(G203&lt;&gt;"",NOT(ISNUMBER(G203))),AND(H203&lt;&gt;"",NOT(ISNUMBER(H203))),AND(I203&lt;&gt;"",NOT(ISNUMBER(I203))),AND(J203&lt;&gt;"",NOT(ISNUMBER(J203)))),"Check inputs",IF(AND(ISNUMBER(J203),OR(J203&lt;0,J203&gt;1440)),"Check inputs","OK")))))))</f>
        <v/>
      </c>
    </row>
    <row r="204" spans="1:12" x14ac:dyDescent="0.25">
      <c r="A204" s="12"/>
      <c r="B204" s="12"/>
      <c r="C204" s="13"/>
      <c r="D204" s="12"/>
      <c r="E204" s="13"/>
      <c r="F204" s="12"/>
      <c r="G204" s="12"/>
      <c r="H204" s="12"/>
      <c r="I204" s="12"/>
      <c r="J204" s="12"/>
      <c r="K204" s="17" t="str">
        <f>IF(NOT(OR(A204&lt;&gt;"",B204&lt;&gt;"",C204&lt;&gt;"",D204&lt;&gt;"",E204&lt;&gt;"",F204&lt;&gt;"",G204&lt;&gt;"",H204&lt;&gt;"",I204&lt;&gt;"",J204&lt;&gt;"")),"",IF(AND(ISNUMBER(H204),ISNUMBER(I204),H204&gt;=I204),"Check limits",IF(OR(AND(ISNUMBER(F204),ISNUMBER(H204),F204&lt;H204),AND(ISNUMBER(F204),ISNUMBER(I204),F204&gt;I204),AND(ISNUMBER(G204),ISNUMBER(H204),G204&lt;H204),AND(ISNUMBER(G204),ISNUMBER(I204),G204&gt;I204)),"Setpoint outside alarm band","OK")))</f>
        <v/>
      </c>
      <c r="L204" s="16" t="str">
        <f>IF(NOT(OR(A204&lt;&gt;"",B204&lt;&gt;"",C204&lt;&gt;"",D204&lt;&gt;"",E204&lt;&gt;"",F204&lt;&gt;"",G204&lt;&gt;"",H204&lt;&gt;"",I204&lt;&gt;"",J204&lt;&gt;"")),"",IF(A204="","Check ID",IF(B204="","Check ID",IF(SUMPRODUCT(--(Equipment!$A$2:$A$101=B204))=0,"Check ID",IF(SUMPRODUCT(--($A$2:$A$1001=A204))&gt;1,"Duplicate ID",IF(OR(C204="",NOT(OR(D204="AI",D204="AO",D204="BI",D204="BO")),AND(F204&lt;&gt;"",NOT(ISNUMBER(F204))),AND(G204&lt;&gt;"",NOT(ISNUMBER(G204))),AND(H204&lt;&gt;"",NOT(ISNUMBER(H204))),AND(I204&lt;&gt;"",NOT(ISNUMBER(I204))),AND(J204&lt;&gt;"",NOT(ISNUMBER(J204)))),"Check inputs",IF(AND(ISNUMBER(J204),OR(J204&lt;0,J204&gt;1440)),"Check inputs","OK")))))))</f>
        <v/>
      </c>
    </row>
    <row r="205" spans="1:12" x14ac:dyDescent="0.25">
      <c r="A205" s="12"/>
      <c r="B205" s="12"/>
      <c r="C205" s="13"/>
      <c r="D205" s="12"/>
      <c r="E205" s="13"/>
      <c r="F205" s="12"/>
      <c r="G205" s="12"/>
      <c r="H205" s="12"/>
      <c r="I205" s="12"/>
      <c r="J205" s="12"/>
      <c r="K205" s="17" t="str">
        <f>IF(NOT(OR(A205&lt;&gt;"",B205&lt;&gt;"",C205&lt;&gt;"",D205&lt;&gt;"",E205&lt;&gt;"",F205&lt;&gt;"",G205&lt;&gt;"",H205&lt;&gt;"",I205&lt;&gt;"",J205&lt;&gt;"")),"",IF(AND(ISNUMBER(H205),ISNUMBER(I205),H205&gt;=I205),"Check limits",IF(OR(AND(ISNUMBER(F205),ISNUMBER(H205),F205&lt;H205),AND(ISNUMBER(F205),ISNUMBER(I205),F205&gt;I205),AND(ISNUMBER(G205),ISNUMBER(H205),G205&lt;H205),AND(ISNUMBER(G205),ISNUMBER(I205),G205&gt;I205)),"Setpoint outside alarm band","OK")))</f>
        <v/>
      </c>
      <c r="L205" s="16" t="str">
        <f>IF(NOT(OR(A205&lt;&gt;"",B205&lt;&gt;"",C205&lt;&gt;"",D205&lt;&gt;"",E205&lt;&gt;"",F205&lt;&gt;"",G205&lt;&gt;"",H205&lt;&gt;"",I205&lt;&gt;"",J205&lt;&gt;"")),"",IF(A205="","Check ID",IF(B205="","Check ID",IF(SUMPRODUCT(--(Equipment!$A$2:$A$101=B205))=0,"Check ID",IF(SUMPRODUCT(--($A$2:$A$1001=A205))&gt;1,"Duplicate ID",IF(OR(C205="",NOT(OR(D205="AI",D205="AO",D205="BI",D205="BO")),AND(F205&lt;&gt;"",NOT(ISNUMBER(F205))),AND(G205&lt;&gt;"",NOT(ISNUMBER(G205))),AND(H205&lt;&gt;"",NOT(ISNUMBER(H205))),AND(I205&lt;&gt;"",NOT(ISNUMBER(I205))),AND(J205&lt;&gt;"",NOT(ISNUMBER(J205)))),"Check inputs",IF(AND(ISNUMBER(J205),OR(J205&lt;0,J205&gt;1440)),"Check inputs","OK")))))))</f>
        <v/>
      </c>
    </row>
    <row r="206" spans="1:12" x14ac:dyDescent="0.25">
      <c r="A206" s="12"/>
      <c r="B206" s="12"/>
      <c r="C206" s="13"/>
      <c r="D206" s="12"/>
      <c r="E206" s="13"/>
      <c r="F206" s="12"/>
      <c r="G206" s="12"/>
      <c r="H206" s="12"/>
      <c r="I206" s="12"/>
      <c r="J206" s="12"/>
      <c r="K206" s="17" t="str">
        <f>IF(NOT(OR(A206&lt;&gt;"",B206&lt;&gt;"",C206&lt;&gt;"",D206&lt;&gt;"",E206&lt;&gt;"",F206&lt;&gt;"",G206&lt;&gt;"",H206&lt;&gt;"",I206&lt;&gt;"",J206&lt;&gt;"")),"",IF(AND(ISNUMBER(H206),ISNUMBER(I206),H206&gt;=I206),"Check limits",IF(OR(AND(ISNUMBER(F206),ISNUMBER(H206),F206&lt;H206),AND(ISNUMBER(F206),ISNUMBER(I206),F206&gt;I206),AND(ISNUMBER(G206),ISNUMBER(H206),G206&lt;H206),AND(ISNUMBER(G206),ISNUMBER(I206),G206&gt;I206)),"Setpoint outside alarm band","OK")))</f>
        <v/>
      </c>
      <c r="L206" s="16" t="str">
        <f>IF(NOT(OR(A206&lt;&gt;"",B206&lt;&gt;"",C206&lt;&gt;"",D206&lt;&gt;"",E206&lt;&gt;"",F206&lt;&gt;"",G206&lt;&gt;"",H206&lt;&gt;"",I206&lt;&gt;"",J206&lt;&gt;"")),"",IF(A206="","Check ID",IF(B206="","Check ID",IF(SUMPRODUCT(--(Equipment!$A$2:$A$101=B206))=0,"Check ID",IF(SUMPRODUCT(--($A$2:$A$1001=A206))&gt;1,"Duplicate ID",IF(OR(C206="",NOT(OR(D206="AI",D206="AO",D206="BI",D206="BO")),AND(F206&lt;&gt;"",NOT(ISNUMBER(F206))),AND(G206&lt;&gt;"",NOT(ISNUMBER(G206))),AND(H206&lt;&gt;"",NOT(ISNUMBER(H206))),AND(I206&lt;&gt;"",NOT(ISNUMBER(I206))),AND(J206&lt;&gt;"",NOT(ISNUMBER(J206)))),"Check inputs",IF(AND(ISNUMBER(J206),OR(J206&lt;0,J206&gt;1440)),"Check inputs","OK")))))))</f>
        <v/>
      </c>
    </row>
    <row r="207" spans="1:12" x14ac:dyDescent="0.25">
      <c r="A207" s="12"/>
      <c r="B207" s="12"/>
      <c r="C207" s="13"/>
      <c r="D207" s="12"/>
      <c r="E207" s="13"/>
      <c r="F207" s="12"/>
      <c r="G207" s="12"/>
      <c r="H207" s="12"/>
      <c r="I207" s="12"/>
      <c r="J207" s="12"/>
      <c r="K207" s="17" t="str">
        <f>IF(NOT(OR(A207&lt;&gt;"",B207&lt;&gt;"",C207&lt;&gt;"",D207&lt;&gt;"",E207&lt;&gt;"",F207&lt;&gt;"",G207&lt;&gt;"",H207&lt;&gt;"",I207&lt;&gt;"",J207&lt;&gt;"")),"",IF(AND(ISNUMBER(H207),ISNUMBER(I207),H207&gt;=I207),"Check limits",IF(OR(AND(ISNUMBER(F207),ISNUMBER(H207),F207&lt;H207),AND(ISNUMBER(F207),ISNUMBER(I207),F207&gt;I207),AND(ISNUMBER(G207),ISNUMBER(H207),G207&lt;H207),AND(ISNUMBER(G207),ISNUMBER(I207),G207&gt;I207)),"Setpoint outside alarm band","OK")))</f>
        <v/>
      </c>
      <c r="L207" s="16" t="str">
        <f>IF(NOT(OR(A207&lt;&gt;"",B207&lt;&gt;"",C207&lt;&gt;"",D207&lt;&gt;"",E207&lt;&gt;"",F207&lt;&gt;"",G207&lt;&gt;"",H207&lt;&gt;"",I207&lt;&gt;"",J207&lt;&gt;"")),"",IF(A207="","Check ID",IF(B207="","Check ID",IF(SUMPRODUCT(--(Equipment!$A$2:$A$101=B207))=0,"Check ID",IF(SUMPRODUCT(--($A$2:$A$1001=A207))&gt;1,"Duplicate ID",IF(OR(C207="",NOT(OR(D207="AI",D207="AO",D207="BI",D207="BO")),AND(F207&lt;&gt;"",NOT(ISNUMBER(F207))),AND(G207&lt;&gt;"",NOT(ISNUMBER(G207))),AND(H207&lt;&gt;"",NOT(ISNUMBER(H207))),AND(I207&lt;&gt;"",NOT(ISNUMBER(I207))),AND(J207&lt;&gt;"",NOT(ISNUMBER(J207)))),"Check inputs",IF(AND(ISNUMBER(J207),OR(J207&lt;0,J207&gt;1440)),"Check inputs","OK")))))))</f>
        <v/>
      </c>
    </row>
    <row r="208" spans="1:12" x14ac:dyDescent="0.25">
      <c r="A208" s="12"/>
      <c r="B208" s="12"/>
      <c r="C208" s="13"/>
      <c r="D208" s="12"/>
      <c r="E208" s="13"/>
      <c r="F208" s="12"/>
      <c r="G208" s="12"/>
      <c r="H208" s="12"/>
      <c r="I208" s="12"/>
      <c r="J208" s="12"/>
      <c r="K208" s="17" t="str">
        <f>IF(NOT(OR(A208&lt;&gt;"",B208&lt;&gt;"",C208&lt;&gt;"",D208&lt;&gt;"",E208&lt;&gt;"",F208&lt;&gt;"",G208&lt;&gt;"",H208&lt;&gt;"",I208&lt;&gt;"",J208&lt;&gt;"")),"",IF(AND(ISNUMBER(H208),ISNUMBER(I208),H208&gt;=I208),"Check limits",IF(OR(AND(ISNUMBER(F208),ISNUMBER(H208),F208&lt;H208),AND(ISNUMBER(F208),ISNUMBER(I208),F208&gt;I208),AND(ISNUMBER(G208),ISNUMBER(H208),G208&lt;H208),AND(ISNUMBER(G208),ISNUMBER(I208),G208&gt;I208)),"Setpoint outside alarm band","OK")))</f>
        <v/>
      </c>
      <c r="L208" s="16" t="str">
        <f>IF(NOT(OR(A208&lt;&gt;"",B208&lt;&gt;"",C208&lt;&gt;"",D208&lt;&gt;"",E208&lt;&gt;"",F208&lt;&gt;"",G208&lt;&gt;"",H208&lt;&gt;"",I208&lt;&gt;"",J208&lt;&gt;"")),"",IF(A208="","Check ID",IF(B208="","Check ID",IF(SUMPRODUCT(--(Equipment!$A$2:$A$101=B208))=0,"Check ID",IF(SUMPRODUCT(--($A$2:$A$1001=A208))&gt;1,"Duplicate ID",IF(OR(C208="",NOT(OR(D208="AI",D208="AO",D208="BI",D208="BO")),AND(F208&lt;&gt;"",NOT(ISNUMBER(F208))),AND(G208&lt;&gt;"",NOT(ISNUMBER(G208))),AND(H208&lt;&gt;"",NOT(ISNUMBER(H208))),AND(I208&lt;&gt;"",NOT(ISNUMBER(I208))),AND(J208&lt;&gt;"",NOT(ISNUMBER(J208)))),"Check inputs",IF(AND(ISNUMBER(J208),OR(J208&lt;0,J208&gt;1440)),"Check inputs","OK")))))))</f>
        <v/>
      </c>
    </row>
    <row r="209" spans="1:12" x14ac:dyDescent="0.25">
      <c r="A209" s="12"/>
      <c r="B209" s="12"/>
      <c r="C209" s="13"/>
      <c r="D209" s="12"/>
      <c r="E209" s="13"/>
      <c r="F209" s="12"/>
      <c r="G209" s="12"/>
      <c r="H209" s="12"/>
      <c r="I209" s="12"/>
      <c r="J209" s="12"/>
      <c r="K209" s="17" t="str">
        <f>IF(NOT(OR(A209&lt;&gt;"",B209&lt;&gt;"",C209&lt;&gt;"",D209&lt;&gt;"",E209&lt;&gt;"",F209&lt;&gt;"",G209&lt;&gt;"",H209&lt;&gt;"",I209&lt;&gt;"",J209&lt;&gt;"")),"",IF(AND(ISNUMBER(H209),ISNUMBER(I209),H209&gt;=I209),"Check limits",IF(OR(AND(ISNUMBER(F209),ISNUMBER(H209),F209&lt;H209),AND(ISNUMBER(F209),ISNUMBER(I209),F209&gt;I209),AND(ISNUMBER(G209),ISNUMBER(H209),G209&lt;H209),AND(ISNUMBER(G209),ISNUMBER(I209),G209&gt;I209)),"Setpoint outside alarm band","OK")))</f>
        <v/>
      </c>
      <c r="L209" s="16" t="str">
        <f>IF(NOT(OR(A209&lt;&gt;"",B209&lt;&gt;"",C209&lt;&gt;"",D209&lt;&gt;"",E209&lt;&gt;"",F209&lt;&gt;"",G209&lt;&gt;"",H209&lt;&gt;"",I209&lt;&gt;"",J209&lt;&gt;"")),"",IF(A209="","Check ID",IF(B209="","Check ID",IF(SUMPRODUCT(--(Equipment!$A$2:$A$101=B209))=0,"Check ID",IF(SUMPRODUCT(--($A$2:$A$1001=A209))&gt;1,"Duplicate ID",IF(OR(C209="",NOT(OR(D209="AI",D209="AO",D209="BI",D209="BO")),AND(F209&lt;&gt;"",NOT(ISNUMBER(F209))),AND(G209&lt;&gt;"",NOT(ISNUMBER(G209))),AND(H209&lt;&gt;"",NOT(ISNUMBER(H209))),AND(I209&lt;&gt;"",NOT(ISNUMBER(I209))),AND(J209&lt;&gt;"",NOT(ISNUMBER(J209)))),"Check inputs",IF(AND(ISNUMBER(J209),OR(J209&lt;0,J209&gt;1440)),"Check inputs","OK")))))))</f>
        <v/>
      </c>
    </row>
    <row r="210" spans="1:12" x14ac:dyDescent="0.25">
      <c r="A210" s="12"/>
      <c r="B210" s="12"/>
      <c r="C210" s="13"/>
      <c r="D210" s="12"/>
      <c r="E210" s="13"/>
      <c r="F210" s="12"/>
      <c r="G210" s="12"/>
      <c r="H210" s="12"/>
      <c r="I210" s="12"/>
      <c r="J210" s="12"/>
      <c r="K210" s="17" t="str">
        <f>IF(NOT(OR(A210&lt;&gt;"",B210&lt;&gt;"",C210&lt;&gt;"",D210&lt;&gt;"",E210&lt;&gt;"",F210&lt;&gt;"",G210&lt;&gt;"",H210&lt;&gt;"",I210&lt;&gt;"",J210&lt;&gt;"")),"",IF(AND(ISNUMBER(H210),ISNUMBER(I210),H210&gt;=I210),"Check limits",IF(OR(AND(ISNUMBER(F210),ISNUMBER(H210),F210&lt;H210),AND(ISNUMBER(F210),ISNUMBER(I210),F210&gt;I210),AND(ISNUMBER(G210),ISNUMBER(H210),G210&lt;H210),AND(ISNUMBER(G210),ISNUMBER(I210),G210&gt;I210)),"Setpoint outside alarm band","OK")))</f>
        <v/>
      </c>
      <c r="L210" s="16" t="str">
        <f>IF(NOT(OR(A210&lt;&gt;"",B210&lt;&gt;"",C210&lt;&gt;"",D210&lt;&gt;"",E210&lt;&gt;"",F210&lt;&gt;"",G210&lt;&gt;"",H210&lt;&gt;"",I210&lt;&gt;"",J210&lt;&gt;"")),"",IF(A210="","Check ID",IF(B210="","Check ID",IF(SUMPRODUCT(--(Equipment!$A$2:$A$101=B210))=0,"Check ID",IF(SUMPRODUCT(--($A$2:$A$1001=A210))&gt;1,"Duplicate ID",IF(OR(C210="",NOT(OR(D210="AI",D210="AO",D210="BI",D210="BO")),AND(F210&lt;&gt;"",NOT(ISNUMBER(F210))),AND(G210&lt;&gt;"",NOT(ISNUMBER(G210))),AND(H210&lt;&gt;"",NOT(ISNUMBER(H210))),AND(I210&lt;&gt;"",NOT(ISNUMBER(I210))),AND(J210&lt;&gt;"",NOT(ISNUMBER(J210)))),"Check inputs",IF(AND(ISNUMBER(J210),OR(J210&lt;0,J210&gt;1440)),"Check inputs","OK")))))))</f>
        <v/>
      </c>
    </row>
    <row r="211" spans="1:12" x14ac:dyDescent="0.25">
      <c r="A211" s="12"/>
      <c r="B211" s="12"/>
      <c r="C211" s="13"/>
      <c r="D211" s="12"/>
      <c r="E211" s="13"/>
      <c r="F211" s="12"/>
      <c r="G211" s="12"/>
      <c r="H211" s="12"/>
      <c r="I211" s="12"/>
      <c r="J211" s="12"/>
      <c r="K211" s="17" t="str">
        <f>IF(NOT(OR(A211&lt;&gt;"",B211&lt;&gt;"",C211&lt;&gt;"",D211&lt;&gt;"",E211&lt;&gt;"",F211&lt;&gt;"",G211&lt;&gt;"",H211&lt;&gt;"",I211&lt;&gt;"",J211&lt;&gt;"")),"",IF(AND(ISNUMBER(H211),ISNUMBER(I211),H211&gt;=I211),"Check limits",IF(OR(AND(ISNUMBER(F211),ISNUMBER(H211),F211&lt;H211),AND(ISNUMBER(F211),ISNUMBER(I211),F211&gt;I211),AND(ISNUMBER(G211),ISNUMBER(H211),G211&lt;H211),AND(ISNUMBER(G211),ISNUMBER(I211),G211&gt;I211)),"Setpoint outside alarm band","OK")))</f>
        <v/>
      </c>
      <c r="L211" s="16" t="str">
        <f>IF(NOT(OR(A211&lt;&gt;"",B211&lt;&gt;"",C211&lt;&gt;"",D211&lt;&gt;"",E211&lt;&gt;"",F211&lt;&gt;"",G211&lt;&gt;"",H211&lt;&gt;"",I211&lt;&gt;"",J211&lt;&gt;"")),"",IF(A211="","Check ID",IF(B211="","Check ID",IF(SUMPRODUCT(--(Equipment!$A$2:$A$101=B211))=0,"Check ID",IF(SUMPRODUCT(--($A$2:$A$1001=A211))&gt;1,"Duplicate ID",IF(OR(C211="",NOT(OR(D211="AI",D211="AO",D211="BI",D211="BO")),AND(F211&lt;&gt;"",NOT(ISNUMBER(F211))),AND(G211&lt;&gt;"",NOT(ISNUMBER(G211))),AND(H211&lt;&gt;"",NOT(ISNUMBER(H211))),AND(I211&lt;&gt;"",NOT(ISNUMBER(I211))),AND(J211&lt;&gt;"",NOT(ISNUMBER(J211)))),"Check inputs",IF(AND(ISNUMBER(J211),OR(J211&lt;0,J211&gt;1440)),"Check inputs","OK")))))))</f>
        <v/>
      </c>
    </row>
    <row r="212" spans="1:12" x14ac:dyDescent="0.25">
      <c r="A212" s="12"/>
      <c r="B212" s="12"/>
      <c r="C212" s="13"/>
      <c r="D212" s="12"/>
      <c r="E212" s="13"/>
      <c r="F212" s="12"/>
      <c r="G212" s="12"/>
      <c r="H212" s="12"/>
      <c r="I212" s="12"/>
      <c r="J212" s="12"/>
      <c r="K212" s="17" t="str">
        <f>IF(NOT(OR(A212&lt;&gt;"",B212&lt;&gt;"",C212&lt;&gt;"",D212&lt;&gt;"",E212&lt;&gt;"",F212&lt;&gt;"",G212&lt;&gt;"",H212&lt;&gt;"",I212&lt;&gt;"",J212&lt;&gt;"")),"",IF(AND(ISNUMBER(H212),ISNUMBER(I212),H212&gt;=I212),"Check limits",IF(OR(AND(ISNUMBER(F212),ISNUMBER(H212),F212&lt;H212),AND(ISNUMBER(F212),ISNUMBER(I212),F212&gt;I212),AND(ISNUMBER(G212),ISNUMBER(H212),G212&lt;H212),AND(ISNUMBER(G212),ISNUMBER(I212),G212&gt;I212)),"Setpoint outside alarm band","OK")))</f>
        <v/>
      </c>
      <c r="L212" s="16" t="str">
        <f>IF(NOT(OR(A212&lt;&gt;"",B212&lt;&gt;"",C212&lt;&gt;"",D212&lt;&gt;"",E212&lt;&gt;"",F212&lt;&gt;"",G212&lt;&gt;"",H212&lt;&gt;"",I212&lt;&gt;"",J212&lt;&gt;"")),"",IF(A212="","Check ID",IF(B212="","Check ID",IF(SUMPRODUCT(--(Equipment!$A$2:$A$101=B212))=0,"Check ID",IF(SUMPRODUCT(--($A$2:$A$1001=A212))&gt;1,"Duplicate ID",IF(OR(C212="",NOT(OR(D212="AI",D212="AO",D212="BI",D212="BO")),AND(F212&lt;&gt;"",NOT(ISNUMBER(F212))),AND(G212&lt;&gt;"",NOT(ISNUMBER(G212))),AND(H212&lt;&gt;"",NOT(ISNUMBER(H212))),AND(I212&lt;&gt;"",NOT(ISNUMBER(I212))),AND(J212&lt;&gt;"",NOT(ISNUMBER(J212)))),"Check inputs",IF(AND(ISNUMBER(J212),OR(J212&lt;0,J212&gt;1440)),"Check inputs","OK")))))))</f>
        <v/>
      </c>
    </row>
    <row r="213" spans="1:12" x14ac:dyDescent="0.25">
      <c r="A213" s="12"/>
      <c r="B213" s="12"/>
      <c r="C213" s="13"/>
      <c r="D213" s="12"/>
      <c r="E213" s="13"/>
      <c r="F213" s="12"/>
      <c r="G213" s="12"/>
      <c r="H213" s="12"/>
      <c r="I213" s="12"/>
      <c r="J213" s="12"/>
      <c r="K213" s="17" t="str">
        <f>IF(NOT(OR(A213&lt;&gt;"",B213&lt;&gt;"",C213&lt;&gt;"",D213&lt;&gt;"",E213&lt;&gt;"",F213&lt;&gt;"",G213&lt;&gt;"",H213&lt;&gt;"",I213&lt;&gt;"",J213&lt;&gt;"")),"",IF(AND(ISNUMBER(H213),ISNUMBER(I213),H213&gt;=I213),"Check limits",IF(OR(AND(ISNUMBER(F213),ISNUMBER(H213),F213&lt;H213),AND(ISNUMBER(F213),ISNUMBER(I213),F213&gt;I213),AND(ISNUMBER(G213),ISNUMBER(H213),G213&lt;H213),AND(ISNUMBER(G213),ISNUMBER(I213),G213&gt;I213)),"Setpoint outside alarm band","OK")))</f>
        <v/>
      </c>
      <c r="L213" s="16" t="str">
        <f>IF(NOT(OR(A213&lt;&gt;"",B213&lt;&gt;"",C213&lt;&gt;"",D213&lt;&gt;"",E213&lt;&gt;"",F213&lt;&gt;"",G213&lt;&gt;"",H213&lt;&gt;"",I213&lt;&gt;"",J213&lt;&gt;"")),"",IF(A213="","Check ID",IF(B213="","Check ID",IF(SUMPRODUCT(--(Equipment!$A$2:$A$101=B213))=0,"Check ID",IF(SUMPRODUCT(--($A$2:$A$1001=A213))&gt;1,"Duplicate ID",IF(OR(C213="",NOT(OR(D213="AI",D213="AO",D213="BI",D213="BO")),AND(F213&lt;&gt;"",NOT(ISNUMBER(F213))),AND(G213&lt;&gt;"",NOT(ISNUMBER(G213))),AND(H213&lt;&gt;"",NOT(ISNUMBER(H213))),AND(I213&lt;&gt;"",NOT(ISNUMBER(I213))),AND(J213&lt;&gt;"",NOT(ISNUMBER(J213)))),"Check inputs",IF(AND(ISNUMBER(J213),OR(J213&lt;0,J213&gt;1440)),"Check inputs","OK")))))))</f>
        <v/>
      </c>
    </row>
    <row r="214" spans="1:12" x14ac:dyDescent="0.25">
      <c r="A214" s="12"/>
      <c r="B214" s="12"/>
      <c r="C214" s="13"/>
      <c r="D214" s="12"/>
      <c r="E214" s="13"/>
      <c r="F214" s="12"/>
      <c r="G214" s="12"/>
      <c r="H214" s="12"/>
      <c r="I214" s="12"/>
      <c r="J214" s="12"/>
      <c r="K214" s="17" t="str">
        <f>IF(NOT(OR(A214&lt;&gt;"",B214&lt;&gt;"",C214&lt;&gt;"",D214&lt;&gt;"",E214&lt;&gt;"",F214&lt;&gt;"",G214&lt;&gt;"",H214&lt;&gt;"",I214&lt;&gt;"",J214&lt;&gt;"")),"",IF(AND(ISNUMBER(H214),ISNUMBER(I214),H214&gt;=I214),"Check limits",IF(OR(AND(ISNUMBER(F214),ISNUMBER(H214),F214&lt;H214),AND(ISNUMBER(F214),ISNUMBER(I214),F214&gt;I214),AND(ISNUMBER(G214),ISNUMBER(H214),G214&lt;H214),AND(ISNUMBER(G214),ISNUMBER(I214),G214&gt;I214)),"Setpoint outside alarm band","OK")))</f>
        <v/>
      </c>
      <c r="L214" s="16" t="str">
        <f>IF(NOT(OR(A214&lt;&gt;"",B214&lt;&gt;"",C214&lt;&gt;"",D214&lt;&gt;"",E214&lt;&gt;"",F214&lt;&gt;"",G214&lt;&gt;"",H214&lt;&gt;"",I214&lt;&gt;"",J214&lt;&gt;"")),"",IF(A214="","Check ID",IF(B214="","Check ID",IF(SUMPRODUCT(--(Equipment!$A$2:$A$101=B214))=0,"Check ID",IF(SUMPRODUCT(--($A$2:$A$1001=A214))&gt;1,"Duplicate ID",IF(OR(C214="",NOT(OR(D214="AI",D214="AO",D214="BI",D214="BO")),AND(F214&lt;&gt;"",NOT(ISNUMBER(F214))),AND(G214&lt;&gt;"",NOT(ISNUMBER(G214))),AND(H214&lt;&gt;"",NOT(ISNUMBER(H214))),AND(I214&lt;&gt;"",NOT(ISNUMBER(I214))),AND(J214&lt;&gt;"",NOT(ISNUMBER(J214)))),"Check inputs",IF(AND(ISNUMBER(J214),OR(J214&lt;0,J214&gt;1440)),"Check inputs","OK")))))))</f>
        <v/>
      </c>
    </row>
    <row r="215" spans="1:12" x14ac:dyDescent="0.25">
      <c r="A215" s="12"/>
      <c r="B215" s="12"/>
      <c r="C215" s="13"/>
      <c r="D215" s="12"/>
      <c r="E215" s="13"/>
      <c r="F215" s="12"/>
      <c r="G215" s="12"/>
      <c r="H215" s="12"/>
      <c r="I215" s="12"/>
      <c r="J215" s="12"/>
      <c r="K215" s="17" t="str">
        <f>IF(NOT(OR(A215&lt;&gt;"",B215&lt;&gt;"",C215&lt;&gt;"",D215&lt;&gt;"",E215&lt;&gt;"",F215&lt;&gt;"",G215&lt;&gt;"",H215&lt;&gt;"",I215&lt;&gt;"",J215&lt;&gt;"")),"",IF(AND(ISNUMBER(H215),ISNUMBER(I215),H215&gt;=I215),"Check limits",IF(OR(AND(ISNUMBER(F215),ISNUMBER(H215),F215&lt;H215),AND(ISNUMBER(F215),ISNUMBER(I215),F215&gt;I215),AND(ISNUMBER(G215),ISNUMBER(H215),G215&lt;H215),AND(ISNUMBER(G215),ISNUMBER(I215),G215&gt;I215)),"Setpoint outside alarm band","OK")))</f>
        <v/>
      </c>
      <c r="L215" s="16" t="str">
        <f>IF(NOT(OR(A215&lt;&gt;"",B215&lt;&gt;"",C215&lt;&gt;"",D215&lt;&gt;"",E215&lt;&gt;"",F215&lt;&gt;"",G215&lt;&gt;"",H215&lt;&gt;"",I215&lt;&gt;"",J215&lt;&gt;"")),"",IF(A215="","Check ID",IF(B215="","Check ID",IF(SUMPRODUCT(--(Equipment!$A$2:$A$101=B215))=0,"Check ID",IF(SUMPRODUCT(--($A$2:$A$1001=A215))&gt;1,"Duplicate ID",IF(OR(C215="",NOT(OR(D215="AI",D215="AO",D215="BI",D215="BO")),AND(F215&lt;&gt;"",NOT(ISNUMBER(F215))),AND(G215&lt;&gt;"",NOT(ISNUMBER(G215))),AND(H215&lt;&gt;"",NOT(ISNUMBER(H215))),AND(I215&lt;&gt;"",NOT(ISNUMBER(I215))),AND(J215&lt;&gt;"",NOT(ISNUMBER(J215)))),"Check inputs",IF(AND(ISNUMBER(J215),OR(J215&lt;0,J215&gt;1440)),"Check inputs","OK")))))))</f>
        <v/>
      </c>
    </row>
    <row r="216" spans="1:12" x14ac:dyDescent="0.25">
      <c r="A216" s="12"/>
      <c r="B216" s="12"/>
      <c r="C216" s="13"/>
      <c r="D216" s="12"/>
      <c r="E216" s="13"/>
      <c r="F216" s="12"/>
      <c r="G216" s="12"/>
      <c r="H216" s="12"/>
      <c r="I216" s="12"/>
      <c r="J216" s="12"/>
      <c r="K216" s="17" t="str">
        <f>IF(NOT(OR(A216&lt;&gt;"",B216&lt;&gt;"",C216&lt;&gt;"",D216&lt;&gt;"",E216&lt;&gt;"",F216&lt;&gt;"",G216&lt;&gt;"",H216&lt;&gt;"",I216&lt;&gt;"",J216&lt;&gt;"")),"",IF(AND(ISNUMBER(H216),ISNUMBER(I216),H216&gt;=I216),"Check limits",IF(OR(AND(ISNUMBER(F216),ISNUMBER(H216),F216&lt;H216),AND(ISNUMBER(F216),ISNUMBER(I216),F216&gt;I216),AND(ISNUMBER(G216),ISNUMBER(H216),G216&lt;H216),AND(ISNUMBER(G216),ISNUMBER(I216),G216&gt;I216)),"Setpoint outside alarm band","OK")))</f>
        <v/>
      </c>
      <c r="L216" s="16" t="str">
        <f>IF(NOT(OR(A216&lt;&gt;"",B216&lt;&gt;"",C216&lt;&gt;"",D216&lt;&gt;"",E216&lt;&gt;"",F216&lt;&gt;"",G216&lt;&gt;"",H216&lt;&gt;"",I216&lt;&gt;"",J216&lt;&gt;"")),"",IF(A216="","Check ID",IF(B216="","Check ID",IF(SUMPRODUCT(--(Equipment!$A$2:$A$101=B216))=0,"Check ID",IF(SUMPRODUCT(--($A$2:$A$1001=A216))&gt;1,"Duplicate ID",IF(OR(C216="",NOT(OR(D216="AI",D216="AO",D216="BI",D216="BO")),AND(F216&lt;&gt;"",NOT(ISNUMBER(F216))),AND(G216&lt;&gt;"",NOT(ISNUMBER(G216))),AND(H216&lt;&gt;"",NOT(ISNUMBER(H216))),AND(I216&lt;&gt;"",NOT(ISNUMBER(I216))),AND(J216&lt;&gt;"",NOT(ISNUMBER(J216)))),"Check inputs",IF(AND(ISNUMBER(J216),OR(J216&lt;0,J216&gt;1440)),"Check inputs","OK")))))))</f>
        <v/>
      </c>
    </row>
    <row r="217" spans="1:12" x14ac:dyDescent="0.25">
      <c r="A217" s="12"/>
      <c r="B217" s="12"/>
      <c r="C217" s="13"/>
      <c r="D217" s="12"/>
      <c r="E217" s="13"/>
      <c r="F217" s="12"/>
      <c r="G217" s="12"/>
      <c r="H217" s="12"/>
      <c r="I217" s="12"/>
      <c r="J217" s="12"/>
      <c r="K217" s="17" t="str">
        <f>IF(NOT(OR(A217&lt;&gt;"",B217&lt;&gt;"",C217&lt;&gt;"",D217&lt;&gt;"",E217&lt;&gt;"",F217&lt;&gt;"",G217&lt;&gt;"",H217&lt;&gt;"",I217&lt;&gt;"",J217&lt;&gt;"")),"",IF(AND(ISNUMBER(H217),ISNUMBER(I217),H217&gt;=I217),"Check limits",IF(OR(AND(ISNUMBER(F217),ISNUMBER(H217),F217&lt;H217),AND(ISNUMBER(F217),ISNUMBER(I217),F217&gt;I217),AND(ISNUMBER(G217),ISNUMBER(H217),G217&lt;H217),AND(ISNUMBER(G217),ISNUMBER(I217),G217&gt;I217)),"Setpoint outside alarm band","OK")))</f>
        <v/>
      </c>
      <c r="L217" s="16" t="str">
        <f>IF(NOT(OR(A217&lt;&gt;"",B217&lt;&gt;"",C217&lt;&gt;"",D217&lt;&gt;"",E217&lt;&gt;"",F217&lt;&gt;"",G217&lt;&gt;"",H217&lt;&gt;"",I217&lt;&gt;"",J217&lt;&gt;"")),"",IF(A217="","Check ID",IF(B217="","Check ID",IF(SUMPRODUCT(--(Equipment!$A$2:$A$101=B217))=0,"Check ID",IF(SUMPRODUCT(--($A$2:$A$1001=A217))&gt;1,"Duplicate ID",IF(OR(C217="",NOT(OR(D217="AI",D217="AO",D217="BI",D217="BO")),AND(F217&lt;&gt;"",NOT(ISNUMBER(F217))),AND(G217&lt;&gt;"",NOT(ISNUMBER(G217))),AND(H217&lt;&gt;"",NOT(ISNUMBER(H217))),AND(I217&lt;&gt;"",NOT(ISNUMBER(I217))),AND(J217&lt;&gt;"",NOT(ISNUMBER(J217)))),"Check inputs",IF(AND(ISNUMBER(J217),OR(J217&lt;0,J217&gt;1440)),"Check inputs","OK")))))))</f>
        <v/>
      </c>
    </row>
    <row r="218" spans="1:12" x14ac:dyDescent="0.25">
      <c r="A218" s="12"/>
      <c r="B218" s="12"/>
      <c r="C218" s="13"/>
      <c r="D218" s="12"/>
      <c r="E218" s="13"/>
      <c r="F218" s="12"/>
      <c r="G218" s="12"/>
      <c r="H218" s="12"/>
      <c r="I218" s="12"/>
      <c r="J218" s="12"/>
      <c r="K218" s="17" t="str">
        <f>IF(NOT(OR(A218&lt;&gt;"",B218&lt;&gt;"",C218&lt;&gt;"",D218&lt;&gt;"",E218&lt;&gt;"",F218&lt;&gt;"",G218&lt;&gt;"",H218&lt;&gt;"",I218&lt;&gt;"",J218&lt;&gt;"")),"",IF(AND(ISNUMBER(H218),ISNUMBER(I218),H218&gt;=I218),"Check limits",IF(OR(AND(ISNUMBER(F218),ISNUMBER(H218),F218&lt;H218),AND(ISNUMBER(F218),ISNUMBER(I218),F218&gt;I218),AND(ISNUMBER(G218),ISNUMBER(H218),G218&lt;H218),AND(ISNUMBER(G218),ISNUMBER(I218),G218&gt;I218)),"Setpoint outside alarm band","OK")))</f>
        <v/>
      </c>
      <c r="L218" s="16" t="str">
        <f>IF(NOT(OR(A218&lt;&gt;"",B218&lt;&gt;"",C218&lt;&gt;"",D218&lt;&gt;"",E218&lt;&gt;"",F218&lt;&gt;"",G218&lt;&gt;"",H218&lt;&gt;"",I218&lt;&gt;"",J218&lt;&gt;"")),"",IF(A218="","Check ID",IF(B218="","Check ID",IF(SUMPRODUCT(--(Equipment!$A$2:$A$101=B218))=0,"Check ID",IF(SUMPRODUCT(--($A$2:$A$1001=A218))&gt;1,"Duplicate ID",IF(OR(C218="",NOT(OR(D218="AI",D218="AO",D218="BI",D218="BO")),AND(F218&lt;&gt;"",NOT(ISNUMBER(F218))),AND(G218&lt;&gt;"",NOT(ISNUMBER(G218))),AND(H218&lt;&gt;"",NOT(ISNUMBER(H218))),AND(I218&lt;&gt;"",NOT(ISNUMBER(I218))),AND(J218&lt;&gt;"",NOT(ISNUMBER(J218)))),"Check inputs",IF(AND(ISNUMBER(J218),OR(J218&lt;0,J218&gt;1440)),"Check inputs","OK")))))))</f>
        <v/>
      </c>
    </row>
    <row r="219" spans="1:12" x14ac:dyDescent="0.25">
      <c r="A219" s="12"/>
      <c r="B219" s="12"/>
      <c r="C219" s="13"/>
      <c r="D219" s="12"/>
      <c r="E219" s="13"/>
      <c r="F219" s="12"/>
      <c r="G219" s="12"/>
      <c r="H219" s="12"/>
      <c r="I219" s="12"/>
      <c r="J219" s="12"/>
      <c r="K219" s="17" t="str">
        <f>IF(NOT(OR(A219&lt;&gt;"",B219&lt;&gt;"",C219&lt;&gt;"",D219&lt;&gt;"",E219&lt;&gt;"",F219&lt;&gt;"",G219&lt;&gt;"",H219&lt;&gt;"",I219&lt;&gt;"",J219&lt;&gt;"")),"",IF(AND(ISNUMBER(H219),ISNUMBER(I219),H219&gt;=I219),"Check limits",IF(OR(AND(ISNUMBER(F219),ISNUMBER(H219),F219&lt;H219),AND(ISNUMBER(F219),ISNUMBER(I219),F219&gt;I219),AND(ISNUMBER(G219),ISNUMBER(H219),G219&lt;H219),AND(ISNUMBER(G219),ISNUMBER(I219),G219&gt;I219)),"Setpoint outside alarm band","OK")))</f>
        <v/>
      </c>
      <c r="L219" s="16" t="str">
        <f>IF(NOT(OR(A219&lt;&gt;"",B219&lt;&gt;"",C219&lt;&gt;"",D219&lt;&gt;"",E219&lt;&gt;"",F219&lt;&gt;"",G219&lt;&gt;"",H219&lt;&gt;"",I219&lt;&gt;"",J219&lt;&gt;"")),"",IF(A219="","Check ID",IF(B219="","Check ID",IF(SUMPRODUCT(--(Equipment!$A$2:$A$101=B219))=0,"Check ID",IF(SUMPRODUCT(--($A$2:$A$1001=A219))&gt;1,"Duplicate ID",IF(OR(C219="",NOT(OR(D219="AI",D219="AO",D219="BI",D219="BO")),AND(F219&lt;&gt;"",NOT(ISNUMBER(F219))),AND(G219&lt;&gt;"",NOT(ISNUMBER(G219))),AND(H219&lt;&gt;"",NOT(ISNUMBER(H219))),AND(I219&lt;&gt;"",NOT(ISNUMBER(I219))),AND(J219&lt;&gt;"",NOT(ISNUMBER(J219)))),"Check inputs",IF(AND(ISNUMBER(J219),OR(J219&lt;0,J219&gt;1440)),"Check inputs","OK")))))))</f>
        <v/>
      </c>
    </row>
    <row r="220" spans="1:12" x14ac:dyDescent="0.25">
      <c r="A220" s="12"/>
      <c r="B220" s="12"/>
      <c r="C220" s="13"/>
      <c r="D220" s="12"/>
      <c r="E220" s="13"/>
      <c r="F220" s="12"/>
      <c r="G220" s="12"/>
      <c r="H220" s="12"/>
      <c r="I220" s="12"/>
      <c r="J220" s="12"/>
      <c r="K220" s="17" t="str">
        <f>IF(NOT(OR(A220&lt;&gt;"",B220&lt;&gt;"",C220&lt;&gt;"",D220&lt;&gt;"",E220&lt;&gt;"",F220&lt;&gt;"",G220&lt;&gt;"",H220&lt;&gt;"",I220&lt;&gt;"",J220&lt;&gt;"")),"",IF(AND(ISNUMBER(H220),ISNUMBER(I220),H220&gt;=I220),"Check limits",IF(OR(AND(ISNUMBER(F220),ISNUMBER(H220),F220&lt;H220),AND(ISNUMBER(F220),ISNUMBER(I220),F220&gt;I220),AND(ISNUMBER(G220),ISNUMBER(H220),G220&lt;H220),AND(ISNUMBER(G220),ISNUMBER(I220),G220&gt;I220)),"Setpoint outside alarm band","OK")))</f>
        <v/>
      </c>
      <c r="L220" s="16" t="str">
        <f>IF(NOT(OR(A220&lt;&gt;"",B220&lt;&gt;"",C220&lt;&gt;"",D220&lt;&gt;"",E220&lt;&gt;"",F220&lt;&gt;"",G220&lt;&gt;"",H220&lt;&gt;"",I220&lt;&gt;"",J220&lt;&gt;"")),"",IF(A220="","Check ID",IF(B220="","Check ID",IF(SUMPRODUCT(--(Equipment!$A$2:$A$101=B220))=0,"Check ID",IF(SUMPRODUCT(--($A$2:$A$1001=A220))&gt;1,"Duplicate ID",IF(OR(C220="",NOT(OR(D220="AI",D220="AO",D220="BI",D220="BO")),AND(F220&lt;&gt;"",NOT(ISNUMBER(F220))),AND(G220&lt;&gt;"",NOT(ISNUMBER(G220))),AND(H220&lt;&gt;"",NOT(ISNUMBER(H220))),AND(I220&lt;&gt;"",NOT(ISNUMBER(I220))),AND(J220&lt;&gt;"",NOT(ISNUMBER(J220)))),"Check inputs",IF(AND(ISNUMBER(J220),OR(J220&lt;0,J220&gt;1440)),"Check inputs","OK")))))))</f>
        <v/>
      </c>
    </row>
    <row r="221" spans="1:12" x14ac:dyDescent="0.25">
      <c r="A221" s="12"/>
      <c r="B221" s="12"/>
      <c r="C221" s="13"/>
      <c r="D221" s="12"/>
      <c r="E221" s="13"/>
      <c r="F221" s="12"/>
      <c r="G221" s="12"/>
      <c r="H221" s="12"/>
      <c r="I221" s="12"/>
      <c r="J221" s="12"/>
      <c r="K221" s="17" t="str">
        <f>IF(NOT(OR(A221&lt;&gt;"",B221&lt;&gt;"",C221&lt;&gt;"",D221&lt;&gt;"",E221&lt;&gt;"",F221&lt;&gt;"",G221&lt;&gt;"",H221&lt;&gt;"",I221&lt;&gt;"",J221&lt;&gt;"")),"",IF(AND(ISNUMBER(H221),ISNUMBER(I221),H221&gt;=I221),"Check limits",IF(OR(AND(ISNUMBER(F221),ISNUMBER(H221),F221&lt;H221),AND(ISNUMBER(F221),ISNUMBER(I221),F221&gt;I221),AND(ISNUMBER(G221),ISNUMBER(H221),G221&lt;H221),AND(ISNUMBER(G221),ISNUMBER(I221),G221&gt;I221)),"Setpoint outside alarm band","OK")))</f>
        <v/>
      </c>
      <c r="L221" s="16" t="str">
        <f>IF(NOT(OR(A221&lt;&gt;"",B221&lt;&gt;"",C221&lt;&gt;"",D221&lt;&gt;"",E221&lt;&gt;"",F221&lt;&gt;"",G221&lt;&gt;"",H221&lt;&gt;"",I221&lt;&gt;"",J221&lt;&gt;"")),"",IF(A221="","Check ID",IF(B221="","Check ID",IF(SUMPRODUCT(--(Equipment!$A$2:$A$101=B221))=0,"Check ID",IF(SUMPRODUCT(--($A$2:$A$1001=A221))&gt;1,"Duplicate ID",IF(OR(C221="",NOT(OR(D221="AI",D221="AO",D221="BI",D221="BO")),AND(F221&lt;&gt;"",NOT(ISNUMBER(F221))),AND(G221&lt;&gt;"",NOT(ISNUMBER(G221))),AND(H221&lt;&gt;"",NOT(ISNUMBER(H221))),AND(I221&lt;&gt;"",NOT(ISNUMBER(I221))),AND(J221&lt;&gt;"",NOT(ISNUMBER(J221)))),"Check inputs",IF(AND(ISNUMBER(J221),OR(J221&lt;0,J221&gt;1440)),"Check inputs","OK")))))))</f>
        <v/>
      </c>
    </row>
    <row r="222" spans="1:12" x14ac:dyDescent="0.25">
      <c r="A222" s="12"/>
      <c r="B222" s="12"/>
      <c r="C222" s="13"/>
      <c r="D222" s="12"/>
      <c r="E222" s="13"/>
      <c r="F222" s="12"/>
      <c r="G222" s="12"/>
      <c r="H222" s="12"/>
      <c r="I222" s="12"/>
      <c r="J222" s="12"/>
      <c r="K222" s="17" t="str">
        <f>IF(NOT(OR(A222&lt;&gt;"",B222&lt;&gt;"",C222&lt;&gt;"",D222&lt;&gt;"",E222&lt;&gt;"",F222&lt;&gt;"",G222&lt;&gt;"",H222&lt;&gt;"",I222&lt;&gt;"",J222&lt;&gt;"")),"",IF(AND(ISNUMBER(H222),ISNUMBER(I222),H222&gt;=I222),"Check limits",IF(OR(AND(ISNUMBER(F222),ISNUMBER(H222),F222&lt;H222),AND(ISNUMBER(F222),ISNUMBER(I222),F222&gt;I222),AND(ISNUMBER(G222),ISNUMBER(H222),G222&lt;H222),AND(ISNUMBER(G222),ISNUMBER(I222),G222&gt;I222)),"Setpoint outside alarm band","OK")))</f>
        <v/>
      </c>
      <c r="L222" s="16" t="str">
        <f>IF(NOT(OR(A222&lt;&gt;"",B222&lt;&gt;"",C222&lt;&gt;"",D222&lt;&gt;"",E222&lt;&gt;"",F222&lt;&gt;"",G222&lt;&gt;"",H222&lt;&gt;"",I222&lt;&gt;"",J222&lt;&gt;"")),"",IF(A222="","Check ID",IF(B222="","Check ID",IF(SUMPRODUCT(--(Equipment!$A$2:$A$101=B222))=0,"Check ID",IF(SUMPRODUCT(--($A$2:$A$1001=A222))&gt;1,"Duplicate ID",IF(OR(C222="",NOT(OR(D222="AI",D222="AO",D222="BI",D222="BO")),AND(F222&lt;&gt;"",NOT(ISNUMBER(F222))),AND(G222&lt;&gt;"",NOT(ISNUMBER(G222))),AND(H222&lt;&gt;"",NOT(ISNUMBER(H222))),AND(I222&lt;&gt;"",NOT(ISNUMBER(I222))),AND(J222&lt;&gt;"",NOT(ISNUMBER(J222)))),"Check inputs",IF(AND(ISNUMBER(J222),OR(J222&lt;0,J222&gt;1440)),"Check inputs","OK")))))))</f>
        <v/>
      </c>
    </row>
    <row r="223" spans="1:12" x14ac:dyDescent="0.25">
      <c r="A223" s="12"/>
      <c r="B223" s="12"/>
      <c r="C223" s="13"/>
      <c r="D223" s="12"/>
      <c r="E223" s="13"/>
      <c r="F223" s="12"/>
      <c r="G223" s="12"/>
      <c r="H223" s="12"/>
      <c r="I223" s="12"/>
      <c r="J223" s="12"/>
      <c r="K223" s="17" t="str">
        <f>IF(NOT(OR(A223&lt;&gt;"",B223&lt;&gt;"",C223&lt;&gt;"",D223&lt;&gt;"",E223&lt;&gt;"",F223&lt;&gt;"",G223&lt;&gt;"",H223&lt;&gt;"",I223&lt;&gt;"",J223&lt;&gt;"")),"",IF(AND(ISNUMBER(H223),ISNUMBER(I223),H223&gt;=I223),"Check limits",IF(OR(AND(ISNUMBER(F223),ISNUMBER(H223),F223&lt;H223),AND(ISNUMBER(F223),ISNUMBER(I223),F223&gt;I223),AND(ISNUMBER(G223),ISNUMBER(H223),G223&lt;H223),AND(ISNUMBER(G223),ISNUMBER(I223),G223&gt;I223)),"Setpoint outside alarm band","OK")))</f>
        <v/>
      </c>
      <c r="L223" s="16" t="str">
        <f>IF(NOT(OR(A223&lt;&gt;"",B223&lt;&gt;"",C223&lt;&gt;"",D223&lt;&gt;"",E223&lt;&gt;"",F223&lt;&gt;"",G223&lt;&gt;"",H223&lt;&gt;"",I223&lt;&gt;"",J223&lt;&gt;"")),"",IF(A223="","Check ID",IF(B223="","Check ID",IF(SUMPRODUCT(--(Equipment!$A$2:$A$101=B223))=0,"Check ID",IF(SUMPRODUCT(--($A$2:$A$1001=A223))&gt;1,"Duplicate ID",IF(OR(C223="",NOT(OR(D223="AI",D223="AO",D223="BI",D223="BO")),AND(F223&lt;&gt;"",NOT(ISNUMBER(F223))),AND(G223&lt;&gt;"",NOT(ISNUMBER(G223))),AND(H223&lt;&gt;"",NOT(ISNUMBER(H223))),AND(I223&lt;&gt;"",NOT(ISNUMBER(I223))),AND(J223&lt;&gt;"",NOT(ISNUMBER(J223)))),"Check inputs",IF(AND(ISNUMBER(J223),OR(J223&lt;0,J223&gt;1440)),"Check inputs","OK")))))))</f>
        <v/>
      </c>
    </row>
    <row r="224" spans="1:12" x14ac:dyDescent="0.25">
      <c r="A224" s="12"/>
      <c r="B224" s="12"/>
      <c r="C224" s="13"/>
      <c r="D224" s="12"/>
      <c r="E224" s="13"/>
      <c r="F224" s="12"/>
      <c r="G224" s="12"/>
      <c r="H224" s="12"/>
      <c r="I224" s="12"/>
      <c r="J224" s="12"/>
      <c r="K224" s="17" t="str">
        <f>IF(NOT(OR(A224&lt;&gt;"",B224&lt;&gt;"",C224&lt;&gt;"",D224&lt;&gt;"",E224&lt;&gt;"",F224&lt;&gt;"",G224&lt;&gt;"",H224&lt;&gt;"",I224&lt;&gt;"",J224&lt;&gt;"")),"",IF(AND(ISNUMBER(H224),ISNUMBER(I224),H224&gt;=I224),"Check limits",IF(OR(AND(ISNUMBER(F224),ISNUMBER(H224),F224&lt;H224),AND(ISNUMBER(F224),ISNUMBER(I224),F224&gt;I224),AND(ISNUMBER(G224),ISNUMBER(H224),G224&lt;H224),AND(ISNUMBER(G224),ISNUMBER(I224),G224&gt;I224)),"Setpoint outside alarm band","OK")))</f>
        <v/>
      </c>
      <c r="L224" s="16" t="str">
        <f>IF(NOT(OR(A224&lt;&gt;"",B224&lt;&gt;"",C224&lt;&gt;"",D224&lt;&gt;"",E224&lt;&gt;"",F224&lt;&gt;"",G224&lt;&gt;"",H224&lt;&gt;"",I224&lt;&gt;"",J224&lt;&gt;"")),"",IF(A224="","Check ID",IF(B224="","Check ID",IF(SUMPRODUCT(--(Equipment!$A$2:$A$101=B224))=0,"Check ID",IF(SUMPRODUCT(--($A$2:$A$1001=A224))&gt;1,"Duplicate ID",IF(OR(C224="",NOT(OR(D224="AI",D224="AO",D224="BI",D224="BO")),AND(F224&lt;&gt;"",NOT(ISNUMBER(F224))),AND(G224&lt;&gt;"",NOT(ISNUMBER(G224))),AND(H224&lt;&gt;"",NOT(ISNUMBER(H224))),AND(I224&lt;&gt;"",NOT(ISNUMBER(I224))),AND(J224&lt;&gt;"",NOT(ISNUMBER(J224)))),"Check inputs",IF(AND(ISNUMBER(J224),OR(J224&lt;0,J224&gt;1440)),"Check inputs","OK")))))))</f>
        <v/>
      </c>
    </row>
    <row r="225" spans="1:12" x14ac:dyDescent="0.25">
      <c r="A225" s="12"/>
      <c r="B225" s="12"/>
      <c r="C225" s="13"/>
      <c r="D225" s="12"/>
      <c r="E225" s="13"/>
      <c r="F225" s="12"/>
      <c r="G225" s="12"/>
      <c r="H225" s="12"/>
      <c r="I225" s="12"/>
      <c r="J225" s="12"/>
      <c r="K225" s="17" t="str">
        <f>IF(NOT(OR(A225&lt;&gt;"",B225&lt;&gt;"",C225&lt;&gt;"",D225&lt;&gt;"",E225&lt;&gt;"",F225&lt;&gt;"",G225&lt;&gt;"",H225&lt;&gt;"",I225&lt;&gt;"",J225&lt;&gt;"")),"",IF(AND(ISNUMBER(H225),ISNUMBER(I225),H225&gt;=I225),"Check limits",IF(OR(AND(ISNUMBER(F225),ISNUMBER(H225),F225&lt;H225),AND(ISNUMBER(F225),ISNUMBER(I225),F225&gt;I225),AND(ISNUMBER(G225),ISNUMBER(H225),G225&lt;H225),AND(ISNUMBER(G225),ISNUMBER(I225),G225&gt;I225)),"Setpoint outside alarm band","OK")))</f>
        <v/>
      </c>
      <c r="L225" s="16" t="str">
        <f>IF(NOT(OR(A225&lt;&gt;"",B225&lt;&gt;"",C225&lt;&gt;"",D225&lt;&gt;"",E225&lt;&gt;"",F225&lt;&gt;"",G225&lt;&gt;"",H225&lt;&gt;"",I225&lt;&gt;"",J225&lt;&gt;"")),"",IF(A225="","Check ID",IF(B225="","Check ID",IF(SUMPRODUCT(--(Equipment!$A$2:$A$101=B225))=0,"Check ID",IF(SUMPRODUCT(--($A$2:$A$1001=A225))&gt;1,"Duplicate ID",IF(OR(C225="",NOT(OR(D225="AI",D225="AO",D225="BI",D225="BO")),AND(F225&lt;&gt;"",NOT(ISNUMBER(F225))),AND(G225&lt;&gt;"",NOT(ISNUMBER(G225))),AND(H225&lt;&gt;"",NOT(ISNUMBER(H225))),AND(I225&lt;&gt;"",NOT(ISNUMBER(I225))),AND(J225&lt;&gt;"",NOT(ISNUMBER(J225)))),"Check inputs",IF(AND(ISNUMBER(J225),OR(J225&lt;0,J225&gt;1440)),"Check inputs","OK")))))))</f>
        <v/>
      </c>
    </row>
    <row r="226" spans="1:12" x14ac:dyDescent="0.25">
      <c r="A226" s="12"/>
      <c r="B226" s="12"/>
      <c r="C226" s="13"/>
      <c r="D226" s="12"/>
      <c r="E226" s="13"/>
      <c r="F226" s="12"/>
      <c r="G226" s="12"/>
      <c r="H226" s="12"/>
      <c r="I226" s="12"/>
      <c r="J226" s="12"/>
      <c r="K226" s="17" t="str">
        <f>IF(NOT(OR(A226&lt;&gt;"",B226&lt;&gt;"",C226&lt;&gt;"",D226&lt;&gt;"",E226&lt;&gt;"",F226&lt;&gt;"",G226&lt;&gt;"",H226&lt;&gt;"",I226&lt;&gt;"",J226&lt;&gt;"")),"",IF(AND(ISNUMBER(H226),ISNUMBER(I226),H226&gt;=I226),"Check limits",IF(OR(AND(ISNUMBER(F226),ISNUMBER(H226),F226&lt;H226),AND(ISNUMBER(F226),ISNUMBER(I226),F226&gt;I226),AND(ISNUMBER(G226),ISNUMBER(H226),G226&lt;H226),AND(ISNUMBER(G226),ISNUMBER(I226),G226&gt;I226)),"Setpoint outside alarm band","OK")))</f>
        <v/>
      </c>
      <c r="L226" s="16" t="str">
        <f>IF(NOT(OR(A226&lt;&gt;"",B226&lt;&gt;"",C226&lt;&gt;"",D226&lt;&gt;"",E226&lt;&gt;"",F226&lt;&gt;"",G226&lt;&gt;"",H226&lt;&gt;"",I226&lt;&gt;"",J226&lt;&gt;"")),"",IF(A226="","Check ID",IF(B226="","Check ID",IF(SUMPRODUCT(--(Equipment!$A$2:$A$101=B226))=0,"Check ID",IF(SUMPRODUCT(--($A$2:$A$1001=A226))&gt;1,"Duplicate ID",IF(OR(C226="",NOT(OR(D226="AI",D226="AO",D226="BI",D226="BO")),AND(F226&lt;&gt;"",NOT(ISNUMBER(F226))),AND(G226&lt;&gt;"",NOT(ISNUMBER(G226))),AND(H226&lt;&gt;"",NOT(ISNUMBER(H226))),AND(I226&lt;&gt;"",NOT(ISNUMBER(I226))),AND(J226&lt;&gt;"",NOT(ISNUMBER(J226)))),"Check inputs",IF(AND(ISNUMBER(J226),OR(J226&lt;0,J226&gt;1440)),"Check inputs","OK")))))))</f>
        <v/>
      </c>
    </row>
    <row r="227" spans="1:12" x14ac:dyDescent="0.25">
      <c r="A227" s="12"/>
      <c r="B227" s="12"/>
      <c r="C227" s="13"/>
      <c r="D227" s="12"/>
      <c r="E227" s="13"/>
      <c r="F227" s="12"/>
      <c r="G227" s="12"/>
      <c r="H227" s="12"/>
      <c r="I227" s="12"/>
      <c r="J227" s="12"/>
      <c r="K227" s="17" t="str">
        <f>IF(NOT(OR(A227&lt;&gt;"",B227&lt;&gt;"",C227&lt;&gt;"",D227&lt;&gt;"",E227&lt;&gt;"",F227&lt;&gt;"",G227&lt;&gt;"",H227&lt;&gt;"",I227&lt;&gt;"",J227&lt;&gt;"")),"",IF(AND(ISNUMBER(H227),ISNUMBER(I227),H227&gt;=I227),"Check limits",IF(OR(AND(ISNUMBER(F227),ISNUMBER(H227),F227&lt;H227),AND(ISNUMBER(F227),ISNUMBER(I227),F227&gt;I227),AND(ISNUMBER(G227),ISNUMBER(H227),G227&lt;H227),AND(ISNUMBER(G227),ISNUMBER(I227),G227&gt;I227)),"Setpoint outside alarm band","OK")))</f>
        <v/>
      </c>
      <c r="L227" s="16" t="str">
        <f>IF(NOT(OR(A227&lt;&gt;"",B227&lt;&gt;"",C227&lt;&gt;"",D227&lt;&gt;"",E227&lt;&gt;"",F227&lt;&gt;"",G227&lt;&gt;"",H227&lt;&gt;"",I227&lt;&gt;"",J227&lt;&gt;"")),"",IF(A227="","Check ID",IF(B227="","Check ID",IF(SUMPRODUCT(--(Equipment!$A$2:$A$101=B227))=0,"Check ID",IF(SUMPRODUCT(--($A$2:$A$1001=A227))&gt;1,"Duplicate ID",IF(OR(C227="",NOT(OR(D227="AI",D227="AO",D227="BI",D227="BO")),AND(F227&lt;&gt;"",NOT(ISNUMBER(F227))),AND(G227&lt;&gt;"",NOT(ISNUMBER(G227))),AND(H227&lt;&gt;"",NOT(ISNUMBER(H227))),AND(I227&lt;&gt;"",NOT(ISNUMBER(I227))),AND(J227&lt;&gt;"",NOT(ISNUMBER(J227)))),"Check inputs",IF(AND(ISNUMBER(J227),OR(J227&lt;0,J227&gt;1440)),"Check inputs","OK")))))))</f>
        <v/>
      </c>
    </row>
    <row r="228" spans="1:12" x14ac:dyDescent="0.25">
      <c r="A228" s="12"/>
      <c r="B228" s="12"/>
      <c r="C228" s="13"/>
      <c r="D228" s="12"/>
      <c r="E228" s="13"/>
      <c r="F228" s="12"/>
      <c r="G228" s="12"/>
      <c r="H228" s="12"/>
      <c r="I228" s="12"/>
      <c r="J228" s="12"/>
      <c r="K228" s="17" t="str">
        <f>IF(NOT(OR(A228&lt;&gt;"",B228&lt;&gt;"",C228&lt;&gt;"",D228&lt;&gt;"",E228&lt;&gt;"",F228&lt;&gt;"",G228&lt;&gt;"",H228&lt;&gt;"",I228&lt;&gt;"",J228&lt;&gt;"")),"",IF(AND(ISNUMBER(H228),ISNUMBER(I228),H228&gt;=I228),"Check limits",IF(OR(AND(ISNUMBER(F228),ISNUMBER(H228),F228&lt;H228),AND(ISNUMBER(F228),ISNUMBER(I228),F228&gt;I228),AND(ISNUMBER(G228),ISNUMBER(H228),G228&lt;H228),AND(ISNUMBER(G228),ISNUMBER(I228),G228&gt;I228)),"Setpoint outside alarm band","OK")))</f>
        <v/>
      </c>
      <c r="L228" s="16" t="str">
        <f>IF(NOT(OR(A228&lt;&gt;"",B228&lt;&gt;"",C228&lt;&gt;"",D228&lt;&gt;"",E228&lt;&gt;"",F228&lt;&gt;"",G228&lt;&gt;"",H228&lt;&gt;"",I228&lt;&gt;"",J228&lt;&gt;"")),"",IF(A228="","Check ID",IF(B228="","Check ID",IF(SUMPRODUCT(--(Equipment!$A$2:$A$101=B228))=0,"Check ID",IF(SUMPRODUCT(--($A$2:$A$1001=A228))&gt;1,"Duplicate ID",IF(OR(C228="",NOT(OR(D228="AI",D228="AO",D228="BI",D228="BO")),AND(F228&lt;&gt;"",NOT(ISNUMBER(F228))),AND(G228&lt;&gt;"",NOT(ISNUMBER(G228))),AND(H228&lt;&gt;"",NOT(ISNUMBER(H228))),AND(I228&lt;&gt;"",NOT(ISNUMBER(I228))),AND(J228&lt;&gt;"",NOT(ISNUMBER(J228)))),"Check inputs",IF(AND(ISNUMBER(J228),OR(J228&lt;0,J228&gt;1440)),"Check inputs","OK")))))))</f>
        <v/>
      </c>
    </row>
    <row r="229" spans="1:12" x14ac:dyDescent="0.25">
      <c r="A229" s="12"/>
      <c r="B229" s="12"/>
      <c r="C229" s="13"/>
      <c r="D229" s="12"/>
      <c r="E229" s="13"/>
      <c r="F229" s="12"/>
      <c r="G229" s="12"/>
      <c r="H229" s="12"/>
      <c r="I229" s="12"/>
      <c r="J229" s="12"/>
      <c r="K229" s="17" t="str">
        <f>IF(NOT(OR(A229&lt;&gt;"",B229&lt;&gt;"",C229&lt;&gt;"",D229&lt;&gt;"",E229&lt;&gt;"",F229&lt;&gt;"",G229&lt;&gt;"",H229&lt;&gt;"",I229&lt;&gt;"",J229&lt;&gt;"")),"",IF(AND(ISNUMBER(H229),ISNUMBER(I229),H229&gt;=I229),"Check limits",IF(OR(AND(ISNUMBER(F229),ISNUMBER(H229),F229&lt;H229),AND(ISNUMBER(F229),ISNUMBER(I229),F229&gt;I229),AND(ISNUMBER(G229),ISNUMBER(H229),G229&lt;H229),AND(ISNUMBER(G229),ISNUMBER(I229),G229&gt;I229)),"Setpoint outside alarm band","OK")))</f>
        <v/>
      </c>
      <c r="L229" s="16" t="str">
        <f>IF(NOT(OR(A229&lt;&gt;"",B229&lt;&gt;"",C229&lt;&gt;"",D229&lt;&gt;"",E229&lt;&gt;"",F229&lt;&gt;"",G229&lt;&gt;"",H229&lt;&gt;"",I229&lt;&gt;"",J229&lt;&gt;"")),"",IF(A229="","Check ID",IF(B229="","Check ID",IF(SUMPRODUCT(--(Equipment!$A$2:$A$101=B229))=0,"Check ID",IF(SUMPRODUCT(--($A$2:$A$1001=A229))&gt;1,"Duplicate ID",IF(OR(C229="",NOT(OR(D229="AI",D229="AO",D229="BI",D229="BO")),AND(F229&lt;&gt;"",NOT(ISNUMBER(F229))),AND(G229&lt;&gt;"",NOT(ISNUMBER(G229))),AND(H229&lt;&gt;"",NOT(ISNUMBER(H229))),AND(I229&lt;&gt;"",NOT(ISNUMBER(I229))),AND(J229&lt;&gt;"",NOT(ISNUMBER(J229)))),"Check inputs",IF(AND(ISNUMBER(J229),OR(J229&lt;0,J229&gt;1440)),"Check inputs","OK")))))))</f>
        <v/>
      </c>
    </row>
    <row r="230" spans="1:12" x14ac:dyDescent="0.25">
      <c r="A230" s="12"/>
      <c r="B230" s="12"/>
      <c r="C230" s="13"/>
      <c r="D230" s="12"/>
      <c r="E230" s="13"/>
      <c r="F230" s="12"/>
      <c r="G230" s="12"/>
      <c r="H230" s="12"/>
      <c r="I230" s="12"/>
      <c r="J230" s="12"/>
      <c r="K230" s="17" t="str">
        <f>IF(NOT(OR(A230&lt;&gt;"",B230&lt;&gt;"",C230&lt;&gt;"",D230&lt;&gt;"",E230&lt;&gt;"",F230&lt;&gt;"",G230&lt;&gt;"",H230&lt;&gt;"",I230&lt;&gt;"",J230&lt;&gt;"")),"",IF(AND(ISNUMBER(H230),ISNUMBER(I230),H230&gt;=I230),"Check limits",IF(OR(AND(ISNUMBER(F230),ISNUMBER(H230),F230&lt;H230),AND(ISNUMBER(F230),ISNUMBER(I230),F230&gt;I230),AND(ISNUMBER(G230),ISNUMBER(H230),G230&lt;H230),AND(ISNUMBER(G230),ISNUMBER(I230),G230&gt;I230)),"Setpoint outside alarm band","OK")))</f>
        <v/>
      </c>
      <c r="L230" s="16" t="str">
        <f>IF(NOT(OR(A230&lt;&gt;"",B230&lt;&gt;"",C230&lt;&gt;"",D230&lt;&gt;"",E230&lt;&gt;"",F230&lt;&gt;"",G230&lt;&gt;"",H230&lt;&gt;"",I230&lt;&gt;"",J230&lt;&gt;"")),"",IF(A230="","Check ID",IF(B230="","Check ID",IF(SUMPRODUCT(--(Equipment!$A$2:$A$101=B230))=0,"Check ID",IF(SUMPRODUCT(--($A$2:$A$1001=A230))&gt;1,"Duplicate ID",IF(OR(C230="",NOT(OR(D230="AI",D230="AO",D230="BI",D230="BO")),AND(F230&lt;&gt;"",NOT(ISNUMBER(F230))),AND(G230&lt;&gt;"",NOT(ISNUMBER(G230))),AND(H230&lt;&gt;"",NOT(ISNUMBER(H230))),AND(I230&lt;&gt;"",NOT(ISNUMBER(I230))),AND(J230&lt;&gt;"",NOT(ISNUMBER(J230)))),"Check inputs",IF(AND(ISNUMBER(J230),OR(J230&lt;0,J230&gt;1440)),"Check inputs","OK")))))))</f>
        <v/>
      </c>
    </row>
    <row r="231" spans="1:12" x14ac:dyDescent="0.25">
      <c r="A231" s="12"/>
      <c r="B231" s="12"/>
      <c r="C231" s="13"/>
      <c r="D231" s="12"/>
      <c r="E231" s="13"/>
      <c r="F231" s="12"/>
      <c r="G231" s="12"/>
      <c r="H231" s="12"/>
      <c r="I231" s="12"/>
      <c r="J231" s="12"/>
      <c r="K231" s="17" t="str">
        <f>IF(NOT(OR(A231&lt;&gt;"",B231&lt;&gt;"",C231&lt;&gt;"",D231&lt;&gt;"",E231&lt;&gt;"",F231&lt;&gt;"",G231&lt;&gt;"",H231&lt;&gt;"",I231&lt;&gt;"",J231&lt;&gt;"")),"",IF(AND(ISNUMBER(H231),ISNUMBER(I231),H231&gt;=I231),"Check limits",IF(OR(AND(ISNUMBER(F231),ISNUMBER(H231),F231&lt;H231),AND(ISNUMBER(F231),ISNUMBER(I231),F231&gt;I231),AND(ISNUMBER(G231),ISNUMBER(H231),G231&lt;H231),AND(ISNUMBER(G231),ISNUMBER(I231),G231&gt;I231)),"Setpoint outside alarm band","OK")))</f>
        <v/>
      </c>
      <c r="L231" s="16" t="str">
        <f>IF(NOT(OR(A231&lt;&gt;"",B231&lt;&gt;"",C231&lt;&gt;"",D231&lt;&gt;"",E231&lt;&gt;"",F231&lt;&gt;"",G231&lt;&gt;"",H231&lt;&gt;"",I231&lt;&gt;"",J231&lt;&gt;"")),"",IF(A231="","Check ID",IF(B231="","Check ID",IF(SUMPRODUCT(--(Equipment!$A$2:$A$101=B231))=0,"Check ID",IF(SUMPRODUCT(--($A$2:$A$1001=A231))&gt;1,"Duplicate ID",IF(OR(C231="",NOT(OR(D231="AI",D231="AO",D231="BI",D231="BO")),AND(F231&lt;&gt;"",NOT(ISNUMBER(F231))),AND(G231&lt;&gt;"",NOT(ISNUMBER(G231))),AND(H231&lt;&gt;"",NOT(ISNUMBER(H231))),AND(I231&lt;&gt;"",NOT(ISNUMBER(I231))),AND(J231&lt;&gt;"",NOT(ISNUMBER(J231)))),"Check inputs",IF(AND(ISNUMBER(J231),OR(J231&lt;0,J231&gt;1440)),"Check inputs","OK")))))))</f>
        <v/>
      </c>
    </row>
    <row r="232" spans="1:12" x14ac:dyDescent="0.25">
      <c r="A232" s="12"/>
      <c r="B232" s="12"/>
      <c r="C232" s="13"/>
      <c r="D232" s="12"/>
      <c r="E232" s="13"/>
      <c r="F232" s="12"/>
      <c r="G232" s="12"/>
      <c r="H232" s="12"/>
      <c r="I232" s="12"/>
      <c r="J232" s="12"/>
      <c r="K232" s="17" t="str">
        <f>IF(NOT(OR(A232&lt;&gt;"",B232&lt;&gt;"",C232&lt;&gt;"",D232&lt;&gt;"",E232&lt;&gt;"",F232&lt;&gt;"",G232&lt;&gt;"",H232&lt;&gt;"",I232&lt;&gt;"",J232&lt;&gt;"")),"",IF(AND(ISNUMBER(H232),ISNUMBER(I232),H232&gt;=I232),"Check limits",IF(OR(AND(ISNUMBER(F232),ISNUMBER(H232),F232&lt;H232),AND(ISNUMBER(F232),ISNUMBER(I232),F232&gt;I232),AND(ISNUMBER(G232),ISNUMBER(H232),G232&lt;H232),AND(ISNUMBER(G232),ISNUMBER(I232),G232&gt;I232)),"Setpoint outside alarm band","OK")))</f>
        <v/>
      </c>
      <c r="L232" s="16" t="str">
        <f>IF(NOT(OR(A232&lt;&gt;"",B232&lt;&gt;"",C232&lt;&gt;"",D232&lt;&gt;"",E232&lt;&gt;"",F232&lt;&gt;"",G232&lt;&gt;"",H232&lt;&gt;"",I232&lt;&gt;"",J232&lt;&gt;"")),"",IF(A232="","Check ID",IF(B232="","Check ID",IF(SUMPRODUCT(--(Equipment!$A$2:$A$101=B232))=0,"Check ID",IF(SUMPRODUCT(--($A$2:$A$1001=A232))&gt;1,"Duplicate ID",IF(OR(C232="",NOT(OR(D232="AI",D232="AO",D232="BI",D232="BO")),AND(F232&lt;&gt;"",NOT(ISNUMBER(F232))),AND(G232&lt;&gt;"",NOT(ISNUMBER(G232))),AND(H232&lt;&gt;"",NOT(ISNUMBER(H232))),AND(I232&lt;&gt;"",NOT(ISNUMBER(I232))),AND(J232&lt;&gt;"",NOT(ISNUMBER(J232)))),"Check inputs",IF(AND(ISNUMBER(J232),OR(J232&lt;0,J232&gt;1440)),"Check inputs","OK")))))))</f>
        <v/>
      </c>
    </row>
    <row r="233" spans="1:12" x14ac:dyDescent="0.25">
      <c r="A233" s="12"/>
      <c r="B233" s="12"/>
      <c r="C233" s="13"/>
      <c r="D233" s="12"/>
      <c r="E233" s="13"/>
      <c r="F233" s="12"/>
      <c r="G233" s="12"/>
      <c r="H233" s="12"/>
      <c r="I233" s="12"/>
      <c r="J233" s="12"/>
      <c r="K233" s="17" t="str">
        <f>IF(NOT(OR(A233&lt;&gt;"",B233&lt;&gt;"",C233&lt;&gt;"",D233&lt;&gt;"",E233&lt;&gt;"",F233&lt;&gt;"",G233&lt;&gt;"",H233&lt;&gt;"",I233&lt;&gt;"",J233&lt;&gt;"")),"",IF(AND(ISNUMBER(H233),ISNUMBER(I233),H233&gt;=I233),"Check limits",IF(OR(AND(ISNUMBER(F233),ISNUMBER(H233),F233&lt;H233),AND(ISNUMBER(F233),ISNUMBER(I233),F233&gt;I233),AND(ISNUMBER(G233),ISNUMBER(H233),G233&lt;H233),AND(ISNUMBER(G233),ISNUMBER(I233),G233&gt;I233)),"Setpoint outside alarm band","OK")))</f>
        <v/>
      </c>
      <c r="L233" s="16" t="str">
        <f>IF(NOT(OR(A233&lt;&gt;"",B233&lt;&gt;"",C233&lt;&gt;"",D233&lt;&gt;"",E233&lt;&gt;"",F233&lt;&gt;"",G233&lt;&gt;"",H233&lt;&gt;"",I233&lt;&gt;"",J233&lt;&gt;"")),"",IF(A233="","Check ID",IF(B233="","Check ID",IF(SUMPRODUCT(--(Equipment!$A$2:$A$101=B233))=0,"Check ID",IF(SUMPRODUCT(--($A$2:$A$1001=A233))&gt;1,"Duplicate ID",IF(OR(C233="",NOT(OR(D233="AI",D233="AO",D233="BI",D233="BO")),AND(F233&lt;&gt;"",NOT(ISNUMBER(F233))),AND(G233&lt;&gt;"",NOT(ISNUMBER(G233))),AND(H233&lt;&gt;"",NOT(ISNUMBER(H233))),AND(I233&lt;&gt;"",NOT(ISNUMBER(I233))),AND(J233&lt;&gt;"",NOT(ISNUMBER(J233)))),"Check inputs",IF(AND(ISNUMBER(J233),OR(J233&lt;0,J233&gt;1440)),"Check inputs","OK")))))))</f>
        <v/>
      </c>
    </row>
    <row r="234" spans="1:12" x14ac:dyDescent="0.25">
      <c r="A234" s="12"/>
      <c r="B234" s="12"/>
      <c r="C234" s="13"/>
      <c r="D234" s="12"/>
      <c r="E234" s="13"/>
      <c r="F234" s="12"/>
      <c r="G234" s="12"/>
      <c r="H234" s="12"/>
      <c r="I234" s="12"/>
      <c r="J234" s="12"/>
      <c r="K234" s="17" t="str">
        <f>IF(NOT(OR(A234&lt;&gt;"",B234&lt;&gt;"",C234&lt;&gt;"",D234&lt;&gt;"",E234&lt;&gt;"",F234&lt;&gt;"",G234&lt;&gt;"",H234&lt;&gt;"",I234&lt;&gt;"",J234&lt;&gt;"")),"",IF(AND(ISNUMBER(H234),ISNUMBER(I234),H234&gt;=I234),"Check limits",IF(OR(AND(ISNUMBER(F234),ISNUMBER(H234),F234&lt;H234),AND(ISNUMBER(F234),ISNUMBER(I234),F234&gt;I234),AND(ISNUMBER(G234),ISNUMBER(H234),G234&lt;H234),AND(ISNUMBER(G234),ISNUMBER(I234),G234&gt;I234)),"Setpoint outside alarm band","OK")))</f>
        <v/>
      </c>
      <c r="L234" s="16" t="str">
        <f>IF(NOT(OR(A234&lt;&gt;"",B234&lt;&gt;"",C234&lt;&gt;"",D234&lt;&gt;"",E234&lt;&gt;"",F234&lt;&gt;"",G234&lt;&gt;"",H234&lt;&gt;"",I234&lt;&gt;"",J234&lt;&gt;"")),"",IF(A234="","Check ID",IF(B234="","Check ID",IF(SUMPRODUCT(--(Equipment!$A$2:$A$101=B234))=0,"Check ID",IF(SUMPRODUCT(--($A$2:$A$1001=A234))&gt;1,"Duplicate ID",IF(OR(C234="",NOT(OR(D234="AI",D234="AO",D234="BI",D234="BO")),AND(F234&lt;&gt;"",NOT(ISNUMBER(F234))),AND(G234&lt;&gt;"",NOT(ISNUMBER(G234))),AND(H234&lt;&gt;"",NOT(ISNUMBER(H234))),AND(I234&lt;&gt;"",NOT(ISNUMBER(I234))),AND(J234&lt;&gt;"",NOT(ISNUMBER(J234)))),"Check inputs",IF(AND(ISNUMBER(J234),OR(J234&lt;0,J234&gt;1440)),"Check inputs","OK")))))))</f>
        <v/>
      </c>
    </row>
    <row r="235" spans="1:12" x14ac:dyDescent="0.25">
      <c r="A235" s="12"/>
      <c r="B235" s="12"/>
      <c r="C235" s="13"/>
      <c r="D235" s="12"/>
      <c r="E235" s="13"/>
      <c r="F235" s="12"/>
      <c r="G235" s="12"/>
      <c r="H235" s="12"/>
      <c r="I235" s="12"/>
      <c r="J235" s="12"/>
      <c r="K235" s="17" t="str">
        <f>IF(NOT(OR(A235&lt;&gt;"",B235&lt;&gt;"",C235&lt;&gt;"",D235&lt;&gt;"",E235&lt;&gt;"",F235&lt;&gt;"",G235&lt;&gt;"",H235&lt;&gt;"",I235&lt;&gt;"",J235&lt;&gt;"")),"",IF(AND(ISNUMBER(H235),ISNUMBER(I235),H235&gt;=I235),"Check limits",IF(OR(AND(ISNUMBER(F235),ISNUMBER(H235),F235&lt;H235),AND(ISNUMBER(F235),ISNUMBER(I235),F235&gt;I235),AND(ISNUMBER(G235),ISNUMBER(H235),G235&lt;H235),AND(ISNUMBER(G235),ISNUMBER(I235),G235&gt;I235)),"Setpoint outside alarm band","OK")))</f>
        <v/>
      </c>
      <c r="L235" s="16" t="str">
        <f>IF(NOT(OR(A235&lt;&gt;"",B235&lt;&gt;"",C235&lt;&gt;"",D235&lt;&gt;"",E235&lt;&gt;"",F235&lt;&gt;"",G235&lt;&gt;"",H235&lt;&gt;"",I235&lt;&gt;"",J235&lt;&gt;"")),"",IF(A235="","Check ID",IF(B235="","Check ID",IF(SUMPRODUCT(--(Equipment!$A$2:$A$101=B235))=0,"Check ID",IF(SUMPRODUCT(--($A$2:$A$1001=A235))&gt;1,"Duplicate ID",IF(OR(C235="",NOT(OR(D235="AI",D235="AO",D235="BI",D235="BO")),AND(F235&lt;&gt;"",NOT(ISNUMBER(F235))),AND(G235&lt;&gt;"",NOT(ISNUMBER(G235))),AND(H235&lt;&gt;"",NOT(ISNUMBER(H235))),AND(I235&lt;&gt;"",NOT(ISNUMBER(I235))),AND(J235&lt;&gt;"",NOT(ISNUMBER(J235)))),"Check inputs",IF(AND(ISNUMBER(J235),OR(J235&lt;0,J235&gt;1440)),"Check inputs","OK")))))))</f>
        <v/>
      </c>
    </row>
    <row r="236" spans="1:12" x14ac:dyDescent="0.25">
      <c r="A236" s="12"/>
      <c r="B236" s="12"/>
      <c r="C236" s="13"/>
      <c r="D236" s="12"/>
      <c r="E236" s="13"/>
      <c r="F236" s="12"/>
      <c r="G236" s="12"/>
      <c r="H236" s="12"/>
      <c r="I236" s="12"/>
      <c r="J236" s="12"/>
      <c r="K236" s="17" t="str">
        <f>IF(NOT(OR(A236&lt;&gt;"",B236&lt;&gt;"",C236&lt;&gt;"",D236&lt;&gt;"",E236&lt;&gt;"",F236&lt;&gt;"",G236&lt;&gt;"",H236&lt;&gt;"",I236&lt;&gt;"",J236&lt;&gt;"")),"",IF(AND(ISNUMBER(H236),ISNUMBER(I236),H236&gt;=I236),"Check limits",IF(OR(AND(ISNUMBER(F236),ISNUMBER(H236),F236&lt;H236),AND(ISNUMBER(F236),ISNUMBER(I236),F236&gt;I236),AND(ISNUMBER(G236),ISNUMBER(H236),G236&lt;H236),AND(ISNUMBER(G236),ISNUMBER(I236),G236&gt;I236)),"Setpoint outside alarm band","OK")))</f>
        <v/>
      </c>
      <c r="L236" s="16" t="str">
        <f>IF(NOT(OR(A236&lt;&gt;"",B236&lt;&gt;"",C236&lt;&gt;"",D236&lt;&gt;"",E236&lt;&gt;"",F236&lt;&gt;"",G236&lt;&gt;"",H236&lt;&gt;"",I236&lt;&gt;"",J236&lt;&gt;"")),"",IF(A236="","Check ID",IF(B236="","Check ID",IF(SUMPRODUCT(--(Equipment!$A$2:$A$101=B236))=0,"Check ID",IF(SUMPRODUCT(--($A$2:$A$1001=A236))&gt;1,"Duplicate ID",IF(OR(C236="",NOT(OR(D236="AI",D236="AO",D236="BI",D236="BO")),AND(F236&lt;&gt;"",NOT(ISNUMBER(F236))),AND(G236&lt;&gt;"",NOT(ISNUMBER(G236))),AND(H236&lt;&gt;"",NOT(ISNUMBER(H236))),AND(I236&lt;&gt;"",NOT(ISNUMBER(I236))),AND(J236&lt;&gt;"",NOT(ISNUMBER(J236)))),"Check inputs",IF(AND(ISNUMBER(J236),OR(J236&lt;0,J236&gt;1440)),"Check inputs","OK")))))))</f>
        <v/>
      </c>
    </row>
    <row r="237" spans="1:12" x14ac:dyDescent="0.25">
      <c r="A237" s="12"/>
      <c r="B237" s="12"/>
      <c r="C237" s="13"/>
      <c r="D237" s="12"/>
      <c r="E237" s="13"/>
      <c r="F237" s="12"/>
      <c r="G237" s="12"/>
      <c r="H237" s="12"/>
      <c r="I237" s="12"/>
      <c r="J237" s="12"/>
      <c r="K237" s="17" t="str">
        <f>IF(NOT(OR(A237&lt;&gt;"",B237&lt;&gt;"",C237&lt;&gt;"",D237&lt;&gt;"",E237&lt;&gt;"",F237&lt;&gt;"",G237&lt;&gt;"",H237&lt;&gt;"",I237&lt;&gt;"",J237&lt;&gt;"")),"",IF(AND(ISNUMBER(H237),ISNUMBER(I237),H237&gt;=I237),"Check limits",IF(OR(AND(ISNUMBER(F237),ISNUMBER(H237),F237&lt;H237),AND(ISNUMBER(F237),ISNUMBER(I237),F237&gt;I237),AND(ISNUMBER(G237),ISNUMBER(H237),G237&lt;H237),AND(ISNUMBER(G237),ISNUMBER(I237),G237&gt;I237)),"Setpoint outside alarm band","OK")))</f>
        <v/>
      </c>
      <c r="L237" s="16" t="str">
        <f>IF(NOT(OR(A237&lt;&gt;"",B237&lt;&gt;"",C237&lt;&gt;"",D237&lt;&gt;"",E237&lt;&gt;"",F237&lt;&gt;"",G237&lt;&gt;"",H237&lt;&gt;"",I237&lt;&gt;"",J237&lt;&gt;"")),"",IF(A237="","Check ID",IF(B237="","Check ID",IF(SUMPRODUCT(--(Equipment!$A$2:$A$101=B237))=0,"Check ID",IF(SUMPRODUCT(--($A$2:$A$1001=A237))&gt;1,"Duplicate ID",IF(OR(C237="",NOT(OR(D237="AI",D237="AO",D237="BI",D237="BO")),AND(F237&lt;&gt;"",NOT(ISNUMBER(F237))),AND(G237&lt;&gt;"",NOT(ISNUMBER(G237))),AND(H237&lt;&gt;"",NOT(ISNUMBER(H237))),AND(I237&lt;&gt;"",NOT(ISNUMBER(I237))),AND(J237&lt;&gt;"",NOT(ISNUMBER(J237)))),"Check inputs",IF(AND(ISNUMBER(J237),OR(J237&lt;0,J237&gt;1440)),"Check inputs","OK")))))))</f>
        <v/>
      </c>
    </row>
    <row r="238" spans="1:12" x14ac:dyDescent="0.25">
      <c r="A238" s="12"/>
      <c r="B238" s="12"/>
      <c r="C238" s="13"/>
      <c r="D238" s="12"/>
      <c r="E238" s="13"/>
      <c r="F238" s="12"/>
      <c r="G238" s="12"/>
      <c r="H238" s="12"/>
      <c r="I238" s="12"/>
      <c r="J238" s="12"/>
      <c r="K238" s="17" t="str">
        <f>IF(NOT(OR(A238&lt;&gt;"",B238&lt;&gt;"",C238&lt;&gt;"",D238&lt;&gt;"",E238&lt;&gt;"",F238&lt;&gt;"",G238&lt;&gt;"",H238&lt;&gt;"",I238&lt;&gt;"",J238&lt;&gt;"")),"",IF(AND(ISNUMBER(H238),ISNUMBER(I238),H238&gt;=I238),"Check limits",IF(OR(AND(ISNUMBER(F238),ISNUMBER(H238),F238&lt;H238),AND(ISNUMBER(F238),ISNUMBER(I238),F238&gt;I238),AND(ISNUMBER(G238),ISNUMBER(H238),G238&lt;H238),AND(ISNUMBER(G238),ISNUMBER(I238),G238&gt;I238)),"Setpoint outside alarm band","OK")))</f>
        <v/>
      </c>
      <c r="L238" s="16" t="str">
        <f>IF(NOT(OR(A238&lt;&gt;"",B238&lt;&gt;"",C238&lt;&gt;"",D238&lt;&gt;"",E238&lt;&gt;"",F238&lt;&gt;"",G238&lt;&gt;"",H238&lt;&gt;"",I238&lt;&gt;"",J238&lt;&gt;"")),"",IF(A238="","Check ID",IF(B238="","Check ID",IF(SUMPRODUCT(--(Equipment!$A$2:$A$101=B238))=0,"Check ID",IF(SUMPRODUCT(--($A$2:$A$1001=A238))&gt;1,"Duplicate ID",IF(OR(C238="",NOT(OR(D238="AI",D238="AO",D238="BI",D238="BO")),AND(F238&lt;&gt;"",NOT(ISNUMBER(F238))),AND(G238&lt;&gt;"",NOT(ISNUMBER(G238))),AND(H238&lt;&gt;"",NOT(ISNUMBER(H238))),AND(I238&lt;&gt;"",NOT(ISNUMBER(I238))),AND(J238&lt;&gt;"",NOT(ISNUMBER(J238)))),"Check inputs",IF(AND(ISNUMBER(J238),OR(J238&lt;0,J238&gt;1440)),"Check inputs","OK")))))))</f>
        <v/>
      </c>
    </row>
    <row r="239" spans="1:12" x14ac:dyDescent="0.25">
      <c r="A239" s="12"/>
      <c r="B239" s="12"/>
      <c r="C239" s="13"/>
      <c r="D239" s="12"/>
      <c r="E239" s="13"/>
      <c r="F239" s="12"/>
      <c r="G239" s="12"/>
      <c r="H239" s="12"/>
      <c r="I239" s="12"/>
      <c r="J239" s="12"/>
      <c r="K239" s="17" t="str">
        <f>IF(NOT(OR(A239&lt;&gt;"",B239&lt;&gt;"",C239&lt;&gt;"",D239&lt;&gt;"",E239&lt;&gt;"",F239&lt;&gt;"",G239&lt;&gt;"",H239&lt;&gt;"",I239&lt;&gt;"",J239&lt;&gt;"")),"",IF(AND(ISNUMBER(H239),ISNUMBER(I239),H239&gt;=I239),"Check limits",IF(OR(AND(ISNUMBER(F239),ISNUMBER(H239),F239&lt;H239),AND(ISNUMBER(F239),ISNUMBER(I239),F239&gt;I239),AND(ISNUMBER(G239),ISNUMBER(H239),G239&lt;H239),AND(ISNUMBER(G239),ISNUMBER(I239),G239&gt;I239)),"Setpoint outside alarm band","OK")))</f>
        <v/>
      </c>
      <c r="L239" s="16" t="str">
        <f>IF(NOT(OR(A239&lt;&gt;"",B239&lt;&gt;"",C239&lt;&gt;"",D239&lt;&gt;"",E239&lt;&gt;"",F239&lt;&gt;"",G239&lt;&gt;"",H239&lt;&gt;"",I239&lt;&gt;"",J239&lt;&gt;"")),"",IF(A239="","Check ID",IF(B239="","Check ID",IF(SUMPRODUCT(--(Equipment!$A$2:$A$101=B239))=0,"Check ID",IF(SUMPRODUCT(--($A$2:$A$1001=A239))&gt;1,"Duplicate ID",IF(OR(C239="",NOT(OR(D239="AI",D239="AO",D239="BI",D239="BO")),AND(F239&lt;&gt;"",NOT(ISNUMBER(F239))),AND(G239&lt;&gt;"",NOT(ISNUMBER(G239))),AND(H239&lt;&gt;"",NOT(ISNUMBER(H239))),AND(I239&lt;&gt;"",NOT(ISNUMBER(I239))),AND(J239&lt;&gt;"",NOT(ISNUMBER(J239)))),"Check inputs",IF(AND(ISNUMBER(J239),OR(J239&lt;0,J239&gt;1440)),"Check inputs","OK")))))))</f>
        <v/>
      </c>
    </row>
    <row r="240" spans="1:12" x14ac:dyDescent="0.25">
      <c r="A240" s="12"/>
      <c r="B240" s="12"/>
      <c r="C240" s="13"/>
      <c r="D240" s="12"/>
      <c r="E240" s="13"/>
      <c r="F240" s="12"/>
      <c r="G240" s="12"/>
      <c r="H240" s="12"/>
      <c r="I240" s="12"/>
      <c r="J240" s="12"/>
      <c r="K240" s="17" t="str">
        <f>IF(NOT(OR(A240&lt;&gt;"",B240&lt;&gt;"",C240&lt;&gt;"",D240&lt;&gt;"",E240&lt;&gt;"",F240&lt;&gt;"",G240&lt;&gt;"",H240&lt;&gt;"",I240&lt;&gt;"",J240&lt;&gt;"")),"",IF(AND(ISNUMBER(H240),ISNUMBER(I240),H240&gt;=I240),"Check limits",IF(OR(AND(ISNUMBER(F240),ISNUMBER(H240),F240&lt;H240),AND(ISNUMBER(F240),ISNUMBER(I240),F240&gt;I240),AND(ISNUMBER(G240),ISNUMBER(H240),G240&lt;H240),AND(ISNUMBER(G240),ISNUMBER(I240),G240&gt;I240)),"Setpoint outside alarm band","OK")))</f>
        <v/>
      </c>
      <c r="L240" s="16" t="str">
        <f>IF(NOT(OR(A240&lt;&gt;"",B240&lt;&gt;"",C240&lt;&gt;"",D240&lt;&gt;"",E240&lt;&gt;"",F240&lt;&gt;"",G240&lt;&gt;"",H240&lt;&gt;"",I240&lt;&gt;"",J240&lt;&gt;"")),"",IF(A240="","Check ID",IF(B240="","Check ID",IF(SUMPRODUCT(--(Equipment!$A$2:$A$101=B240))=0,"Check ID",IF(SUMPRODUCT(--($A$2:$A$1001=A240))&gt;1,"Duplicate ID",IF(OR(C240="",NOT(OR(D240="AI",D240="AO",D240="BI",D240="BO")),AND(F240&lt;&gt;"",NOT(ISNUMBER(F240))),AND(G240&lt;&gt;"",NOT(ISNUMBER(G240))),AND(H240&lt;&gt;"",NOT(ISNUMBER(H240))),AND(I240&lt;&gt;"",NOT(ISNUMBER(I240))),AND(J240&lt;&gt;"",NOT(ISNUMBER(J240)))),"Check inputs",IF(AND(ISNUMBER(J240),OR(J240&lt;0,J240&gt;1440)),"Check inputs","OK")))))))</f>
        <v/>
      </c>
    </row>
    <row r="241" spans="1:12" x14ac:dyDescent="0.25">
      <c r="A241" s="12"/>
      <c r="B241" s="12"/>
      <c r="C241" s="13"/>
      <c r="D241" s="12"/>
      <c r="E241" s="13"/>
      <c r="F241" s="12"/>
      <c r="G241" s="12"/>
      <c r="H241" s="12"/>
      <c r="I241" s="12"/>
      <c r="J241" s="12"/>
      <c r="K241" s="17" t="str">
        <f>IF(NOT(OR(A241&lt;&gt;"",B241&lt;&gt;"",C241&lt;&gt;"",D241&lt;&gt;"",E241&lt;&gt;"",F241&lt;&gt;"",G241&lt;&gt;"",H241&lt;&gt;"",I241&lt;&gt;"",J241&lt;&gt;"")),"",IF(AND(ISNUMBER(H241),ISNUMBER(I241),H241&gt;=I241),"Check limits",IF(OR(AND(ISNUMBER(F241),ISNUMBER(H241),F241&lt;H241),AND(ISNUMBER(F241),ISNUMBER(I241),F241&gt;I241),AND(ISNUMBER(G241),ISNUMBER(H241),G241&lt;H241),AND(ISNUMBER(G241),ISNUMBER(I241),G241&gt;I241)),"Setpoint outside alarm band","OK")))</f>
        <v/>
      </c>
      <c r="L241" s="16" t="str">
        <f>IF(NOT(OR(A241&lt;&gt;"",B241&lt;&gt;"",C241&lt;&gt;"",D241&lt;&gt;"",E241&lt;&gt;"",F241&lt;&gt;"",G241&lt;&gt;"",H241&lt;&gt;"",I241&lt;&gt;"",J241&lt;&gt;"")),"",IF(A241="","Check ID",IF(B241="","Check ID",IF(SUMPRODUCT(--(Equipment!$A$2:$A$101=B241))=0,"Check ID",IF(SUMPRODUCT(--($A$2:$A$1001=A241))&gt;1,"Duplicate ID",IF(OR(C241="",NOT(OR(D241="AI",D241="AO",D241="BI",D241="BO")),AND(F241&lt;&gt;"",NOT(ISNUMBER(F241))),AND(G241&lt;&gt;"",NOT(ISNUMBER(G241))),AND(H241&lt;&gt;"",NOT(ISNUMBER(H241))),AND(I241&lt;&gt;"",NOT(ISNUMBER(I241))),AND(J241&lt;&gt;"",NOT(ISNUMBER(J241)))),"Check inputs",IF(AND(ISNUMBER(J241),OR(J241&lt;0,J241&gt;1440)),"Check inputs","OK")))))))</f>
        <v/>
      </c>
    </row>
    <row r="242" spans="1:12" x14ac:dyDescent="0.25">
      <c r="A242" s="12"/>
      <c r="B242" s="12"/>
      <c r="C242" s="13"/>
      <c r="D242" s="12"/>
      <c r="E242" s="13"/>
      <c r="F242" s="12"/>
      <c r="G242" s="12"/>
      <c r="H242" s="12"/>
      <c r="I242" s="12"/>
      <c r="J242" s="12"/>
      <c r="K242" s="17" t="str">
        <f>IF(NOT(OR(A242&lt;&gt;"",B242&lt;&gt;"",C242&lt;&gt;"",D242&lt;&gt;"",E242&lt;&gt;"",F242&lt;&gt;"",G242&lt;&gt;"",H242&lt;&gt;"",I242&lt;&gt;"",J242&lt;&gt;"")),"",IF(AND(ISNUMBER(H242),ISNUMBER(I242),H242&gt;=I242),"Check limits",IF(OR(AND(ISNUMBER(F242),ISNUMBER(H242),F242&lt;H242),AND(ISNUMBER(F242),ISNUMBER(I242),F242&gt;I242),AND(ISNUMBER(G242),ISNUMBER(H242),G242&lt;H242),AND(ISNUMBER(G242),ISNUMBER(I242),G242&gt;I242)),"Setpoint outside alarm band","OK")))</f>
        <v/>
      </c>
      <c r="L242" s="16" t="str">
        <f>IF(NOT(OR(A242&lt;&gt;"",B242&lt;&gt;"",C242&lt;&gt;"",D242&lt;&gt;"",E242&lt;&gt;"",F242&lt;&gt;"",G242&lt;&gt;"",H242&lt;&gt;"",I242&lt;&gt;"",J242&lt;&gt;"")),"",IF(A242="","Check ID",IF(B242="","Check ID",IF(SUMPRODUCT(--(Equipment!$A$2:$A$101=B242))=0,"Check ID",IF(SUMPRODUCT(--($A$2:$A$1001=A242))&gt;1,"Duplicate ID",IF(OR(C242="",NOT(OR(D242="AI",D242="AO",D242="BI",D242="BO")),AND(F242&lt;&gt;"",NOT(ISNUMBER(F242))),AND(G242&lt;&gt;"",NOT(ISNUMBER(G242))),AND(H242&lt;&gt;"",NOT(ISNUMBER(H242))),AND(I242&lt;&gt;"",NOT(ISNUMBER(I242))),AND(J242&lt;&gt;"",NOT(ISNUMBER(J242)))),"Check inputs",IF(AND(ISNUMBER(J242),OR(J242&lt;0,J242&gt;1440)),"Check inputs","OK")))))))</f>
        <v/>
      </c>
    </row>
    <row r="243" spans="1:12" x14ac:dyDescent="0.25">
      <c r="A243" s="12"/>
      <c r="B243" s="12"/>
      <c r="C243" s="13"/>
      <c r="D243" s="12"/>
      <c r="E243" s="13"/>
      <c r="F243" s="12"/>
      <c r="G243" s="12"/>
      <c r="H243" s="12"/>
      <c r="I243" s="12"/>
      <c r="J243" s="12"/>
      <c r="K243" s="17" t="str">
        <f>IF(NOT(OR(A243&lt;&gt;"",B243&lt;&gt;"",C243&lt;&gt;"",D243&lt;&gt;"",E243&lt;&gt;"",F243&lt;&gt;"",G243&lt;&gt;"",H243&lt;&gt;"",I243&lt;&gt;"",J243&lt;&gt;"")),"",IF(AND(ISNUMBER(H243),ISNUMBER(I243),H243&gt;=I243),"Check limits",IF(OR(AND(ISNUMBER(F243),ISNUMBER(H243),F243&lt;H243),AND(ISNUMBER(F243),ISNUMBER(I243),F243&gt;I243),AND(ISNUMBER(G243),ISNUMBER(H243),G243&lt;H243),AND(ISNUMBER(G243),ISNUMBER(I243),G243&gt;I243)),"Setpoint outside alarm band","OK")))</f>
        <v/>
      </c>
      <c r="L243" s="16" t="str">
        <f>IF(NOT(OR(A243&lt;&gt;"",B243&lt;&gt;"",C243&lt;&gt;"",D243&lt;&gt;"",E243&lt;&gt;"",F243&lt;&gt;"",G243&lt;&gt;"",H243&lt;&gt;"",I243&lt;&gt;"",J243&lt;&gt;"")),"",IF(A243="","Check ID",IF(B243="","Check ID",IF(SUMPRODUCT(--(Equipment!$A$2:$A$101=B243))=0,"Check ID",IF(SUMPRODUCT(--($A$2:$A$1001=A243))&gt;1,"Duplicate ID",IF(OR(C243="",NOT(OR(D243="AI",D243="AO",D243="BI",D243="BO")),AND(F243&lt;&gt;"",NOT(ISNUMBER(F243))),AND(G243&lt;&gt;"",NOT(ISNUMBER(G243))),AND(H243&lt;&gt;"",NOT(ISNUMBER(H243))),AND(I243&lt;&gt;"",NOT(ISNUMBER(I243))),AND(J243&lt;&gt;"",NOT(ISNUMBER(J243)))),"Check inputs",IF(AND(ISNUMBER(J243),OR(J243&lt;0,J243&gt;1440)),"Check inputs","OK")))))))</f>
        <v/>
      </c>
    </row>
    <row r="244" spans="1:12" x14ac:dyDescent="0.25">
      <c r="A244" s="12"/>
      <c r="B244" s="12"/>
      <c r="C244" s="13"/>
      <c r="D244" s="12"/>
      <c r="E244" s="13"/>
      <c r="F244" s="12"/>
      <c r="G244" s="12"/>
      <c r="H244" s="12"/>
      <c r="I244" s="12"/>
      <c r="J244" s="12"/>
      <c r="K244" s="17" t="str">
        <f>IF(NOT(OR(A244&lt;&gt;"",B244&lt;&gt;"",C244&lt;&gt;"",D244&lt;&gt;"",E244&lt;&gt;"",F244&lt;&gt;"",G244&lt;&gt;"",H244&lt;&gt;"",I244&lt;&gt;"",J244&lt;&gt;"")),"",IF(AND(ISNUMBER(H244),ISNUMBER(I244),H244&gt;=I244),"Check limits",IF(OR(AND(ISNUMBER(F244),ISNUMBER(H244),F244&lt;H244),AND(ISNUMBER(F244),ISNUMBER(I244),F244&gt;I244),AND(ISNUMBER(G244),ISNUMBER(H244),G244&lt;H244),AND(ISNUMBER(G244),ISNUMBER(I244),G244&gt;I244)),"Setpoint outside alarm band","OK")))</f>
        <v/>
      </c>
      <c r="L244" s="16" t="str">
        <f>IF(NOT(OR(A244&lt;&gt;"",B244&lt;&gt;"",C244&lt;&gt;"",D244&lt;&gt;"",E244&lt;&gt;"",F244&lt;&gt;"",G244&lt;&gt;"",H244&lt;&gt;"",I244&lt;&gt;"",J244&lt;&gt;"")),"",IF(A244="","Check ID",IF(B244="","Check ID",IF(SUMPRODUCT(--(Equipment!$A$2:$A$101=B244))=0,"Check ID",IF(SUMPRODUCT(--($A$2:$A$1001=A244))&gt;1,"Duplicate ID",IF(OR(C244="",NOT(OR(D244="AI",D244="AO",D244="BI",D244="BO")),AND(F244&lt;&gt;"",NOT(ISNUMBER(F244))),AND(G244&lt;&gt;"",NOT(ISNUMBER(G244))),AND(H244&lt;&gt;"",NOT(ISNUMBER(H244))),AND(I244&lt;&gt;"",NOT(ISNUMBER(I244))),AND(J244&lt;&gt;"",NOT(ISNUMBER(J244)))),"Check inputs",IF(AND(ISNUMBER(J244),OR(J244&lt;0,J244&gt;1440)),"Check inputs","OK")))))))</f>
        <v/>
      </c>
    </row>
    <row r="245" spans="1:12" x14ac:dyDescent="0.25">
      <c r="A245" s="12"/>
      <c r="B245" s="12"/>
      <c r="C245" s="13"/>
      <c r="D245" s="12"/>
      <c r="E245" s="13"/>
      <c r="F245" s="12"/>
      <c r="G245" s="12"/>
      <c r="H245" s="12"/>
      <c r="I245" s="12"/>
      <c r="J245" s="12"/>
      <c r="K245" s="17" t="str">
        <f>IF(NOT(OR(A245&lt;&gt;"",B245&lt;&gt;"",C245&lt;&gt;"",D245&lt;&gt;"",E245&lt;&gt;"",F245&lt;&gt;"",G245&lt;&gt;"",H245&lt;&gt;"",I245&lt;&gt;"",J245&lt;&gt;"")),"",IF(AND(ISNUMBER(H245),ISNUMBER(I245),H245&gt;=I245),"Check limits",IF(OR(AND(ISNUMBER(F245),ISNUMBER(H245),F245&lt;H245),AND(ISNUMBER(F245),ISNUMBER(I245),F245&gt;I245),AND(ISNUMBER(G245),ISNUMBER(H245),G245&lt;H245),AND(ISNUMBER(G245),ISNUMBER(I245),G245&gt;I245)),"Setpoint outside alarm band","OK")))</f>
        <v/>
      </c>
      <c r="L245" s="16" t="str">
        <f>IF(NOT(OR(A245&lt;&gt;"",B245&lt;&gt;"",C245&lt;&gt;"",D245&lt;&gt;"",E245&lt;&gt;"",F245&lt;&gt;"",G245&lt;&gt;"",H245&lt;&gt;"",I245&lt;&gt;"",J245&lt;&gt;"")),"",IF(A245="","Check ID",IF(B245="","Check ID",IF(SUMPRODUCT(--(Equipment!$A$2:$A$101=B245))=0,"Check ID",IF(SUMPRODUCT(--($A$2:$A$1001=A245))&gt;1,"Duplicate ID",IF(OR(C245="",NOT(OR(D245="AI",D245="AO",D245="BI",D245="BO")),AND(F245&lt;&gt;"",NOT(ISNUMBER(F245))),AND(G245&lt;&gt;"",NOT(ISNUMBER(G245))),AND(H245&lt;&gt;"",NOT(ISNUMBER(H245))),AND(I245&lt;&gt;"",NOT(ISNUMBER(I245))),AND(J245&lt;&gt;"",NOT(ISNUMBER(J245)))),"Check inputs",IF(AND(ISNUMBER(J245),OR(J245&lt;0,J245&gt;1440)),"Check inputs","OK")))))))</f>
        <v/>
      </c>
    </row>
    <row r="246" spans="1:12" x14ac:dyDescent="0.25">
      <c r="A246" s="12"/>
      <c r="B246" s="12"/>
      <c r="C246" s="13"/>
      <c r="D246" s="12"/>
      <c r="E246" s="13"/>
      <c r="F246" s="12"/>
      <c r="G246" s="12"/>
      <c r="H246" s="12"/>
      <c r="I246" s="12"/>
      <c r="J246" s="12"/>
      <c r="K246" s="17" t="str">
        <f>IF(NOT(OR(A246&lt;&gt;"",B246&lt;&gt;"",C246&lt;&gt;"",D246&lt;&gt;"",E246&lt;&gt;"",F246&lt;&gt;"",G246&lt;&gt;"",H246&lt;&gt;"",I246&lt;&gt;"",J246&lt;&gt;"")),"",IF(AND(ISNUMBER(H246),ISNUMBER(I246),H246&gt;=I246),"Check limits",IF(OR(AND(ISNUMBER(F246),ISNUMBER(H246),F246&lt;H246),AND(ISNUMBER(F246),ISNUMBER(I246),F246&gt;I246),AND(ISNUMBER(G246),ISNUMBER(H246),G246&lt;H246),AND(ISNUMBER(G246),ISNUMBER(I246),G246&gt;I246)),"Setpoint outside alarm band","OK")))</f>
        <v/>
      </c>
      <c r="L246" s="16" t="str">
        <f>IF(NOT(OR(A246&lt;&gt;"",B246&lt;&gt;"",C246&lt;&gt;"",D246&lt;&gt;"",E246&lt;&gt;"",F246&lt;&gt;"",G246&lt;&gt;"",H246&lt;&gt;"",I246&lt;&gt;"",J246&lt;&gt;"")),"",IF(A246="","Check ID",IF(B246="","Check ID",IF(SUMPRODUCT(--(Equipment!$A$2:$A$101=B246))=0,"Check ID",IF(SUMPRODUCT(--($A$2:$A$1001=A246))&gt;1,"Duplicate ID",IF(OR(C246="",NOT(OR(D246="AI",D246="AO",D246="BI",D246="BO")),AND(F246&lt;&gt;"",NOT(ISNUMBER(F246))),AND(G246&lt;&gt;"",NOT(ISNUMBER(G246))),AND(H246&lt;&gt;"",NOT(ISNUMBER(H246))),AND(I246&lt;&gt;"",NOT(ISNUMBER(I246))),AND(J246&lt;&gt;"",NOT(ISNUMBER(J246)))),"Check inputs",IF(AND(ISNUMBER(J246),OR(J246&lt;0,J246&gt;1440)),"Check inputs","OK")))))))</f>
        <v/>
      </c>
    </row>
    <row r="247" spans="1:12" x14ac:dyDescent="0.25">
      <c r="A247" s="12"/>
      <c r="B247" s="12"/>
      <c r="C247" s="13"/>
      <c r="D247" s="12"/>
      <c r="E247" s="13"/>
      <c r="F247" s="12"/>
      <c r="G247" s="12"/>
      <c r="H247" s="12"/>
      <c r="I247" s="12"/>
      <c r="J247" s="12"/>
      <c r="K247" s="17" t="str">
        <f>IF(NOT(OR(A247&lt;&gt;"",B247&lt;&gt;"",C247&lt;&gt;"",D247&lt;&gt;"",E247&lt;&gt;"",F247&lt;&gt;"",G247&lt;&gt;"",H247&lt;&gt;"",I247&lt;&gt;"",J247&lt;&gt;"")),"",IF(AND(ISNUMBER(H247),ISNUMBER(I247),H247&gt;=I247),"Check limits",IF(OR(AND(ISNUMBER(F247),ISNUMBER(H247),F247&lt;H247),AND(ISNUMBER(F247),ISNUMBER(I247),F247&gt;I247),AND(ISNUMBER(G247),ISNUMBER(H247),G247&lt;H247),AND(ISNUMBER(G247),ISNUMBER(I247),G247&gt;I247)),"Setpoint outside alarm band","OK")))</f>
        <v/>
      </c>
      <c r="L247" s="16" t="str">
        <f>IF(NOT(OR(A247&lt;&gt;"",B247&lt;&gt;"",C247&lt;&gt;"",D247&lt;&gt;"",E247&lt;&gt;"",F247&lt;&gt;"",G247&lt;&gt;"",H247&lt;&gt;"",I247&lt;&gt;"",J247&lt;&gt;"")),"",IF(A247="","Check ID",IF(B247="","Check ID",IF(SUMPRODUCT(--(Equipment!$A$2:$A$101=B247))=0,"Check ID",IF(SUMPRODUCT(--($A$2:$A$1001=A247))&gt;1,"Duplicate ID",IF(OR(C247="",NOT(OR(D247="AI",D247="AO",D247="BI",D247="BO")),AND(F247&lt;&gt;"",NOT(ISNUMBER(F247))),AND(G247&lt;&gt;"",NOT(ISNUMBER(G247))),AND(H247&lt;&gt;"",NOT(ISNUMBER(H247))),AND(I247&lt;&gt;"",NOT(ISNUMBER(I247))),AND(J247&lt;&gt;"",NOT(ISNUMBER(J247)))),"Check inputs",IF(AND(ISNUMBER(J247),OR(J247&lt;0,J247&gt;1440)),"Check inputs","OK")))))))</f>
        <v/>
      </c>
    </row>
    <row r="248" spans="1:12" x14ac:dyDescent="0.25">
      <c r="A248" s="12"/>
      <c r="B248" s="12"/>
      <c r="C248" s="13"/>
      <c r="D248" s="12"/>
      <c r="E248" s="13"/>
      <c r="F248" s="12"/>
      <c r="G248" s="12"/>
      <c r="H248" s="12"/>
      <c r="I248" s="12"/>
      <c r="J248" s="12"/>
      <c r="K248" s="17" t="str">
        <f>IF(NOT(OR(A248&lt;&gt;"",B248&lt;&gt;"",C248&lt;&gt;"",D248&lt;&gt;"",E248&lt;&gt;"",F248&lt;&gt;"",G248&lt;&gt;"",H248&lt;&gt;"",I248&lt;&gt;"",J248&lt;&gt;"")),"",IF(AND(ISNUMBER(H248),ISNUMBER(I248),H248&gt;=I248),"Check limits",IF(OR(AND(ISNUMBER(F248),ISNUMBER(H248),F248&lt;H248),AND(ISNUMBER(F248),ISNUMBER(I248),F248&gt;I248),AND(ISNUMBER(G248),ISNUMBER(H248),G248&lt;H248),AND(ISNUMBER(G248),ISNUMBER(I248),G248&gt;I248)),"Setpoint outside alarm band","OK")))</f>
        <v/>
      </c>
      <c r="L248" s="16" t="str">
        <f>IF(NOT(OR(A248&lt;&gt;"",B248&lt;&gt;"",C248&lt;&gt;"",D248&lt;&gt;"",E248&lt;&gt;"",F248&lt;&gt;"",G248&lt;&gt;"",H248&lt;&gt;"",I248&lt;&gt;"",J248&lt;&gt;"")),"",IF(A248="","Check ID",IF(B248="","Check ID",IF(SUMPRODUCT(--(Equipment!$A$2:$A$101=B248))=0,"Check ID",IF(SUMPRODUCT(--($A$2:$A$1001=A248))&gt;1,"Duplicate ID",IF(OR(C248="",NOT(OR(D248="AI",D248="AO",D248="BI",D248="BO")),AND(F248&lt;&gt;"",NOT(ISNUMBER(F248))),AND(G248&lt;&gt;"",NOT(ISNUMBER(G248))),AND(H248&lt;&gt;"",NOT(ISNUMBER(H248))),AND(I248&lt;&gt;"",NOT(ISNUMBER(I248))),AND(J248&lt;&gt;"",NOT(ISNUMBER(J248)))),"Check inputs",IF(AND(ISNUMBER(J248),OR(J248&lt;0,J248&gt;1440)),"Check inputs","OK")))))))</f>
        <v/>
      </c>
    </row>
    <row r="249" spans="1:12" x14ac:dyDescent="0.25">
      <c r="A249" s="12"/>
      <c r="B249" s="12"/>
      <c r="C249" s="13"/>
      <c r="D249" s="12"/>
      <c r="E249" s="13"/>
      <c r="F249" s="12"/>
      <c r="G249" s="12"/>
      <c r="H249" s="12"/>
      <c r="I249" s="12"/>
      <c r="J249" s="12"/>
      <c r="K249" s="17" t="str">
        <f>IF(NOT(OR(A249&lt;&gt;"",B249&lt;&gt;"",C249&lt;&gt;"",D249&lt;&gt;"",E249&lt;&gt;"",F249&lt;&gt;"",G249&lt;&gt;"",H249&lt;&gt;"",I249&lt;&gt;"",J249&lt;&gt;"")),"",IF(AND(ISNUMBER(H249),ISNUMBER(I249),H249&gt;=I249),"Check limits",IF(OR(AND(ISNUMBER(F249),ISNUMBER(H249),F249&lt;H249),AND(ISNUMBER(F249),ISNUMBER(I249),F249&gt;I249),AND(ISNUMBER(G249),ISNUMBER(H249),G249&lt;H249),AND(ISNUMBER(G249),ISNUMBER(I249),G249&gt;I249)),"Setpoint outside alarm band","OK")))</f>
        <v/>
      </c>
      <c r="L249" s="16" t="str">
        <f>IF(NOT(OR(A249&lt;&gt;"",B249&lt;&gt;"",C249&lt;&gt;"",D249&lt;&gt;"",E249&lt;&gt;"",F249&lt;&gt;"",G249&lt;&gt;"",H249&lt;&gt;"",I249&lt;&gt;"",J249&lt;&gt;"")),"",IF(A249="","Check ID",IF(B249="","Check ID",IF(SUMPRODUCT(--(Equipment!$A$2:$A$101=B249))=0,"Check ID",IF(SUMPRODUCT(--($A$2:$A$1001=A249))&gt;1,"Duplicate ID",IF(OR(C249="",NOT(OR(D249="AI",D249="AO",D249="BI",D249="BO")),AND(F249&lt;&gt;"",NOT(ISNUMBER(F249))),AND(G249&lt;&gt;"",NOT(ISNUMBER(G249))),AND(H249&lt;&gt;"",NOT(ISNUMBER(H249))),AND(I249&lt;&gt;"",NOT(ISNUMBER(I249))),AND(J249&lt;&gt;"",NOT(ISNUMBER(J249)))),"Check inputs",IF(AND(ISNUMBER(J249),OR(J249&lt;0,J249&gt;1440)),"Check inputs","OK")))))))</f>
        <v/>
      </c>
    </row>
    <row r="250" spans="1:12" x14ac:dyDescent="0.25">
      <c r="A250" s="12"/>
      <c r="B250" s="12"/>
      <c r="C250" s="13"/>
      <c r="D250" s="12"/>
      <c r="E250" s="13"/>
      <c r="F250" s="12"/>
      <c r="G250" s="12"/>
      <c r="H250" s="12"/>
      <c r="I250" s="12"/>
      <c r="J250" s="12"/>
      <c r="K250" s="17" t="str">
        <f>IF(NOT(OR(A250&lt;&gt;"",B250&lt;&gt;"",C250&lt;&gt;"",D250&lt;&gt;"",E250&lt;&gt;"",F250&lt;&gt;"",G250&lt;&gt;"",H250&lt;&gt;"",I250&lt;&gt;"",J250&lt;&gt;"")),"",IF(AND(ISNUMBER(H250),ISNUMBER(I250),H250&gt;=I250),"Check limits",IF(OR(AND(ISNUMBER(F250),ISNUMBER(H250),F250&lt;H250),AND(ISNUMBER(F250),ISNUMBER(I250),F250&gt;I250),AND(ISNUMBER(G250),ISNUMBER(H250),G250&lt;H250),AND(ISNUMBER(G250),ISNUMBER(I250),G250&gt;I250)),"Setpoint outside alarm band","OK")))</f>
        <v/>
      </c>
      <c r="L250" s="16" t="str">
        <f>IF(NOT(OR(A250&lt;&gt;"",B250&lt;&gt;"",C250&lt;&gt;"",D250&lt;&gt;"",E250&lt;&gt;"",F250&lt;&gt;"",G250&lt;&gt;"",H250&lt;&gt;"",I250&lt;&gt;"",J250&lt;&gt;"")),"",IF(A250="","Check ID",IF(B250="","Check ID",IF(SUMPRODUCT(--(Equipment!$A$2:$A$101=B250))=0,"Check ID",IF(SUMPRODUCT(--($A$2:$A$1001=A250))&gt;1,"Duplicate ID",IF(OR(C250="",NOT(OR(D250="AI",D250="AO",D250="BI",D250="BO")),AND(F250&lt;&gt;"",NOT(ISNUMBER(F250))),AND(G250&lt;&gt;"",NOT(ISNUMBER(G250))),AND(H250&lt;&gt;"",NOT(ISNUMBER(H250))),AND(I250&lt;&gt;"",NOT(ISNUMBER(I250))),AND(J250&lt;&gt;"",NOT(ISNUMBER(J250)))),"Check inputs",IF(AND(ISNUMBER(J250),OR(J250&lt;0,J250&gt;1440)),"Check inputs","OK")))))))</f>
        <v/>
      </c>
    </row>
    <row r="251" spans="1:12" x14ac:dyDescent="0.25">
      <c r="A251" s="12"/>
      <c r="B251" s="12"/>
      <c r="C251" s="13"/>
      <c r="D251" s="12"/>
      <c r="E251" s="13"/>
      <c r="F251" s="12"/>
      <c r="G251" s="12"/>
      <c r="H251" s="12"/>
      <c r="I251" s="12"/>
      <c r="J251" s="12"/>
      <c r="K251" s="17" t="str">
        <f>IF(NOT(OR(A251&lt;&gt;"",B251&lt;&gt;"",C251&lt;&gt;"",D251&lt;&gt;"",E251&lt;&gt;"",F251&lt;&gt;"",G251&lt;&gt;"",H251&lt;&gt;"",I251&lt;&gt;"",J251&lt;&gt;"")),"",IF(AND(ISNUMBER(H251),ISNUMBER(I251),H251&gt;=I251),"Check limits",IF(OR(AND(ISNUMBER(F251),ISNUMBER(H251),F251&lt;H251),AND(ISNUMBER(F251),ISNUMBER(I251),F251&gt;I251),AND(ISNUMBER(G251),ISNUMBER(H251),G251&lt;H251),AND(ISNUMBER(G251),ISNUMBER(I251),G251&gt;I251)),"Setpoint outside alarm band","OK")))</f>
        <v/>
      </c>
      <c r="L251" s="16" t="str">
        <f>IF(NOT(OR(A251&lt;&gt;"",B251&lt;&gt;"",C251&lt;&gt;"",D251&lt;&gt;"",E251&lt;&gt;"",F251&lt;&gt;"",G251&lt;&gt;"",H251&lt;&gt;"",I251&lt;&gt;"",J251&lt;&gt;"")),"",IF(A251="","Check ID",IF(B251="","Check ID",IF(SUMPRODUCT(--(Equipment!$A$2:$A$101=B251))=0,"Check ID",IF(SUMPRODUCT(--($A$2:$A$1001=A251))&gt;1,"Duplicate ID",IF(OR(C251="",NOT(OR(D251="AI",D251="AO",D251="BI",D251="BO")),AND(F251&lt;&gt;"",NOT(ISNUMBER(F251))),AND(G251&lt;&gt;"",NOT(ISNUMBER(G251))),AND(H251&lt;&gt;"",NOT(ISNUMBER(H251))),AND(I251&lt;&gt;"",NOT(ISNUMBER(I251))),AND(J251&lt;&gt;"",NOT(ISNUMBER(J251)))),"Check inputs",IF(AND(ISNUMBER(J251),OR(J251&lt;0,J251&gt;1440)),"Check inputs","OK")))))))</f>
        <v/>
      </c>
    </row>
    <row r="252" spans="1:12" x14ac:dyDescent="0.25">
      <c r="A252" s="12"/>
      <c r="B252" s="12"/>
      <c r="C252" s="13"/>
      <c r="D252" s="12"/>
      <c r="E252" s="13"/>
      <c r="F252" s="12"/>
      <c r="G252" s="12"/>
      <c r="H252" s="12"/>
      <c r="I252" s="12"/>
      <c r="J252" s="12"/>
      <c r="K252" s="17" t="str">
        <f>IF(NOT(OR(A252&lt;&gt;"",B252&lt;&gt;"",C252&lt;&gt;"",D252&lt;&gt;"",E252&lt;&gt;"",F252&lt;&gt;"",G252&lt;&gt;"",H252&lt;&gt;"",I252&lt;&gt;"",J252&lt;&gt;"")),"",IF(AND(ISNUMBER(H252),ISNUMBER(I252),H252&gt;=I252),"Check limits",IF(OR(AND(ISNUMBER(F252),ISNUMBER(H252),F252&lt;H252),AND(ISNUMBER(F252),ISNUMBER(I252),F252&gt;I252),AND(ISNUMBER(G252),ISNUMBER(H252),G252&lt;H252),AND(ISNUMBER(G252),ISNUMBER(I252),G252&gt;I252)),"Setpoint outside alarm band","OK")))</f>
        <v/>
      </c>
      <c r="L252" s="16" t="str">
        <f>IF(NOT(OR(A252&lt;&gt;"",B252&lt;&gt;"",C252&lt;&gt;"",D252&lt;&gt;"",E252&lt;&gt;"",F252&lt;&gt;"",G252&lt;&gt;"",H252&lt;&gt;"",I252&lt;&gt;"",J252&lt;&gt;"")),"",IF(A252="","Check ID",IF(B252="","Check ID",IF(SUMPRODUCT(--(Equipment!$A$2:$A$101=B252))=0,"Check ID",IF(SUMPRODUCT(--($A$2:$A$1001=A252))&gt;1,"Duplicate ID",IF(OR(C252="",NOT(OR(D252="AI",D252="AO",D252="BI",D252="BO")),AND(F252&lt;&gt;"",NOT(ISNUMBER(F252))),AND(G252&lt;&gt;"",NOT(ISNUMBER(G252))),AND(H252&lt;&gt;"",NOT(ISNUMBER(H252))),AND(I252&lt;&gt;"",NOT(ISNUMBER(I252))),AND(J252&lt;&gt;"",NOT(ISNUMBER(J252)))),"Check inputs",IF(AND(ISNUMBER(J252),OR(J252&lt;0,J252&gt;1440)),"Check inputs","OK")))))))</f>
        <v/>
      </c>
    </row>
    <row r="253" spans="1:12" x14ac:dyDescent="0.25">
      <c r="A253" s="12"/>
      <c r="B253" s="12"/>
      <c r="C253" s="13"/>
      <c r="D253" s="12"/>
      <c r="E253" s="13"/>
      <c r="F253" s="12"/>
      <c r="G253" s="12"/>
      <c r="H253" s="12"/>
      <c r="I253" s="12"/>
      <c r="J253" s="12"/>
      <c r="K253" s="17" t="str">
        <f>IF(NOT(OR(A253&lt;&gt;"",B253&lt;&gt;"",C253&lt;&gt;"",D253&lt;&gt;"",E253&lt;&gt;"",F253&lt;&gt;"",G253&lt;&gt;"",H253&lt;&gt;"",I253&lt;&gt;"",J253&lt;&gt;"")),"",IF(AND(ISNUMBER(H253),ISNUMBER(I253),H253&gt;=I253),"Check limits",IF(OR(AND(ISNUMBER(F253),ISNUMBER(H253),F253&lt;H253),AND(ISNUMBER(F253),ISNUMBER(I253),F253&gt;I253),AND(ISNUMBER(G253),ISNUMBER(H253),G253&lt;H253),AND(ISNUMBER(G253),ISNUMBER(I253),G253&gt;I253)),"Setpoint outside alarm band","OK")))</f>
        <v/>
      </c>
      <c r="L253" s="16" t="str">
        <f>IF(NOT(OR(A253&lt;&gt;"",B253&lt;&gt;"",C253&lt;&gt;"",D253&lt;&gt;"",E253&lt;&gt;"",F253&lt;&gt;"",G253&lt;&gt;"",H253&lt;&gt;"",I253&lt;&gt;"",J253&lt;&gt;"")),"",IF(A253="","Check ID",IF(B253="","Check ID",IF(SUMPRODUCT(--(Equipment!$A$2:$A$101=B253))=0,"Check ID",IF(SUMPRODUCT(--($A$2:$A$1001=A253))&gt;1,"Duplicate ID",IF(OR(C253="",NOT(OR(D253="AI",D253="AO",D253="BI",D253="BO")),AND(F253&lt;&gt;"",NOT(ISNUMBER(F253))),AND(G253&lt;&gt;"",NOT(ISNUMBER(G253))),AND(H253&lt;&gt;"",NOT(ISNUMBER(H253))),AND(I253&lt;&gt;"",NOT(ISNUMBER(I253))),AND(J253&lt;&gt;"",NOT(ISNUMBER(J253)))),"Check inputs",IF(AND(ISNUMBER(J253),OR(J253&lt;0,J253&gt;1440)),"Check inputs","OK")))))))</f>
        <v/>
      </c>
    </row>
    <row r="254" spans="1:12" x14ac:dyDescent="0.25">
      <c r="A254" s="12"/>
      <c r="B254" s="12"/>
      <c r="C254" s="13"/>
      <c r="D254" s="12"/>
      <c r="E254" s="13"/>
      <c r="F254" s="12"/>
      <c r="G254" s="12"/>
      <c r="H254" s="12"/>
      <c r="I254" s="12"/>
      <c r="J254" s="12"/>
      <c r="K254" s="17" t="str">
        <f>IF(NOT(OR(A254&lt;&gt;"",B254&lt;&gt;"",C254&lt;&gt;"",D254&lt;&gt;"",E254&lt;&gt;"",F254&lt;&gt;"",G254&lt;&gt;"",H254&lt;&gt;"",I254&lt;&gt;"",J254&lt;&gt;"")),"",IF(AND(ISNUMBER(H254),ISNUMBER(I254),H254&gt;=I254),"Check limits",IF(OR(AND(ISNUMBER(F254),ISNUMBER(H254),F254&lt;H254),AND(ISNUMBER(F254),ISNUMBER(I254),F254&gt;I254),AND(ISNUMBER(G254),ISNUMBER(H254),G254&lt;H254),AND(ISNUMBER(G254),ISNUMBER(I254),G254&gt;I254)),"Setpoint outside alarm band","OK")))</f>
        <v/>
      </c>
      <c r="L254" s="16" t="str">
        <f>IF(NOT(OR(A254&lt;&gt;"",B254&lt;&gt;"",C254&lt;&gt;"",D254&lt;&gt;"",E254&lt;&gt;"",F254&lt;&gt;"",G254&lt;&gt;"",H254&lt;&gt;"",I254&lt;&gt;"",J254&lt;&gt;"")),"",IF(A254="","Check ID",IF(B254="","Check ID",IF(SUMPRODUCT(--(Equipment!$A$2:$A$101=B254))=0,"Check ID",IF(SUMPRODUCT(--($A$2:$A$1001=A254))&gt;1,"Duplicate ID",IF(OR(C254="",NOT(OR(D254="AI",D254="AO",D254="BI",D254="BO")),AND(F254&lt;&gt;"",NOT(ISNUMBER(F254))),AND(G254&lt;&gt;"",NOT(ISNUMBER(G254))),AND(H254&lt;&gt;"",NOT(ISNUMBER(H254))),AND(I254&lt;&gt;"",NOT(ISNUMBER(I254))),AND(J254&lt;&gt;"",NOT(ISNUMBER(J254)))),"Check inputs",IF(AND(ISNUMBER(J254),OR(J254&lt;0,J254&gt;1440)),"Check inputs","OK")))))))</f>
        <v/>
      </c>
    </row>
    <row r="255" spans="1:12" x14ac:dyDescent="0.25">
      <c r="A255" s="12"/>
      <c r="B255" s="12"/>
      <c r="C255" s="13"/>
      <c r="D255" s="12"/>
      <c r="E255" s="13"/>
      <c r="F255" s="12"/>
      <c r="G255" s="12"/>
      <c r="H255" s="12"/>
      <c r="I255" s="12"/>
      <c r="J255" s="12"/>
      <c r="K255" s="17" t="str">
        <f>IF(NOT(OR(A255&lt;&gt;"",B255&lt;&gt;"",C255&lt;&gt;"",D255&lt;&gt;"",E255&lt;&gt;"",F255&lt;&gt;"",G255&lt;&gt;"",H255&lt;&gt;"",I255&lt;&gt;"",J255&lt;&gt;"")),"",IF(AND(ISNUMBER(H255),ISNUMBER(I255),H255&gt;=I255),"Check limits",IF(OR(AND(ISNUMBER(F255),ISNUMBER(H255),F255&lt;H255),AND(ISNUMBER(F255),ISNUMBER(I255),F255&gt;I255),AND(ISNUMBER(G255),ISNUMBER(H255),G255&lt;H255),AND(ISNUMBER(G255),ISNUMBER(I255),G255&gt;I255)),"Setpoint outside alarm band","OK")))</f>
        <v/>
      </c>
      <c r="L255" s="16" t="str">
        <f>IF(NOT(OR(A255&lt;&gt;"",B255&lt;&gt;"",C255&lt;&gt;"",D255&lt;&gt;"",E255&lt;&gt;"",F255&lt;&gt;"",G255&lt;&gt;"",H255&lt;&gt;"",I255&lt;&gt;"",J255&lt;&gt;"")),"",IF(A255="","Check ID",IF(B255="","Check ID",IF(SUMPRODUCT(--(Equipment!$A$2:$A$101=B255))=0,"Check ID",IF(SUMPRODUCT(--($A$2:$A$1001=A255))&gt;1,"Duplicate ID",IF(OR(C255="",NOT(OR(D255="AI",D255="AO",D255="BI",D255="BO")),AND(F255&lt;&gt;"",NOT(ISNUMBER(F255))),AND(G255&lt;&gt;"",NOT(ISNUMBER(G255))),AND(H255&lt;&gt;"",NOT(ISNUMBER(H255))),AND(I255&lt;&gt;"",NOT(ISNUMBER(I255))),AND(J255&lt;&gt;"",NOT(ISNUMBER(J255)))),"Check inputs",IF(AND(ISNUMBER(J255),OR(J255&lt;0,J255&gt;1440)),"Check inputs","OK")))))))</f>
        <v/>
      </c>
    </row>
    <row r="256" spans="1:12" x14ac:dyDescent="0.25">
      <c r="A256" s="12"/>
      <c r="B256" s="12"/>
      <c r="C256" s="13"/>
      <c r="D256" s="12"/>
      <c r="E256" s="13"/>
      <c r="F256" s="12"/>
      <c r="G256" s="12"/>
      <c r="H256" s="12"/>
      <c r="I256" s="12"/>
      <c r="J256" s="12"/>
      <c r="K256" s="17" t="str">
        <f>IF(NOT(OR(A256&lt;&gt;"",B256&lt;&gt;"",C256&lt;&gt;"",D256&lt;&gt;"",E256&lt;&gt;"",F256&lt;&gt;"",G256&lt;&gt;"",H256&lt;&gt;"",I256&lt;&gt;"",J256&lt;&gt;"")),"",IF(AND(ISNUMBER(H256),ISNUMBER(I256),H256&gt;=I256),"Check limits",IF(OR(AND(ISNUMBER(F256),ISNUMBER(H256),F256&lt;H256),AND(ISNUMBER(F256),ISNUMBER(I256),F256&gt;I256),AND(ISNUMBER(G256),ISNUMBER(H256),G256&lt;H256),AND(ISNUMBER(G256),ISNUMBER(I256),G256&gt;I256)),"Setpoint outside alarm band","OK")))</f>
        <v/>
      </c>
      <c r="L256" s="16" t="str">
        <f>IF(NOT(OR(A256&lt;&gt;"",B256&lt;&gt;"",C256&lt;&gt;"",D256&lt;&gt;"",E256&lt;&gt;"",F256&lt;&gt;"",G256&lt;&gt;"",H256&lt;&gt;"",I256&lt;&gt;"",J256&lt;&gt;"")),"",IF(A256="","Check ID",IF(B256="","Check ID",IF(SUMPRODUCT(--(Equipment!$A$2:$A$101=B256))=0,"Check ID",IF(SUMPRODUCT(--($A$2:$A$1001=A256))&gt;1,"Duplicate ID",IF(OR(C256="",NOT(OR(D256="AI",D256="AO",D256="BI",D256="BO")),AND(F256&lt;&gt;"",NOT(ISNUMBER(F256))),AND(G256&lt;&gt;"",NOT(ISNUMBER(G256))),AND(H256&lt;&gt;"",NOT(ISNUMBER(H256))),AND(I256&lt;&gt;"",NOT(ISNUMBER(I256))),AND(J256&lt;&gt;"",NOT(ISNUMBER(J256)))),"Check inputs",IF(AND(ISNUMBER(J256),OR(J256&lt;0,J256&gt;1440)),"Check inputs","OK")))))))</f>
        <v/>
      </c>
    </row>
    <row r="257" spans="1:12" x14ac:dyDescent="0.25">
      <c r="A257" s="12"/>
      <c r="B257" s="12"/>
      <c r="C257" s="13"/>
      <c r="D257" s="12"/>
      <c r="E257" s="13"/>
      <c r="F257" s="12"/>
      <c r="G257" s="12"/>
      <c r="H257" s="12"/>
      <c r="I257" s="12"/>
      <c r="J257" s="12"/>
      <c r="K257" s="17" t="str">
        <f>IF(NOT(OR(A257&lt;&gt;"",B257&lt;&gt;"",C257&lt;&gt;"",D257&lt;&gt;"",E257&lt;&gt;"",F257&lt;&gt;"",G257&lt;&gt;"",H257&lt;&gt;"",I257&lt;&gt;"",J257&lt;&gt;"")),"",IF(AND(ISNUMBER(H257),ISNUMBER(I257),H257&gt;=I257),"Check limits",IF(OR(AND(ISNUMBER(F257),ISNUMBER(H257),F257&lt;H257),AND(ISNUMBER(F257),ISNUMBER(I257),F257&gt;I257),AND(ISNUMBER(G257),ISNUMBER(H257),G257&lt;H257),AND(ISNUMBER(G257),ISNUMBER(I257),G257&gt;I257)),"Setpoint outside alarm band","OK")))</f>
        <v/>
      </c>
      <c r="L257" s="16" t="str">
        <f>IF(NOT(OR(A257&lt;&gt;"",B257&lt;&gt;"",C257&lt;&gt;"",D257&lt;&gt;"",E257&lt;&gt;"",F257&lt;&gt;"",G257&lt;&gt;"",H257&lt;&gt;"",I257&lt;&gt;"",J257&lt;&gt;"")),"",IF(A257="","Check ID",IF(B257="","Check ID",IF(SUMPRODUCT(--(Equipment!$A$2:$A$101=B257))=0,"Check ID",IF(SUMPRODUCT(--($A$2:$A$1001=A257))&gt;1,"Duplicate ID",IF(OR(C257="",NOT(OR(D257="AI",D257="AO",D257="BI",D257="BO")),AND(F257&lt;&gt;"",NOT(ISNUMBER(F257))),AND(G257&lt;&gt;"",NOT(ISNUMBER(G257))),AND(H257&lt;&gt;"",NOT(ISNUMBER(H257))),AND(I257&lt;&gt;"",NOT(ISNUMBER(I257))),AND(J257&lt;&gt;"",NOT(ISNUMBER(J257)))),"Check inputs",IF(AND(ISNUMBER(J257),OR(J257&lt;0,J257&gt;1440)),"Check inputs","OK")))))))</f>
        <v/>
      </c>
    </row>
    <row r="258" spans="1:12" x14ac:dyDescent="0.25">
      <c r="A258" s="12"/>
      <c r="B258" s="12"/>
      <c r="C258" s="13"/>
      <c r="D258" s="12"/>
      <c r="E258" s="13"/>
      <c r="F258" s="12"/>
      <c r="G258" s="12"/>
      <c r="H258" s="12"/>
      <c r="I258" s="12"/>
      <c r="J258" s="12"/>
      <c r="K258" s="17" t="str">
        <f>IF(NOT(OR(A258&lt;&gt;"",B258&lt;&gt;"",C258&lt;&gt;"",D258&lt;&gt;"",E258&lt;&gt;"",F258&lt;&gt;"",G258&lt;&gt;"",H258&lt;&gt;"",I258&lt;&gt;"",J258&lt;&gt;"")),"",IF(AND(ISNUMBER(H258),ISNUMBER(I258),H258&gt;=I258),"Check limits",IF(OR(AND(ISNUMBER(F258),ISNUMBER(H258),F258&lt;H258),AND(ISNUMBER(F258),ISNUMBER(I258),F258&gt;I258),AND(ISNUMBER(G258),ISNUMBER(H258),G258&lt;H258),AND(ISNUMBER(G258),ISNUMBER(I258),G258&gt;I258)),"Setpoint outside alarm band","OK")))</f>
        <v/>
      </c>
      <c r="L258" s="16" t="str">
        <f>IF(NOT(OR(A258&lt;&gt;"",B258&lt;&gt;"",C258&lt;&gt;"",D258&lt;&gt;"",E258&lt;&gt;"",F258&lt;&gt;"",G258&lt;&gt;"",H258&lt;&gt;"",I258&lt;&gt;"",J258&lt;&gt;"")),"",IF(A258="","Check ID",IF(B258="","Check ID",IF(SUMPRODUCT(--(Equipment!$A$2:$A$101=B258))=0,"Check ID",IF(SUMPRODUCT(--($A$2:$A$1001=A258))&gt;1,"Duplicate ID",IF(OR(C258="",NOT(OR(D258="AI",D258="AO",D258="BI",D258="BO")),AND(F258&lt;&gt;"",NOT(ISNUMBER(F258))),AND(G258&lt;&gt;"",NOT(ISNUMBER(G258))),AND(H258&lt;&gt;"",NOT(ISNUMBER(H258))),AND(I258&lt;&gt;"",NOT(ISNUMBER(I258))),AND(J258&lt;&gt;"",NOT(ISNUMBER(J258)))),"Check inputs",IF(AND(ISNUMBER(J258),OR(J258&lt;0,J258&gt;1440)),"Check inputs","OK")))))))</f>
        <v/>
      </c>
    </row>
    <row r="259" spans="1:12" x14ac:dyDescent="0.25">
      <c r="A259" s="12"/>
      <c r="B259" s="12"/>
      <c r="C259" s="13"/>
      <c r="D259" s="12"/>
      <c r="E259" s="13"/>
      <c r="F259" s="12"/>
      <c r="G259" s="12"/>
      <c r="H259" s="12"/>
      <c r="I259" s="12"/>
      <c r="J259" s="12"/>
      <c r="K259" s="17" t="str">
        <f>IF(NOT(OR(A259&lt;&gt;"",B259&lt;&gt;"",C259&lt;&gt;"",D259&lt;&gt;"",E259&lt;&gt;"",F259&lt;&gt;"",G259&lt;&gt;"",H259&lt;&gt;"",I259&lt;&gt;"",J259&lt;&gt;"")),"",IF(AND(ISNUMBER(H259),ISNUMBER(I259),H259&gt;=I259),"Check limits",IF(OR(AND(ISNUMBER(F259),ISNUMBER(H259),F259&lt;H259),AND(ISNUMBER(F259),ISNUMBER(I259),F259&gt;I259),AND(ISNUMBER(G259),ISNUMBER(H259),G259&lt;H259),AND(ISNUMBER(G259),ISNUMBER(I259),G259&gt;I259)),"Setpoint outside alarm band","OK")))</f>
        <v/>
      </c>
      <c r="L259" s="16" t="str">
        <f>IF(NOT(OR(A259&lt;&gt;"",B259&lt;&gt;"",C259&lt;&gt;"",D259&lt;&gt;"",E259&lt;&gt;"",F259&lt;&gt;"",G259&lt;&gt;"",H259&lt;&gt;"",I259&lt;&gt;"",J259&lt;&gt;"")),"",IF(A259="","Check ID",IF(B259="","Check ID",IF(SUMPRODUCT(--(Equipment!$A$2:$A$101=B259))=0,"Check ID",IF(SUMPRODUCT(--($A$2:$A$1001=A259))&gt;1,"Duplicate ID",IF(OR(C259="",NOT(OR(D259="AI",D259="AO",D259="BI",D259="BO")),AND(F259&lt;&gt;"",NOT(ISNUMBER(F259))),AND(G259&lt;&gt;"",NOT(ISNUMBER(G259))),AND(H259&lt;&gt;"",NOT(ISNUMBER(H259))),AND(I259&lt;&gt;"",NOT(ISNUMBER(I259))),AND(J259&lt;&gt;"",NOT(ISNUMBER(J259)))),"Check inputs",IF(AND(ISNUMBER(J259),OR(J259&lt;0,J259&gt;1440)),"Check inputs","OK")))))))</f>
        <v/>
      </c>
    </row>
    <row r="260" spans="1:12" x14ac:dyDescent="0.25">
      <c r="A260" s="12"/>
      <c r="B260" s="12"/>
      <c r="C260" s="13"/>
      <c r="D260" s="12"/>
      <c r="E260" s="13"/>
      <c r="F260" s="12"/>
      <c r="G260" s="12"/>
      <c r="H260" s="12"/>
      <c r="I260" s="12"/>
      <c r="J260" s="12"/>
      <c r="K260" s="17" t="str">
        <f>IF(NOT(OR(A260&lt;&gt;"",B260&lt;&gt;"",C260&lt;&gt;"",D260&lt;&gt;"",E260&lt;&gt;"",F260&lt;&gt;"",G260&lt;&gt;"",H260&lt;&gt;"",I260&lt;&gt;"",J260&lt;&gt;"")),"",IF(AND(ISNUMBER(H260),ISNUMBER(I260),H260&gt;=I260),"Check limits",IF(OR(AND(ISNUMBER(F260),ISNUMBER(H260),F260&lt;H260),AND(ISNUMBER(F260),ISNUMBER(I260),F260&gt;I260),AND(ISNUMBER(G260),ISNUMBER(H260),G260&lt;H260),AND(ISNUMBER(G260),ISNUMBER(I260),G260&gt;I260)),"Setpoint outside alarm band","OK")))</f>
        <v/>
      </c>
      <c r="L260" s="16" t="str">
        <f>IF(NOT(OR(A260&lt;&gt;"",B260&lt;&gt;"",C260&lt;&gt;"",D260&lt;&gt;"",E260&lt;&gt;"",F260&lt;&gt;"",G260&lt;&gt;"",H260&lt;&gt;"",I260&lt;&gt;"",J260&lt;&gt;"")),"",IF(A260="","Check ID",IF(B260="","Check ID",IF(SUMPRODUCT(--(Equipment!$A$2:$A$101=B260))=0,"Check ID",IF(SUMPRODUCT(--($A$2:$A$1001=A260))&gt;1,"Duplicate ID",IF(OR(C260="",NOT(OR(D260="AI",D260="AO",D260="BI",D260="BO")),AND(F260&lt;&gt;"",NOT(ISNUMBER(F260))),AND(G260&lt;&gt;"",NOT(ISNUMBER(G260))),AND(H260&lt;&gt;"",NOT(ISNUMBER(H260))),AND(I260&lt;&gt;"",NOT(ISNUMBER(I260))),AND(J260&lt;&gt;"",NOT(ISNUMBER(J260)))),"Check inputs",IF(AND(ISNUMBER(J260),OR(J260&lt;0,J260&gt;1440)),"Check inputs","OK")))))))</f>
        <v/>
      </c>
    </row>
    <row r="261" spans="1:12" x14ac:dyDescent="0.25">
      <c r="A261" s="12"/>
      <c r="B261" s="12"/>
      <c r="C261" s="13"/>
      <c r="D261" s="12"/>
      <c r="E261" s="13"/>
      <c r="F261" s="12"/>
      <c r="G261" s="12"/>
      <c r="H261" s="12"/>
      <c r="I261" s="12"/>
      <c r="J261" s="12"/>
      <c r="K261" s="17" t="str">
        <f>IF(NOT(OR(A261&lt;&gt;"",B261&lt;&gt;"",C261&lt;&gt;"",D261&lt;&gt;"",E261&lt;&gt;"",F261&lt;&gt;"",G261&lt;&gt;"",H261&lt;&gt;"",I261&lt;&gt;"",J261&lt;&gt;"")),"",IF(AND(ISNUMBER(H261),ISNUMBER(I261),H261&gt;=I261),"Check limits",IF(OR(AND(ISNUMBER(F261),ISNUMBER(H261),F261&lt;H261),AND(ISNUMBER(F261),ISNUMBER(I261),F261&gt;I261),AND(ISNUMBER(G261),ISNUMBER(H261),G261&lt;H261),AND(ISNUMBER(G261),ISNUMBER(I261),G261&gt;I261)),"Setpoint outside alarm band","OK")))</f>
        <v/>
      </c>
      <c r="L261" s="16" t="str">
        <f>IF(NOT(OR(A261&lt;&gt;"",B261&lt;&gt;"",C261&lt;&gt;"",D261&lt;&gt;"",E261&lt;&gt;"",F261&lt;&gt;"",G261&lt;&gt;"",H261&lt;&gt;"",I261&lt;&gt;"",J261&lt;&gt;"")),"",IF(A261="","Check ID",IF(B261="","Check ID",IF(SUMPRODUCT(--(Equipment!$A$2:$A$101=B261))=0,"Check ID",IF(SUMPRODUCT(--($A$2:$A$1001=A261))&gt;1,"Duplicate ID",IF(OR(C261="",NOT(OR(D261="AI",D261="AO",D261="BI",D261="BO")),AND(F261&lt;&gt;"",NOT(ISNUMBER(F261))),AND(G261&lt;&gt;"",NOT(ISNUMBER(G261))),AND(H261&lt;&gt;"",NOT(ISNUMBER(H261))),AND(I261&lt;&gt;"",NOT(ISNUMBER(I261))),AND(J261&lt;&gt;"",NOT(ISNUMBER(J261)))),"Check inputs",IF(AND(ISNUMBER(J261),OR(J261&lt;0,J261&gt;1440)),"Check inputs","OK")))))))</f>
        <v/>
      </c>
    </row>
    <row r="262" spans="1:12" x14ac:dyDescent="0.25">
      <c r="A262" s="12"/>
      <c r="B262" s="12"/>
      <c r="C262" s="13"/>
      <c r="D262" s="12"/>
      <c r="E262" s="13"/>
      <c r="F262" s="12"/>
      <c r="G262" s="12"/>
      <c r="H262" s="12"/>
      <c r="I262" s="12"/>
      <c r="J262" s="12"/>
      <c r="K262" s="17" t="str">
        <f>IF(NOT(OR(A262&lt;&gt;"",B262&lt;&gt;"",C262&lt;&gt;"",D262&lt;&gt;"",E262&lt;&gt;"",F262&lt;&gt;"",G262&lt;&gt;"",H262&lt;&gt;"",I262&lt;&gt;"",J262&lt;&gt;"")),"",IF(AND(ISNUMBER(H262),ISNUMBER(I262),H262&gt;=I262),"Check limits",IF(OR(AND(ISNUMBER(F262),ISNUMBER(H262),F262&lt;H262),AND(ISNUMBER(F262),ISNUMBER(I262),F262&gt;I262),AND(ISNUMBER(G262),ISNUMBER(H262),G262&lt;H262),AND(ISNUMBER(G262),ISNUMBER(I262),G262&gt;I262)),"Setpoint outside alarm band","OK")))</f>
        <v/>
      </c>
      <c r="L262" s="16" t="str">
        <f>IF(NOT(OR(A262&lt;&gt;"",B262&lt;&gt;"",C262&lt;&gt;"",D262&lt;&gt;"",E262&lt;&gt;"",F262&lt;&gt;"",G262&lt;&gt;"",H262&lt;&gt;"",I262&lt;&gt;"",J262&lt;&gt;"")),"",IF(A262="","Check ID",IF(B262="","Check ID",IF(SUMPRODUCT(--(Equipment!$A$2:$A$101=B262))=0,"Check ID",IF(SUMPRODUCT(--($A$2:$A$1001=A262))&gt;1,"Duplicate ID",IF(OR(C262="",NOT(OR(D262="AI",D262="AO",D262="BI",D262="BO")),AND(F262&lt;&gt;"",NOT(ISNUMBER(F262))),AND(G262&lt;&gt;"",NOT(ISNUMBER(G262))),AND(H262&lt;&gt;"",NOT(ISNUMBER(H262))),AND(I262&lt;&gt;"",NOT(ISNUMBER(I262))),AND(J262&lt;&gt;"",NOT(ISNUMBER(J262)))),"Check inputs",IF(AND(ISNUMBER(J262),OR(J262&lt;0,J262&gt;1440)),"Check inputs","OK")))))))</f>
        <v/>
      </c>
    </row>
    <row r="263" spans="1:12" x14ac:dyDescent="0.25">
      <c r="A263" s="12"/>
      <c r="B263" s="12"/>
      <c r="C263" s="13"/>
      <c r="D263" s="12"/>
      <c r="E263" s="13"/>
      <c r="F263" s="12"/>
      <c r="G263" s="12"/>
      <c r="H263" s="12"/>
      <c r="I263" s="12"/>
      <c r="J263" s="12"/>
      <c r="K263" s="17" t="str">
        <f>IF(NOT(OR(A263&lt;&gt;"",B263&lt;&gt;"",C263&lt;&gt;"",D263&lt;&gt;"",E263&lt;&gt;"",F263&lt;&gt;"",G263&lt;&gt;"",H263&lt;&gt;"",I263&lt;&gt;"",J263&lt;&gt;"")),"",IF(AND(ISNUMBER(H263),ISNUMBER(I263),H263&gt;=I263),"Check limits",IF(OR(AND(ISNUMBER(F263),ISNUMBER(H263),F263&lt;H263),AND(ISNUMBER(F263),ISNUMBER(I263),F263&gt;I263),AND(ISNUMBER(G263),ISNUMBER(H263),G263&lt;H263),AND(ISNUMBER(G263),ISNUMBER(I263),G263&gt;I263)),"Setpoint outside alarm band","OK")))</f>
        <v/>
      </c>
      <c r="L263" s="16" t="str">
        <f>IF(NOT(OR(A263&lt;&gt;"",B263&lt;&gt;"",C263&lt;&gt;"",D263&lt;&gt;"",E263&lt;&gt;"",F263&lt;&gt;"",G263&lt;&gt;"",H263&lt;&gt;"",I263&lt;&gt;"",J263&lt;&gt;"")),"",IF(A263="","Check ID",IF(B263="","Check ID",IF(SUMPRODUCT(--(Equipment!$A$2:$A$101=B263))=0,"Check ID",IF(SUMPRODUCT(--($A$2:$A$1001=A263))&gt;1,"Duplicate ID",IF(OR(C263="",NOT(OR(D263="AI",D263="AO",D263="BI",D263="BO")),AND(F263&lt;&gt;"",NOT(ISNUMBER(F263))),AND(G263&lt;&gt;"",NOT(ISNUMBER(G263))),AND(H263&lt;&gt;"",NOT(ISNUMBER(H263))),AND(I263&lt;&gt;"",NOT(ISNUMBER(I263))),AND(J263&lt;&gt;"",NOT(ISNUMBER(J263)))),"Check inputs",IF(AND(ISNUMBER(J263),OR(J263&lt;0,J263&gt;1440)),"Check inputs","OK")))))))</f>
        <v/>
      </c>
    </row>
    <row r="264" spans="1:12" x14ac:dyDescent="0.25">
      <c r="A264" s="12"/>
      <c r="B264" s="12"/>
      <c r="C264" s="13"/>
      <c r="D264" s="12"/>
      <c r="E264" s="13"/>
      <c r="F264" s="12"/>
      <c r="G264" s="12"/>
      <c r="H264" s="12"/>
      <c r="I264" s="12"/>
      <c r="J264" s="12"/>
      <c r="K264" s="17" t="str">
        <f>IF(NOT(OR(A264&lt;&gt;"",B264&lt;&gt;"",C264&lt;&gt;"",D264&lt;&gt;"",E264&lt;&gt;"",F264&lt;&gt;"",G264&lt;&gt;"",H264&lt;&gt;"",I264&lt;&gt;"",J264&lt;&gt;"")),"",IF(AND(ISNUMBER(H264),ISNUMBER(I264),H264&gt;=I264),"Check limits",IF(OR(AND(ISNUMBER(F264),ISNUMBER(H264),F264&lt;H264),AND(ISNUMBER(F264),ISNUMBER(I264),F264&gt;I264),AND(ISNUMBER(G264),ISNUMBER(H264),G264&lt;H264),AND(ISNUMBER(G264),ISNUMBER(I264),G264&gt;I264)),"Setpoint outside alarm band","OK")))</f>
        <v/>
      </c>
      <c r="L264" s="16" t="str">
        <f>IF(NOT(OR(A264&lt;&gt;"",B264&lt;&gt;"",C264&lt;&gt;"",D264&lt;&gt;"",E264&lt;&gt;"",F264&lt;&gt;"",G264&lt;&gt;"",H264&lt;&gt;"",I264&lt;&gt;"",J264&lt;&gt;"")),"",IF(A264="","Check ID",IF(B264="","Check ID",IF(SUMPRODUCT(--(Equipment!$A$2:$A$101=B264))=0,"Check ID",IF(SUMPRODUCT(--($A$2:$A$1001=A264))&gt;1,"Duplicate ID",IF(OR(C264="",NOT(OR(D264="AI",D264="AO",D264="BI",D264="BO")),AND(F264&lt;&gt;"",NOT(ISNUMBER(F264))),AND(G264&lt;&gt;"",NOT(ISNUMBER(G264))),AND(H264&lt;&gt;"",NOT(ISNUMBER(H264))),AND(I264&lt;&gt;"",NOT(ISNUMBER(I264))),AND(J264&lt;&gt;"",NOT(ISNUMBER(J264)))),"Check inputs",IF(AND(ISNUMBER(J264),OR(J264&lt;0,J264&gt;1440)),"Check inputs","OK")))))))</f>
        <v/>
      </c>
    </row>
    <row r="265" spans="1:12" x14ac:dyDescent="0.25">
      <c r="A265" s="12"/>
      <c r="B265" s="12"/>
      <c r="C265" s="13"/>
      <c r="D265" s="12"/>
      <c r="E265" s="13"/>
      <c r="F265" s="12"/>
      <c r="G265" s="12"/>
      <c r="H265" s="12"/>
      <c r="I265" s="12"/>
      <c r="J265" s="12"/>
      <c r="K265" s="17" t="str">
        <f>IF(NOT(OR(A265&lt;&gt;"",B265&lt;&gt;"",C265&lt;&gt;"",D265&lt;&gt;"",E265&lt;&gt;"",F265&lt;&gt;"",G265&lt;&gt;"",H265&lt;&gt;"",I265&lt;&gt;"",J265&lt;&gt;"")),"",IF(AND(ISNUMBER(H265),ISNUMBER(I265),H265&gt;=I265),"Check limits",IF(OR(AND(ISNUMBER(F265),ISNUMBER(H265),F265&lt;H265),AND(ISNUMBER(F265),ISNUMBER(I265),F265&gt;I265),AND(ISNUMBER(G265),ISNUMBER(H265),G265&lt;H265),AND(ISNUMBER(G265),ISNUMBER(I265),G265&gt;I265)),"Setpoint outside alarm band","OK")))</f>
        <v/>
      </c>
      <c r="L265" s="16" t="str">
        <f>IF(NOT(OR(A265&lt;&gt;"",B265&lt;&gt;"",C265&lt;&gt;"",D265&lt;&gt;"",E265&lt;&gt;"",F265&lt;&gt;"",G265&lt;&gt;"",H265&lt;&gt;"",I265&lt;&gt;"",J265&lt;&gt;"")),"",IF(A265="","Check ID",IF(B265="","Check ID",IF(SUMPRODUCT(--(Equipment!$A$2:$A$101=B265))=0,"Check ID",IF(SUMPRODUCT(--($A$2:$A$1001=A265))&gt;1,"Duplicate ID",IF(OR(C265="",NOT(OR(D265="AI",D265="AO",D265="BI",D265="BO")),AND(F265&lt;&gt;"",NOT(ISNUMBER(F265))),AND(G265&lt;&gt;"",NOT(ISNUMBER(G265))),AND(H265&lt;&gt;"",NOT(ISNUMBER(H265))),AND(I265&lt;&gt;"",NOT(ISNUMBER(I265))),AND(J265&lt;&gt;"",NOT(ISNUMBER(J265)))),"Check inputs",IF(AND(ISNUMBER(J265),OR(J265&lt;0,J265&gt;1440)),"Check inputs","OK")))))))</f>
        <v/>
      </c>
    </row>
    <row r="266" spans="1:12" x14ac:dyDescent="0.25">
      <c r="A266" s="12"/>
      <c r="B266" s="12"/>
      <c r="C266" s="13"/>
      <c r="D266" s="12"/>
      <c r="E266" s="13"/>
      <c r="F266" s="12"/>
      <c r="G266" s="12"/>
      <c r="H266" s="12"/>
      <c r="I266" s="12"/>
      <c r="J266" s="12"/>
      <c r="K266" s="17" t="str">
        <f>IF(NOT(OR(A266&lt;&gt;"",B266&lt;&gt;"",C266&lt;&gt;"",D266&lt;&gt;"",E266&lt;&gt;"",F266&lt;&gt;"",G266&lt;&gt;"",H266&lt;&gt;"",I266&lt;&gt;"",J266&lt;&gt;"")),"",IF(AND(ISNUMBER(H266),ISNUMBER(I266),H266&gt;=I266),"Check limits",IF(OR(AND(ISNUMBER(F266),ISNUMBER(H266),F266&lt;H266),AND(ISNUMBER(F266),ISNUMBER(I266),F266&gt;I266),AND(ISNUMBER(G266),ISNUMBER(H266),G266&lt;H266),AND(ISNUMBER(G266),ISNUMBER(I266),G266&gt;I266)),"Setpoint outside alarm band","OK")))</f>
        <v/>
      </c>
      <c r="L266" s="16" t="str">
        <f>IF(NOT(OR(A266&lt;&gt;"",B266&lt;&gt;"",C266&lt;&gt;"",D266&lt;&gt;"",E266&lt;&gt;"",F266&lt;&gt;"",G266&lt;&gt;"",H266&lt;&gt;"",I266&lt;&gt;"",J266&lt;&gt;"")),"",IF(A266="","Check ID",IF(B266="","Check ID",IF(SUMPRODUCT(--(Equipment!$A$2:$A$101=B266))=0,"Check ID",IF(SUMPRODUCT(--($A$2:$A$1001=A266))&gt;1,"Duplicate ID",IF(OR(C266="",NOT(OR(D266="AI",D266="AO",D266="BI",D266="BO")),AND(F266&lt;&gt;"",NOT(ISNUMBER(F266))),AND(G266&lt;&gt;"",NOT(ISNUMBER(G266))),AND(H266&lt;&gt;"",NOT(ISNUMBER(H266))),AND(I266&lt;&gt;"",NOT(ISNUMBER(I266))),AND(J266&lt;&gt;"",NOT(ISNUMBER(J266)))),"Check inputs",IF(AND(ISNUMBER(J266),OR(J266&lt;0,J266&gt;1440)),"Check inputs","OK")))))))</f>
        <v/>
      </c>
    </row>
    <row r="267" spans="1:12" x14ac:dyDescent="0.25">
      <c r="A267" s="12"/>
      <c r="B267" s="12"/>
      <c r="C267" s="13"/>
      <c r="D267" s="12"/>
      <c r="E267" s="13"/>
      <c r="F267" s="12"/>
      <c r="G267" s="12"/>
      <c r="H267" s="12"/>
      <c r="I267" s="12"/>
      <c r="J267" s="12"/>
      <c r="K267" s="17" t="str">
        <f>IF(NOT(OR(A267&lt;&gt;"",B267&lt;&gt;"",C267&lt;&gt;"",D267&lt;&gt;"",E267&lt;&gt;"",F267&lt;&gt;"",G267&lt;&gt;"",H267&lt;&gt;"",I267&lt;&gt;"",J267&lt;&gt;"")),"",IF(AND(ISNUMBER(H267),ISNUMBER(I267),H267&gt;=I267),"Check limits",IF(OR(AND(ISNUMBER(F267),ISNUMBER(H267),F267&lt;H267),AND(ISNUMBER(F267),ISNUMBER(I267),F267&gt;I267),AND(ISNUMBER(G267),ISNUMBER(H267),G267&lt;H267),AND(ISNUMBER(G267),ISNUMBER(I267),G267&gt;I267)),"Setpoint outside alarm band","OK")))</f>
        <v/>
      </c>
      <c r="L267" s="16" t="str">
        <f>IF(NOT(OR(A267&lt;&gt;"",B267&lt;&gt;"",C267&lt;&gt;"",D267&lt;&gt;"",E267&lt;&gt;"",F267&lt;&gt;"",G267&lt;&gt;"",H267&lt;&gt;"",I267&lt;&gt;"",J267&lt;&gt;"")),"",IF(A267="","Check ID",IF(B267="","Check ID",IF(SUMPRODUCT(--(Equipment!$A$2:$A$101=B267))=0,"Check ID",IF(SUMPRODUCT(--($A$2:$A$1001=A267))&gt;1,"Duplicate ID",IF(OR(C267="",NOT(OR(D267="AI",D267="AO",D267="BI",D267="BO")),AND(F267&lt;&gt;"",NOT(ISNUMBER(F267))),AND(G267&lt;&gt;"",NOT(ISNUMBER(G267))),AND(H267&lt;&gt;"",NOT(ISNUMBER(H267))),AND(I267&lt;&gt;"",NOT(ISNUMBER(I267))),AND(J267&lt;&gt;"",NOT(ISNUMBER(J267)))),"Check inputs",IF(AND(ISNUMBER(J267),OR(J267&lt;0,J267&gt;1440)),"Check inputs","OK")))))))</f>
        <v/>
      </c>
    </row>
    <row r="268" spans="1:12" x14ac:dyDescent="0.25">
      <c r="A268" s="12"/>
      <c r="B268" s="12"/>
      <c r="C268" s="13"/>
      <c r="D268" s="12"/>
      <c r="E268" s="13"/>
      <c r="F268" s="12"/>
      <c r="G268" s="12"/>
      <c r="H268" s="12"/>
      <c r="I268" s="12"/>
      <c r="J268" s="12"/>
      <c r="K268" s="17" t="str">
        <f>IF(NOT(OR(A268&lt;&gt;"",B268&lt;&gt;"",C268&lt;&gt;"",D268&lt;&gt;"",E268&lt;&gt;"",F268&lt;&gt;"",G268&lt;&gt;"",H268&lt;&gt;"",I268&lt;&gt;"",J268&lt;&gt;"")),"",IF(AND(ISNUMBER(H268),ISNUMBER(I268),H268&gt;=I268),"Check limits",IF(OR(AND(ISNUMBER(F268),ISNUMBER(H268),F268&lt;H268),AND(ISNUMBER(F268),ISNUMBER(I268),F268&gt;I268),AND(ISNUMBER(G268),ISNUMBER(H268),G268&lt;H268),AND(ISNUMBER(G268),ISNUMBER(I268),G268&gt;I268)),"Setpoint outside alarm band","OK")))</f>
        <v/>
      </c>
      <c r="L268" s="16" t="str">
        <f>IF(NOT(OR(A268&lt;&gt;"",B268&lt;&gt;"",C268&lt;&gt;"",D268&lt;&gt;"",E268&lt;&gt;"",F268&lt;&gt;"",G268&lt;&gt;"",H268&lt;&gt;"",I268&lt;&gt;"",J268&lt;&gt;"")),"",IF(A268="","Check ID",IF(B268="","Check ID",IF(SUMPRODUCT(--(Equipment!$A$2:$A$101=B268))=0,"Check ID",IF(SUMPRODUCT(--($A$2:$A$1001=A268))&gt;1,"Duplicate ID",IF(OR(C268="",NOT(OR(D268="AI",D268="AO",D268="BI",D268="BO")),AND(F268&lt;&gt;"",NOT(ISNUMBER(F268))),AND(G268&lt;&gt;"",NOT(ISNUMBER(G268))),AND(H268&lt;&gt;"",NOT(ISNUMBER(H268))),AND(I268&lt;&gt;"",NOT(ISNUMBER(I268))),AND(J268&lt;&gt;"",NOT(ISNUMBER(J268)))),"Check inputs",IF(AND(ISNUMBER(J268),OR(J268&lt;0,J268&gt;1440)),"Check inputs","OK")))))))</f>
        <v/>
      </c>
    </row>
    <row r="269" spans="1:12" x14ac:dyDescent="0.25">
      <c r="A269" s="12"/>
      <c r="B269" s="12"/>
      <c r="C269" s="13"/>
      <c r="D269" s="12"/>
      <c r="E269" s="13"/>
      <c r="F269" s="12"/>
      <c r="G269" s="12"/>
      <c r="H269" s="12"/>
      <c r="I269" s="12"/>
      <c r="J269" s="12"/>
      <c r="K269" s="17" t="str">
        <f>IF(NOT(OR(A269&lt;&gt;"",B269&lt;&gt;"",C269&lt;&gt;"",D269&lt;&gt;"",E269&lt;&gt;"",F269&lt;&gt;"",G269&lt;&gt;"",H269&lt;&gt;"",I269&lt;&gt;"",J269&lt;&gt;"")),"",IF(AND(ISNUMBER(H269),ISNUMBER(I269),H269&gt;=I269),"Check limits",IF(OR(AND(ISNUMBER(F269),ISNUMBER(H269),F269&lt;H269),AND(ISNUMBER(F269),ISNUMBER(I269),F269&gt;I269),AND(ISNUMBER(G269),ISNUMBER(H269),G269&lt;H269),AND(ISNUMBER(G269),ISNUMBER(I269),G269&gt;I269)),"Setpoint outside alarm band","OK")))</f>
        <v/>
      </c>
      <c r="L269" s="16" t="str">
        <f>IF(NOT(OR(A269&lt;&gt;"",B269&lt;&gt;"",C269&lt;&gt;"",D269&lt;&gt;"",E269&lt;&gt;"",F269&lt;&gt;"",G269&lt;&gt;"",H269&lt;&gt;"",I269&lt;&gt;"",J269&lt;&gt;"")),"",IF(A269="","Check ID",IF(B269="","Check ID",IF(SUMPRODUCT(--(Equipment!$A$2:$A$101=B269))=0,"Check ID",IF(SUMPRODUCT(--($A$2:$A$1001=A269))&gt;1,"Duplicate ID",IF(OR(C269="",NOT(OR(D269="AI",D269="AO",D269="BI",D269="BO")),AND(F269&lt;&gt;"",NOT(ISNUMBER(F269))),AND(G269&lt;&gt;"",NOT(ISNUMBER(G269))),AND(H269&lt;&gt;"",NOT(ISNUMBER(H269))),AND(I269&lt;&gt;"",NOT(ISNUMBER(I269))),AND(J269&lt;&gt;"",NOT(ISNUMBER(J269)))),"Check inputs",IF(AND(ISNUMBER(J269),OR(J269&lt;0,J269&gt;1440)),"Check inputs","OK")))))))</f>
        <v/>
      </c>
    </row>
    <row r="270" spans="1:12" x14ac:dyDescent="0.25">
      <c r="A270" s="12"/>
      <c r="B270" s="12"/>
      <c r="C270" s="13"/>
      <c r="D270" s="12"/>
      <c r="E270" s="13"/>
      <c r="F270" s="12"/>
      <c r="G270" s="12"/>
      <c r="H270" s="12"/>
      <c r="I270" s="12"/>
      <c r="J270" s="12"/>
      <c r="K270" s="17" t="str">
        <f>IF(NOT(OR(A270&lt;&gt;"",B270&lt;&gt;"",C270&lt;&gt;"",D270&lt;&gt;"",E270&lt;&gt;"",F270&lt;&gt;"",G270&lt;&gt;"",H270&lt;&gt;"",I270&lt;&gt;"",J270&lt;&gt;"")),"",IF(AND(ISNUMBER(H270),ISNUMBER(I270),H270&gt;=I270),"Check limits",IF(OR(AND(ISNUMBER(F270),ISNUMBER(H270),F270&lt;H270),AND(ISNUMBER(F270),ISNUMBER(I270),F270&gt;I270),AND(ISNUMBER(G270),ISNUMBER(H270),G270&lt;H270),AND(ISNUMBER(G270),ISNUMBER(I270),G270&gt;I270)),"Setpoint outside alarm band","OK")))</f>
        <v/>
      </c>
      <c r="L270" s="16" t="str">
        <f>IF(NOT(OR(A270&lt;&gt;"",B270&lt;&gt;"",C270&lt;&gt;"",D270&lt;&gt;"",E270&lt;&gt;"",F270&lt;&gt;"",G270&lt;&gt;"",H270&lt;&gt;"",I270&lt;&gt;"",J270&lt;&gt;"")),"",IF(A270="","Check ID",IF(B270="","Check ID",IF(SUMPRODUCT(--(Equipment!$A$2:$A$101=B270))=0,"Check ID",IF(SUMPRODUCT(--($A$2:$A$1001=A270))&gt;1,"Duplicate ID",IF(OR(C270="",NOT(OR(D270="AI",D270="AO",D270="BI",D270="BO")),AND(F270&lt;&gt;"",NOT(ISNUMBER(F270))),AND(G270&lt;&gt;"",NOT(ISNUMBER(G270))),AND(H270&lt;&gt;"",NOT(ISNUMBER(H270))),AND(I270&lt;&gt;"",NOT(ISNUMBER(I270))),AND(J270&lt;&gt;"",NOT(ISNUMBER(J270)))),"Check inputs",IF(AND(ISNUMBER(J270),OR(J270&lt;0,J270&gt;1440)),"Check inputs","OK")))))))</f>
        <v/>
      </c>
    </row>
    <row r="271" spans="1:12" x14ac:dyDescent="0.25">
      <c r="A271" s="12"/>
      <c r="B271" s="12"/>
      <c r="C271" s="13"/>
      <c r="D271" s="12"/>
      <c r="E271" s="13"/>
      <c r="F271" s="12"/>
      <c r="G271" s="12"/>
      <c r="H271" s="12"/>
      <c r="I271" s="12"/>
      <c r="J271" s="12"/>
      <c r="K271" s="17" t="str">
        <f>IF(NOT(OR(A271&lt;&gt;"",B271&lt;&gt;"",C271&lt;&gt;"",D271&lt;&gt;"",E271&lt;&gt;"",F271&lt;&gt;"",G271&lt;&gt;"",H271&lt;&gt;"",I271&lt;&gt;"",J271&lt;&gt;"")),"",IF(AND(ISNUMBER(H271),ISNUMBER(I271),H271&gt;=I271),"Check limits",IF(OR(AND(ISNUMBER(F271),ISNUMBER(H271),F271&lt;H271),AND(ISNUMBER(F271),ISNUMBER(I271),F271&gt;I271),AND(ISNUMBER(G271),ISNUMBER(H271),G271&lt;H271),AND(ISNUMBER(G271),ISNUMBER(I271),G271&gt;I271)),"Setpoint outside alarm band","OK")))</f>
        <v/>
      </c>
      <c r="L271" s="16" t="str">
        <f>IF(NOT(OR(A271&lt;&gt;"",B271&lt;&gt;"",C271&lt;&gt;"",D271&lt;&gt;"",E271&lt;&gt;"",F271&lt;&gt;"",G271&lt;&gt;"",H271&lt;&gt;"",I271&lt;&gt;"",J271&lt;&gt;"")),"",IF(A271="","Check ID",IF(B271="","Check ID",IF(SUMPRODUCT(--(Equipment!$A$2:$A$101=B271))=0,"Check ID",IF(SUMPRODUCT(--($A$2:$A$1001=A271))&gt;1,"Duplicate ID",IF(OR(C271="",NOT(OR(D271="AI",D271="AO",D271="BI",D271="BO")),AND(F271&lt;&gt;"",NOT(ISNUMBER(F271))),AND(G271&lt;&gt;"",NOT(ISNUMBER(G271))),AND(H271&lt;&gt;"",NOT(ISNUMBER(H271))),AND(I271&lt;&gt;"",NOT(ISNUMBER(I271))),AND(J271&lt;&gt;"",NOT(ISNUMBER(J271)))),"Check inputs",IF(AND(ISNUMBER(J271),OR(J271&lt;0,J271&gt;1440)),"Check inputs","OK")))))))</f>
        <v/>
      </c>
    </row>
    <row r="272" spans="1:12" x14ac:dyDescent="0.25">
      <c r="A272" s="12"/>
      <c r="B272" s="12"/>
      <c r="C272" s="13"/>
      <c r="D272" s="12"/>
      <c r="E272" s="13"/>
      <c r="F272" s="12"/>
      <c r="G272" s="12"/>
      <c r="H272" s="12"/>
      <c r="I272" s="12"/>
      <c r="J272" s="12"/>
      <c r="K272" s="17" t="str">
        <f>IF(NOT(OR(A272&lt;&gt;"",B272&lt;&gt;"",C272&lt;&gt;"",D272&lt;&gt;"",E272&lt;&gt;"",F272&lt;&gt;"",G272&lt;&gt;"",H272&lt;&gt;"",I272&lt;&gt;"",J272&lt;&gt;"")),"",IF(AND(ISNUMBER(H272),ISNUMBER(I272),H272&gt;=I272),"Check limits",IF(OR(AND(ISNUMBER(F272),ISNUMBER(H272),F272&lt;H272),AND(ISNUMBER(F272),ISNUMBER(I272),F272&gt;I272),AND(ISNUMBER(G272),ISNUMBER(H272),G272&lt;H272),AND(ISNUMBER(G272),ISNUMBER(I272),G272&gt;I272)),"Setpoint outside alarm band","OK")))</f>
        <v/>
      </c>
      <c r="L272" s="16" t="str">
        <f>IF(NOT(OR(A272&lt;&gt;"",B272&lt;&gt;"",C272&lt;&gt;"",D272&lt;&gt;"",E272&lt;&gt;"",F272&lt;&gt;"",G272&lt;&gt;"",H272&lt;&gt;"",I272&lt;&gt;"",J272&lt;&gt;"")),"",IF(A272="","Check ID",IF(B272="","Check ID",IF(SUMPRODUCT(--(Equipment!$A$2:$A$101=B272))=0,"Check ID",IF(SUMPRODUCT(--($A$2:$A$1001=A272))&gt;1,"Duplicate ID",IF(OR(C272="",NOT(OR(D272="AI",D272="AO",D272="BI",D272="BO")),AND(F272&lt;&gt;"",NOT(ISNUMBER(F272))),AND(G272&lt;&gt;"",NOT(ISNUMBER(G272))),AND(H272&lt;&gt;"",NOT(ISNUMBER(H272))),AND(I272&lt;&gt;"",NOT(ISNUMBER(I272))),AND(J272&lt;&gt;"",NOT(ISNUMBER(J272)))),"Check inputs",IF(AND(ISNUMBER(J272),OR(J272&lt;0,J272&gt;1440)),"Check inputs","OK")))))))</f>
        <v/>
      </c>
    </row>
    <row r="273" spans="1:12" x14ac:dyDescent="0.25">
      <c r="A273" s="12"/>
      <c r="B273" s="12"/>
      <c r="C273" s="13"/>
      <c r="D273" s="12"/>
      <c r="E273" s="13"/>
      <c r="F273" s="12"/>
      <c r="G273" s="12"/>
      <c r="H273" s="12"/>
      <c r="I273" s="12"/>
      <c r="J273" s="12"/>
      <c r="K273" s="17" t="str">
        <f>IF(NOT(OR(A273&lt;&gt;"",B273&lt;&gt;"",C273&lt;&gt;"",D273&lt;&gt;"",E273&lt;&gt;"",F273&lt;&gt;"",G273&lt;&gt;"",H273&lt;&gt;"",I273&lt;&gt;"",J273&lt;&gt;"")),"",IF(AND(ISNUMBER(H273),ISNUMBER(I273),H273&gt;=I273),"Check limits",IF(OR(AND(ISNUMBER(F273),ISNUMBER(H273),F273&lt;H273),AND(ISNUMBER(F273),ISNUMBER(I273),F273&gt;I273),AND(ISNUMBER(G273),ISNUMBER(H273),G273&lt;H273),AND(ISNUMBER(G273),ISNUMBER(I273),G273&gt;I273)),"Setpoint outside alarm band","OK")))</f>
        <v/>
      </c>
      <c r="L273" s="16" t="str">
        <f>IF(NOT(OR(A273&lt;&gt;"",B273&lt;&gt;"",C273&lt;&gt;"",D273&lt;&gt;"",E273&lt;&gt;"",F273&lt;&gt;"",G273&lt;&gt;"",H273&lt;&gt;"",I273&lt;&gt;"",J273&lt;&gt;"")),"",IF(A273="","Check ID",IF(B273="","Check ID",IF(SUMPRODUCT(--(Equipment!$A$2:$A$101=B273))=0,"Check ID",IF(SUMPRODUCT(--($A$2:$A$1001=A273))&gt;1,"Duplicate ID",IF(OR(C273="",NOT(OR(D273="AI",D273="AO",D273="BI",D273="BO")),AND(F273&lt;&gt;"",NOT(ISNUMBER(F273))),AND(G273&lt;&gt;"",NOT(ISNUMBER(G273))),AND(H273&lt;&gt;"",NOT(ISNUMBER(H273))),AND(I273&lt;&gt;"",NOT(ISNUMBER(I273))),AND(J273&lt;&gt;"",NOT(ISNUMBER(J273)))),"Check inputs",IF(AND(ISNUMBER(J273),OR(J273&lt;0,J273&gt;1440)),"Check inputs","OK")))))))</f>
        <v/>
      </c>
    </row>
    <row r="274" spans="1:12" x14ac:dyDescent="0.25">
      <c r="A274" s="12"/>
      <c r="B274" s="12"/>
      <c r="C274" s="13"/>
      <c r="D274" s="12"/>
      <c r="E274" s="13"/>
      <c r="F274" s="12"/>
      <c r="G274" s="12"/>
      <c r="H274" s="12"/>
      <c r="I274" s="12"/>
      <c r="J274" s="12"/>
      <c r="K274" s="17" t="str">
        <f>IF(NOT(OR(A274&lt;&gt;"",B274&lt;&gt;"",C274&lt;&gt;"",D274&lt;&gt;"",E274&lt;&gt;"",F274&lt;&gt;"",G274&lt;&gt;"",H274&lt;&gt;"",I274&lt;&gt;"",J274&lt;&gt;"")),"",IF(AND(ISNUMBER(H274),ISNUMBER(I274),H274&gt;=I274),"Check limits",IF(OR(AND(ISNUMBER(F274),ISNUMBER(H274),F274&lt;H274),AND(ISNUMBER(F274),ISNUMBER(I274),F274&gt;I274),AND(ISNUMBER(G274),ISNUMBER(H274),G274&lt;H274),AND(ISNUMBER(G274),ISNUMBER(I274),G274&gt;I274)),"Setpoint outside alarm band","OK")))</f>
        <v/>
      </c>
      <c r="L274" s="16" t="str">
        <f>IF(NOT(OR(A274&lt;&gt;"",B274&lt;&gt;"",C274&lt;&gt;"",D274&lt;&gt;"",E274&lt;&gt;"",F274&lt;&gt;"",G274&lt;&gt;"",H274&lt;&gt;"",I274&lt;&gt;"",J274&lt;&gt;"")),"",IF(A274="","Check ID",IF(B274="","Check ID",IF(SUMPRODUCT(--(Equipment!$A$2:$A$101=B274))=0,"Check ID",IF(SUMPRODUCT(--($A$2:$A$1001=A274))&gt;1,"Duplicate ID",IF(OR(C274="",NOT(OR(D274="AI",D274="AO",D274="BI",D274="BO")),AND(F274&lt;&gt;"",NOT(ISNUMBER(F274))),AND(G274&lt;&gt;"",NOT(ISNUMBER(G274))),AND(H274&lt;&gt;"",NOT(ISNUMBER(H274))),AND(I274&lt;&gt;"",NOT(ISNUMBER(I274))),AND(J274&lt;&gt;"",NOT(ISNUMBER(J274)))),"Check inputs",IF(AND(ISNUMBER(J274),OR(J274&lt;0,J274&gt;1440)),"Check inputs","OK")))))))</f>
        <v/>
      </c>
    </row>
    <row r="275" spans="1:12" x14ac:dyDescent="0.25">
      <c r="A275" s="12"/>
      <c r="B275" s="12"/>
      <c r="C275" s="13"/>
      <c r="D275" s="12"/>
      <c r="E275" s="13"/>
      <c r="F275" s="12"/>
      <c r="G275" s="12"/>
      <c r="H275" s="12"/>
      <c r="I275" s="12"/>
      <c r="J275" s="12"/>
      <c r="K275" s="17" t="str">
        <f>IF(NOT(OR(A275&lt;&gt;"",B275&lt;&gt;"",C275&lt;&gt;"",D275&lt;&gt;"",E275&lt;&gt;"",F275&lt;&gt;"",G275&lt;&gt;"",H275&lt;&gt;"",I275&lt;&gt;"",J275&lt;&gt;"")),"",IF(AND(ISNUMBER(H275),ISNUMBER(I275),H275&gt;=I275),"Check limits",IF(OR(AND(ISNUMBER(F275),ISNUMBER(H275),F275&lt;H275),AND(ISNUMBER(F275),ISNUMBER(I275),F275&gt;I275),AND(ISNUMBER(G275),ISNUMBER(H275),G275&lt;H275),AND(ISNUMBER(G275),ISNUMBER(I275),G275&gt;I275)),"Setpoint outside alarm band","OK")))</f>
        <v/>
      </c>
      <c r="L275" s="16" t="str">
        <f>IF(NOT(OR(A275&lt;&gt;"",B275&lt;&gt;"",C275&lt;&gt;"",D275&lt;&gt;"",E275&lt;&gt;"",F275&lt;&gt;"",G275&lt;&gt;"",H275&lt;&gt;"",I275&lt;&gt;"",J275&lt;&gt;"")),"",IF(A275="","Check ID",IF(B275="","Check ID",IF(SUMPRODUCT(--(Equipment!$A$2:$A$101=B275))=0,"Check ID",IF(SUMPRODUCT(--($A$2:$A$1001=A275))&gt;1,"Duplicate ID",IF(OR(C275="",NOT(OR(D275="AI",D275="AO",D275="BI",D275="BO")),AND(F275&lt;&gt;"",NOT(ISNUMBER(F275))),AND(G275&lt;&gt;"",NOT(ISNUMBER(G275))),AND(H275&lt;&gt;"",NOT(ISNUMBER(H275))),AND(I275&lt;&gt;"",NOT(ISNUMBER(I275))),AND(J275&lt;&gt;"",NOT(ISNUMBER(J275)))),"Check inputs",IF(AND(ISNUMBER(J275),OR(J275&lt;0,J275&gt;1440)),"Check inputs","OK")))))))</f>
        <v/>
      </c>
    </row>
    <row r="276" spans="1:12" x14ac:dyDescent="0.25">
      <c r="A276" s="12"/>
      <c r="B276" s="12"/>
      <c r="C276" s="13"/>
      <c r="D276" s="12"/>
      <c r="E276" s="13"/>
      <c r="F276" s="12"/>
      <c r="G276" s="12"/>
      <c r="H276" s="12"/>
      <c r="I276" s="12"/>
      <c r="J276" s="12"/>
      <c r="K276" s="17" t="str">
        <f>IF(NOT(OR(A276&lt;&gt;"",B276&lt;&gt;"",C276&lt;&gt;"",D276&lt;&gt;"",E276&lt;&gt;"",F276&lt;&gt;"",G276&lt;&gt;"",H276&lt;&gt;"",I276&lt;&gt;"",J276&lt;&gt;"")),"",IF(AND(ISNUMBER(H276),ISNUMBER(I276),H276&gt;=I276),"Check limits",IF(OR(AND(ISNUMBER(F276),ISNUMBER(H276),F276&lt;H276),AND(ISNUMBER(F276),ISNUMBER(I276),F276&gt;I276),AND(ISNUMBER(G276),ISNUMBER(H276),G276&lt;H276),AND(ISNUMBER(G276),ISNUMBER(I276),G276&gt;I276)),"Setpoint outside alarm band","OK")))</f>
        <v/>
      </c>
      <c r="L276" s="16" t="str">
        <f>IF(NOT(OR(A276&lt;&gt;"",B276&lt;&gt;"",C276&lt;&gt;"",D276&lt;&gt;"",E276&lt;&gt;"",F276&lt;&gt;"",G276&lt;&gt;"",H276&lt;&gt;"",I276&lt;&gt;"",J276&lt;&gt;"")),"",IF(A276="","Check ID",IF(B276="","Check ID",IF(SUMPRODUCT(--(Equipment!$A$2:$A$101=B276))=0,"Check ID",IF(SUMPRODUCT(--($A$2:$A$1001=A276))&gt;1,"Duplicate ID",IF(OR(C276="",NOT(OR(D276="AI",D276="AO",D276="BI",D276="BO")),AND(F276&lt;&gt;"",NOT(ISNUMBER(F276))),AND(G276&lt;&gt;"",NOT(ISNUMBER(G276))),AND(H276&lt;&gt;"",NOT(ISNUMBER(H276))),AND(I276&lt;&gt;"",NOT(ISNUMBER(I276))),AND(J276&lt;&gt;"",NOT(ISNUMBER(J276)))),"Check inputs",IF(AND(ISNUMBER(J276),OR(J276&lt;0,J276&gt;1440)),"Check inputs","OK")))))))</f>
        <v/>
      </c>
    </row>
    <row r="277" spans="1:12" x14ac:dyDescent="0.25">
      <c r="A277" s="12"/>
      <c r="B277" s="12"/>
      <c r="C277" s="13"/>
      <c r="D277" s="12"/>
      <c r="E277" s="13"/>
      <c r="F277" s="12"/>
      <c r="G277" s="12"/>
      <c r="H277" s="12"/>
      <c r="I277" s="12"/>
      <c r="J277" s="12"/>
      <c r="K277" s="17" t="str">
        <f>IF(NOT(OR(A277&lt;&gt;"",B277&lt;&gt;"",C277&lt;&gt;"",D277&lt;&gt;"",E277&lt;&gt;"",F277&lt;&gt;"",G277&lt;&gt;"",H277&lt;&gt;"",I277&lt;&gt;"",J277&lt;&gt;"")),"",IF(AND(ISNUMBER(H277),ISNUMBER(I277),H277&gt;=I277),"Check limits",IF(OR(AND(ISNUMBER(F277),ISNUMBER(H277),F277&lt;H277),AND(ISNUMBER(F277),ISNUMBER(I277),F277&gt;I277),AND(ISNUMBER(G277),ISNUMBER(H277),G277&lt;H277),AND(ISNUMBER(G277),ISNUMBER(I277),G277&gt;I277)),"Setpoint outside alarm band","OK")))</f>
        <v/>
      </c>
      <c r="L277" s="16" t="str">
        <f>IF(NOT(OR(A277&lt;&gt;"",B277&lt;&gt;"",C277&lt;&gt;"",D277&lt;&gt;"",E277&lt;&gt;"",F277&lt;&gt;"",G277&lt;&gt;"",H277&lt;&gt;"",I277&lt;&gt;"",J277&lt;&gt;"")),"",IF(A277="","Check ID",IF(B277="","Check ID",IF(SUMPRODUCT(--(Equipment!$A$2:$A$101=B277))=0,"Check ID",IF(SUMPRODUCT(--($A$2:$A$1001=A277))&gt;1,"Duplicate ID",IF(OR(C277="",NOT(OR(D277="AI",D277="AO",D277="BI",D277="BO")),AND(F277&lt;&gt;"",NOT(ISNUMBER(F277))),AND(G277&lt;&gt;"",NOT(ISNUMBER(G277))),AND(H277&lt;&gt;"",NOT(ISNUMBER(H277))),AND(I277&lt;&gt;"",NOT(ISNUMBER(I277))),AND(J277&lt;&gt;"",NOT(ISNUMBER(J277)))),"Check inputs",IF(AND(ISNUMBER(J277),OR(J277&lt;0,J277&gt;1440)),"Check inputs","OK")))))))</f>
        <v/>
      </c>
    </row>
    <row r="278" spans="1:12" x14ac:dyDescent="0.25">
      <c r="A278" s="12"/>
      <c r="B278" s="12"/>
      <c r="C278" s="13"/>
      <c r="D278" s="12"/>
      <c r="E278" s="13"/>
      <c r="F278" s="12"/>
      <c r="G278" s="12"/>
      <c r="H278" s="12"/>
      <c r="I278" s="12"/>
      <c r="J278" s="12"/>
      <c r="K278" s="17" t="str">
        <f>IF(NOT(OR(A278&lt;&gt;"",B278&lt;&gt;"",C278&lt;&gt;"",D278&lt;&gt;"",E278&lt;&gt;"",F278&lt;&gt;"",G278&lt;&gt;"",H278&lt;&gt;"",I278&lt;&gt;"",J278&lt;&gt;"")),"",IF(AND(ISNUMBER(H278),ISNUMBER(I278),H278&gt;=I278),"Check limits",IF(OR(AND(ISNUMBER(F278),ISNUMBER(H278),F278&lt;H278),AND(ISNUMBER(F278),ISNUMBER(I278),F278&gt;I278),AND(ISNUMBER(G278),ISNUMBER(H278),G278&lt;H278),AND(ISNUMBER(G278),ISNUMBER(I278),G278&gt;I278)),"Setpoint outside alarm band","OK")))</f>
        <v/>
      </c>
      <c r="L278" s="16" t="str">
        <f>IF(NOT(OR(A278&lt;&gt;"",B278&lt;&gt;"",C278&lt;&gt;"",D278&lt;&gt;"",E278&lt;&gt;"",F278&lt;&gt;"",G278&lt;&gt;"",H278&lt;&gt;"",I278&lt;&gt;"",J278&lt;&gt;"")),"",IF(A278="","Check ID",IF(B278="","Check ID",IF(SUMPRODUCT(--(Equipment!$A$2:$A$101=B278))=0,"Check ID",IF(SUMPRODUCT(--($A$2:$A$1001=A278))&gt;1,"Duplicate ID",IF(OR(C278="",NOT(OR(D278="AI",D278="AO",D278="BI",D278="BO")),AND(F278&lt;&gt;"",NOT(ISNUMBER(F278))),AND(G278&lt;&gt;"",NOT(ISNUMBER(G278))),AND(H278&lt;&gt;"",NOT(ISNUMBER(H278))),AND(I278&lt;&gt;"",NOT(ISNUMBER(I278))),AND(J278&lt;&gt;"",NOT(ISNUMBER(J278)))),"Check inputs",IF(AND(ISNUMBER(J278),OR(J278&lt;0,J278&gt;1440)),"Check inputs","OK")))))))</f>
        <v/>
      </c>
    </row>
    <row r="279" spans="1:12" x14ac:dyDescent="0.25">
      <c r="A279" s="12"/>
      <c r="B279" s="12"/>
      <c r="C279" s="13"/>
      <c r="D279" s="12"/>
      <c r="E279" s="13"/>
      <c r="F279" s="12"/>
      <c r="G279" s="12"/>
      <c r="H279" s="12"/>
      <c r="I279" s="12"/>
      <c r="J279" s="12"/>
      <c r="K279" s="17" t="str">
        <f>IF(NOT(OR(A279&lt;&gt;"",B279&lt;&gt;"",C279&lt;&gt;"",D279&lt;&gt;"",E279&lt;&gt;"",F279&lt;&gt;"",G279&lt;&gt;"",H279&lt;&gt;"",I279&lt;&gt;"",J279&lt;&gt;"")),"",IF(AND(ISNUMBER(H279),ISNUMBER(I279),H279&gt;=I279),"Check limits",IF(OR(AND(ISNUMBER(F279),ISNUMBER(H279),F279&lt;H279),AND(ISNUMBER(F279),ISNUMBER(I279),F279&gt;I279),AND(ISNUMBER(G279),ISNUMBER(H279),G279&lt;H279),AND(ISNUMBER(G279),ISNUMBER(I279),G279&gt;I279)),"Setpoint outside alarm band","OK")))</f>
        <v/>
      </c>
      <c r="L279" s="16" t="str">
        <f>IF(NOT(OR(A279&lt;&gt;"",B279&lt;&gt;"",C279&lt;&gt;"",D279&lt;&gt;"",E279&lt;&gt;"",F279&lt;&gt;"",G279&lt;&gt;"",H279&lt;&gt;"",I279&lt;&gt;"",J279&lt;&gt;"")),"",IF(A279="","Check ID",IF(B279="","Check ID",IF(SUMPRODUCT(--(Equipment!$A$2:$A$101=B279))=0,"Check ID",IF(SUMPRODUCT(--($A$2:$A$1001=A279))&gt;1,"Duplicate ID",IF(OR(C279="",NOT(OR(D279="AI",D279="AO",D279="BI",D279="BO")),AND(F279&lt;&gt;"",NOT(ISNUMBER(F279))),AND(G279&lt;&gt;"",NOT(ISNUMBER(G279))),AND(H279&lt;&gt;"",NOT(ISNUMBER(H279))),AND(I279&lt;&gt;"",NOT(ISNUMBER(I279))),AND(J279&lt;&gt;"",NOT(ISNUMBER(J279)))),"Check inputs",IF(AND(ISNUMBER(J279),OR(J279&lt;0,J279&gt;1440)),"Check inputs","OK")))))))</f>
        <v/>
      </c>
    </row>
    <row r="280" spans="1:12" x14ac:dyDescent="0.25">
      <c r="A280" s="12"/>
      <c r="B280" s="12"/>
      <c r="C280" s="13"/>
      <c r="D280" s="12"/>
      <c r="E280" s="13"/>
      <c r="F280" s="12"/>
      <c r="G280" s="12"/>
      <c r="H280" s="12"/>
      <c r="I280" s="12"/>
      <c r="J280" s="12"/>
      <c r="K280" s="17" t="str">
        <f>IF(NOT(OR(A280&lt;&gt;"",B280&lt;&gt;"",C280&lt;&gt;"",D280&lt;&gt;"",E280&lt;&gt;"",F280&lt;&gt;"",G280&lt;&gt;"",H280&lt;&gt;"",I280&lt;&gt;"",J280&lt;&gt;"")),"",IF(AND(ISNUMBER(H280),ISNUMBER(I280),H280&gt;=I280),"Check limits",IF(OR(AND(ISNUMBER(F280),ISNUMBER(H280),F280&lt;H280),AND(ISNUMBER(F280),ISNUMBER(I280),F280&gt;I280),AND(ISNUMBER(G280),ISNUMBER(H280),G280&lt;H280),AND(ISNUMBER(G280),ISNUMBER(I280),G280&gt;I280)),"Setpoint outside alarm band","OK")))</f>
        <v/>
      </c>
      <c r="L280" s="16" t="str">
        <f>IF(NOT(OR(A280&lt;&gt;"",B280&lt;&gt;"",C280&lt;&gt;"",D280&lt;&gt;"",E280&lt;&gt;"",F280&lt;&gt;"",G280&lt;&gt;"",H280&lt;&gt;"",I280&lt;&gt;"",J280&lt;&gt;"")),"",IF(A280="","Check ID",IF(B280="","Check ID",IF(SUMPRODUCT(--(Equipment!$A$2:$A$101=B280))=0,"Check ID",IF(SUMPRODUCT(--($A$2:$A$1001=A280))&gt;1,"Duplicate ID",IF(OR(C280="",NOT(OR(D280="AI",D280="AO",D280="BI",D280="BO")),AND(F280&lt;&gt;"",NOT(ISNUMBER(F280))),AND(G280&lt;&gt;"",NOT(ISNUMBER(G280))),AND(H280&lt;&gt;"",NOT(ISNUMBER(H280))),AND(I280&lt;&gt;"",NOT(ISNUMBER(I280))),AND(J280&lt;&gt;"",NOT(ISNUMBER(J280)))),"Check inputs",IF(AND(ISNUMBER(J280),OR(J280&lt;0,J280&gt;1440)),"Check inputs","OK")))))))</f>
        <v/>
      </c>
    </row>
    <row r="281" spans="1:12" x14ac:dyDescent="0.25">
      <c r="A281" s="12"/>
      <c r="B281" s="12"/>
      <c r="C281" s="13"/>
      <c r="D281" s="12"/>
      <c r="E281" s="13"/>
      <c r="F281" s="12"/>
      <c r="G281" s="12"/>
      <c r="H281" s="12"/>
      <c r="I281" s="12"/>
      <c r="J281" s="12"/>
      <c r="K281" s="17" t="str">
        <f>IF(NOT(OR(A281&lt;&gt;"",B281&lt;&gt;"",C281&lt;&gt;"",D281&lt;&gt;"",E281&lt;&gt;"",F281&lt;&gt;"",G281&lt;&gt;"",H281&lt;&gt;"",I281&lt;&gt;"",J281&lt;&gt;"")),"",IF(AND(ISNUMBER(H281),ISNUMBER(I281),H281&gt;=I281),"Check limits",IF(OR(AND(ISNUMBER(F281),ISNUMBER(H281),F281&lt;H281),AND(ISNUMBER(F281),ISNUMBER(I281),F281&gt;I281),AND(ISNUMBER(G281),ISNUMBER(H281),G281&lt;H281),AND(ISNUMBER(G281),ISNUMBER(I281),G281&gt;I281)),"Setpoint outside alarm band","OK")))</f>
        <v/>
      </c>
      <c r="L281" s="16" t="str">
        <f>IF(NOT(OR(A281&lt;&gt;"",B281&lt;&gt;"",C281&lt;&gt;"",D281&lt;&gt;"",E281&lt;&gt;"",F281&lt;&gt;"",G281&lt;&gt;"",H281&lt;&gt;"",I281&lt;&gt;"",J281&lt;&gt;"")),"",IF(A281="","Check ID",IF(B281="","Check ID",IF(SUMPRODUCT(--(Equipment!$A$2:$A$101=B281))=0,"Check ID",IF(SUMPRODUCT(--($A$2:$A$1001=A281))&gt;1,"Duplicate ID",IF(OR(C281="",NOT(OR(D281="AI",D281="AO",D281="BI",D281="BO")),AND(F281&lt;&gt;"",NOT(ISNUMBER(F281))),AND(G281&lt;&gt;"",NOT(ISNUMBER(G281))),AND(H281&lt;&gt;"",NOT(ISNUMBER(H281))),AND(I281&lt;&gt;"",NOT(ISNUMBER(I281))),AND(J281&lt;&gt;"",NOT(ISNUMBER(J281)))),"Check inputs",IF(AND(ISNUMBER(J281),OR(J281&lt;0,J281&gt;1440)),"Check inputs","OK")))))))</f>
        <v/>
      </c>
    </row>
    <row r="282" spans="1:12" x14ac:dyDescent="0.25">
      <c r="A282" s="12"/>
      <c r="B282" s="12"/>
      <c r="C282" s="13"/>
      <c r="D282" s="12"/>
      <c r="E282" s="13"/>
      <c r="F282" s="12"/>
      <c r="G282" s="12"/>
      <c r="H282" s="12"/>
      <c r="I282" s="12"/>
      <c r="J282" s="12"/>
      <c r="K282" s="17" t="str">
        <f>IF(NOT(OR(A282&lt;&gt;"",B282&lt;&gt;"",C282&lt;&gt;"",D282&lt;&gt;"",E282&lt;&gt;"",F282&lt;&gt;"",G282&lt;&gt;"",H282&lt;&gt;"",I282&lt;&gt;"",J282&lt;&gt;"")),"",IF(AND(ISNUMBER(H282),ISNUMBER(I282),H282&gt;=I282),"Check limits",IF(OR(AND(ISNUMBER(F282),ISNUMBER(H282),F282&lt;H282),AND(ISNUMBER(F282),ISNUMBER(I282),F282&gt;I282),AND(ISNUMBER(G282),ISNUMBER(H282),G282&lt;H282),AND(ISNUMBER(G282),ISNUMBER(I282),G282&gt;I282)),"Setpoint outside alarm band","OK")))</f>
        <v/>
      </c>
      <c r="L282" s="16" t="str">
        <f>IF(NOT(OR(A282&lt;&gt;"",B282&lt;&gt;"",C282&lt;&gt;"",D282&lt;&gt;"",E282&lt;&gt;"",F282&lt;&gt;"",G282&lt;&gt;"",H282&lt;&gt;"",I282&lt;&gt;"",J282&lt;&gt;"")),"",IF(A282="","Check ID",IF(B282="","Check ID",IF(SUMPRODUCT(--(Equipment!$A$2:$A$101=B282))=0,"Check ID",IF(SUMPRODUCT(--($A$2:$A$1001=A282))&gt;1,"Duplicate ID",IF(OR(C282="",NOT(OR(D282="AI",D282="AO",D282="BI",D282="BO")),AND(F282&lt;&gt;"",NOT(ISNUMBER(F282))),AND(G282&lt;&gt;"",NOT(ISNUMBER(G282))),AND(H282&lt;&gt;"",NOT(ISNUMBER(H282))),AND(I282&lt;&gt;"",NOT(ISNUMBER(I282))),AND(J282&lt;&gt;"",NOT(ISNUMBER(J282)))),"Check inputs",IF(AND(ISNUMBER(J282),OR(J282&lt;0,J282&gt;1440)),"Check inputs","OK")))))))</f>
        <v/>
      </c>
    </row>
    <row r="283" spans="1:12" x14ac:dyDescent="0.25">
      <c r="A283" s="12"/>
      <c r="B283" s="12"/>
      <c r="C283" s="13"/>
      <c r="D283" s="12"/>
      <c r="E283" s="13"/>
      <c r="F283" s="12"/>
      <c r="G283" s="12"/>
      <c r="H283" s="12"/>
      <c r="I283" s="12"/>
      <c r="J283" s="12"/>
      <c r="K283" s="17" t="str">
        <f>IF(NOT(OR(A283&lt;&gt;"",B283&lt;&gt;"",C283&lt;&gt;"",D283&lt;&gt;"",E283&lt;&gt;"",F283&lt;&gt;"",G283&lt;&gt;"",H283&lt;&gt;"",I283&lt;&gt;"",J283&lt;&gt;"")),"",IF(AND(ISNUMBER(H283),ISNUMBER(I283),H283&gt;=I283),"Check limits",IF(OR(AND(ISNUMBER(F283),ISNUMBER(H283),F283&lt;H283),AND(ISNUMBER(F283),ISNUMBER(I283),F283&gt;I283),AND(ISNUMBER(G283),ISNUMBER(H283),G283&lt;H283),AND(ISNUMBER(G283),ISNUMBER(I283),G283&gt;I283)),"Setpoint outside alarm band","OK")))</f>
        <v/>
      </c>
      <c r="L283" s="16" t="str">
        <f>IF(NOT(OR(A283&lt;&gt;"",B283&lt;&gt;"",C283&lt;&gt;"",D283&lt;&gt;"",E283&lt;&gt;"",F283&lt;&gt;"",G283&lt;&gt;"",H283&lt;&gt;"",I283&lt;&gt;"",J283&lt;&gt;"")),"",IF(A283="","Check ID",IF(B283="","Check ID",IF(SUMPRODUCT(--(Equipment!$A$2:$A$101=B283))=0,"Check ID",IF(SUMPRODUCT(--($A$2:$A$1001=A283))&gt;1,"Duplicate ID",IF(OR(C283="",NOT(OR(D283="AI",D283="AO",D283="BI",D283="BO")),AND(F283&lt;&gt;"",NOT(ISNUMBER(F283))),AND(G283&lt;&gt;"",NOT(ISNUMBER(G283))),AND(H283&lt;&gt;"",NOT(ISNUMBER(H283))),AND(I283&lt;&gt;"",NOT(ISNUMBER(I283))),AND(J283&lt;&gt;"",NOT(ISNUMBER(J283)))),"Check inputs",IF(AND(ISNUMBER(J283),OR(J283&lt;0,J283&gt;1440)),"Check inputs","OK")))))))</f>
        <v/>
      </c>
    </row>
    <row r="284" spans="1:12" x14ac:dyDescent="0.25">
      <c r="A284" s="12"/>
      <c r="B284" s="12"/>
      <c r="C284" s="13"/>
      <c r="D284" s="12"/>
      <c r="E284" s="13"/>
      <c r="F284" s="12"/>
      <c r="G284" s="12"/>
      <c r="H284" s="12"/>
      <c r="I284" s="12"/>
      <c r="J284" s="12"/>
      <c r="K284" s="17" t="str">
        <f>IF(NOT(OR(A284&lt;&gt;"",B284&lt;&gt;"",C284&lt;&gt;"",D284&lt;&gt;"",E284&lt;&gt;"",F284&lt;&gt;"",G284&lt;&gt;"",H284&lt;&gt;"",I284&lt;&gt;"",J284&lt;&gt;"")),"",IF(AND(ISNUMBER(H284),ISNUMBER(I284),H284&gt;=I284),"Check limits",IF(OR(AND(ISNUMBER(F284),ISNUMBER(H284),F284&lt;H284),AND(ISNUMBER(F284),ISNUMBER(I284),F284&gt;I284),AND(ISNUMBER(G284),ISNUMBER(H284),G284&lt;H284),AND(ISNUMBER(G284),ISNUMBER(I284),G284&gt;I284)),"Setpoint outside alarm band","OK")))</f>
        <v/>
      </c>
      <c r="L284" s="16" t="str">
        <f>IF(NOT(OR(A284&lt;&gt;"",B284&lt;&gt;"",C284&lt;&gt;"",D284&lt;&gt;"",E284&lt;&gt;"",F284&lt;&gt;"",G284&lt;&gt;"",H284&lt;&gt;"",I284&lt;&gt;"",J284&lt;&gt;"")),"",IF(A284="","Check ID",IF(B284="","Check ID",IF(SUMPRODUCT(--(Equipment!$A$2:$A$101=B284))=0,"Check ID",IF(SUMPRODUCT(--($A$2:$A$1001=A284))&gt;1,"Duplicate ID",IF(OR(C284="",NOT(OR(D284="AI",D284="AO",D284="BI",D284="BO")),AND(F284&lt;&gt;"",NOT(ISNUMBER(F284))),AND(G284&lt;&gt;"",NOT(ISNUMBER(G284))),AND(H284&lt;&gt;"",NOT(ISNUMBER(H284))),AND(I284&lt;&gt;"",NOT(ISNUMBER(I284))),AND(J284&lt;&gt;"",NOT(ISNUMBER(J284)))),"Check inputs",IF(AND(ISNUMBER(J284),OR(J284&lt;0,J284&gt;1440)),"Check inputs","OK")))))))</f>
        <v/>
      </c>
    </row>
    <row r="285" spans="1:12" x14ac:dyDescent="0.25">
      <c r="A285" s="12"/>
      <c r="B285" s="12"/>
      <c r="C285" s="13"/>
      <c r="D285" s="12"/>
      <c r="E285" s="13"/>
      <c r="F285" s="12"/>
      <c r="G285" s="12"/>
      <c r="H285" s="12"/>
      <c r="I285" s="12"/>
      <c r="J285" s="12"/>
      <c r="K285" s="17" t="str">
        <f>IF(NOT(OR(A285&lt;&gt;"",B285&lt;&gt;"",C285&lt;&gt;"",D285&lt;&gt;"",E285&lt;&gt;"",F285&lt;&gt;"",G285&lt;&gt;"",H285&lt;&gt;"",I285&lt;&gt;"",J285&lt;&gt;"")),"",IF(AND(ISNUMBER(H285),ISNUMBER(I285),H285&gt;=I285),"Check limits",IF(OR(AND(ISNUMBER(F285),ISNUMBER(H285),F285&lt;H285),AND(ISNUMBER(F285),ISNUMBER(I285),F285&gt;I285),AND(ISNUMBER(G285),ISNUMBER(H285),G285&lt;H285),AND(ISNUMBER(G285),ISNUMBER(I285),G285&gt;I285)),"Setpoint outside alarm band","OK")))</f>
        <v/>
      </c>
      <c r="L285" s="16" t="str">
        <f>IF(NOT(OR(A285&lt;&gt;"",B285&lt;&gt;"",C285&lt;&gt;"",D285&lt;&gt;"",E285&lt;&gt;"",F285&lt;&gt;"",G285&lt;&gt;"",H285&lt;&gt;"",I285&lt;&gt;"",J285&lt;&gt;"")),"",IF(A285="","Check ID",IF(B285="","Check ID",IF(SUMPRODUCT(--(Equipment!$A$2:$A$101=B285))=0,"Check ID",IF(SUMPRODUCT(--($A$2:$A$1001=A285))&gt;1,"Duplicate ID",IF(OR(C285="",NOT(OR(D285="AI",D285="AO",D285="BI",D285="BO")),AND(F285&lt;&gt;"",NOT(ISNUMBER(F285))),AND(G285&lt;&gt;"",NOT(ISNUMBER(G285))),AND(H285&lt;&gt;"",NOT(ISNUMBER(H285))),AND(I285&lt;&gt;"",NOT(ISNUMBER(I285))),AND(J285&lt;&gt;"",NOT(ISNUMBER(J285)))),"Check inputs",IF(AND(ISNUMBER(J285),OR(J285&lt;0,J285&gt;1440)),"Check inputs","OK")))))))</f>
        <v/>
      </c>
    </row>
    <row r="286" spans="1:12" x14ac:dyDescent="0.25">
      <c r="A286" s="12"/>
      <c r="B286" s="12"/>
      <c r="C286" s="13"/>
      <c r="D286" s="12"/>
      <c r="E286" s="13"/>
      <c r="F286" s="12"/>
      <c r="G286" s="12"/>
      <c r="H286" s="12"/>
      <c r="I286" s="12"/>
      <c r="J286" s="12"/>
      <c r="K286" s="17" t="str">
        <f>IF(NOT(OR(A286&lt;&gt;"",B286&lt;&gt;"",C286&lt;&gt;"",D286&lt;&gt;"",E286&lt;&gt;"",F286&lt;&gt;"",G286&lt;&gt;"",H286&lt;&gt;"",I286&lt;&gt;"",J286&lt;&gt;"")),"",IF(AND(ISNUMBER(H286),ISNUMBER(I286),H286&gt;=I286),"Check limits",IF(OR(AND(ISNUMBER(F286),ISNUMBER(H286),F286&lt;H286),AND(ISNUMBER(F286),ISNUMBER(I286),F286&gt;I286),AND(ISNUMBER(G286),ISNUMBER(H286),G286&lt;H286),AND(ISNUMBER(G286),ISNUMBER(I286),G286&gt;I286)),"Setpoint outside alarm band","OK")))</f>
        <v/>
      </c>
      <c r="L286" s="16" t="str">
        <f>IF(NOT(OR(A286&lt;&gt;"",B286&lt;&gt;"",C286&lt;&gt;"",D286&lt;&gt;"",E286&lt;&gt;"",F286&lt;&gt;"",G286&lt;&gt;"",H286&lt;&gt;"",I286&lt;&gt;"",J286&lt;&gt;"")),"",IF(A286="","Check ID",IF(B286="","Check ID",IF(SUMPRODUCT(--(Equipment!$A$2:$A$101=B286))=0,"Check ID",IF(SUMPRODUCT(--($A$2:$A$1001=A286))&gt;1,"Duplicate ID",IF(OR(C286="",NOT(OR(D286="AI",D286="AO",D286="BI",D286="BO")),AND(F286&lt;&gt;"",NOT(ISNUMBER(F286))),AND(G286&lt;&gt;"",NOT(ISNUMBER(G286))),AND(H286&lt;&gt;"",NOT(ISNUMBER(H286))),AND(I286&lt;&gt;"",NOT(ISNUMBER(I286))),AND(J286&lt;&gt;"",NOT(ISNUMBER(J286)))),"Check inputs",IF(AND(ISNUMBER(J286),OR(J286&lt;0,J286&gt;1440)),"Check inputs","OK")))))))</f>
        <v/>
      </c>
    </row>
    <row r="287" spans="1:12" x14ac:dyDescent="0.25">
      <c r="A287" s="12"/>
      <c r="B287" s="12"/>
      <c r="C287" s="13"/>
      <c r="D287" s="12"/>
      <c r="E287" s="13"/>
      <c r="F287" s="12"/>
      <c r="G287" s="12"/>
      <c r="H287" s="12"/>
      <c r="I287" s="12"/>
      <c r="J287" s="12"/>
      <c r="K287" s="17" t="str">
        <f>IF(NOT(OR(A287&lt;&gt;"",B287&lt;&gt;"",C287&lt;&gt;"",D287&lt;&gt;"",E287&lt;&gt;"",F287&lt;&gt;"",G287&lt;&gt;"",H287&lt;&gt;"",I287&lt;&gt;"",J287&lt;&gt;"")),"",IF(AND(ISNUMBER(H287),ISNUMBER(I287),H287&gt;=I287),"Check limits",IF(OR(AND(ISNUMBER(F287),ISNUMBER(H287),F287&lt;H287),AND(ISNUMBER(F287),ISNUMBER(I287),F287&gt;I287),AND(ISNUMBER(G287),ISNUMBER(H287),G287&lt;H287),AND(ISNUMBER(G287),ISNUMBER(I287),G287&gt;I287)),"Setpoint outside alarm band","OK")))</f>
        <v/>
      </c>
      <c r="L287" s="16" t="str">
        <f>IF(NOT(OR(A287&lt;&gt;"",B287&lt;&gt;"",C287&lt;&gt;"",D287&lt;&gt;"",E287&lt;&gt;"",F287&lt;&gt;"",G287&lt;&gt;"",H287&lt;&gt;"",I287&lt;&gt;"",J287&lt;&gt;"")),"",IF(A287="","Check ID",IF(B287="","Check ID",IF(SUMPRODUCT(--(Equipment!$A$2:$A$101=B287))=0,"Check ID",IF(SUMPRODUCT(--($A$2:$A$1001=A287))&gt;1,"Duplicate ID",IF(OR(C287="",NOT(OR(D287="AI",D287="AO",D287="BI",D287="BO")),AND(F287&lt;&gt;"",NOT(ISNUMBER(F287))),AND(G287&lt;&gt;"",NOT(ISNUMBER(G287))),AND(H287&lt;&gt;"",NOT(ISNUMBER(H287))),AND(I287&lt;&gt;"",NOT(ISNUMBER(I287))),AND(J287&lt;&gt;"",NOT(ISNUMBER(J287)))),"Check inputs",IF(AND(ISNUMBER(J287),OR(J287&lt;0,J287&gt;1440)),"Check inputs","OK")))))))</f>
        <v/>
      </c>
    </row>
    <row r="288" spans="1:12" x14ac:dyDescent="0.25">
      <c r="A288" s="12"/>
      <c r="B288" s="12"/>
      <c r="C288" s="13"/>
      <c r="D288" s="12"/>
      <c r="E288" s="13"/>
      <c r="F288" s="12"/>
      <c r="G288" s="12"/>
      <c r="H288" s="12"/>
      <c r="I288" s="12"/>
      <c r="J288" s="12"/>
      <c r="K288" s="17" t="str">
        <f>IF(NOT(OR(A288&lt;&gt;"",B288&lt;&gt;"",C288&lt;&gt;"",D288&lt;&gt;"",E288&lt;&gt;"",F288&lt;&gt;"",G288&lt;&gt;"",H288&lt;&gt;"",I288&lt;&gt;"",J288&lt;&gt;"")),"",IF(AND(ISNUMBER(H288),ISNUMBER(I288),H288&gt;=I288),"Check limits",IF(OR(AND(ISNUMBER(F288),ISNUMBER(H288),F288&lt;H288),AND(ISNUMBER(F288),ISNUMBER(I288),F288&gt;I288),AND(ISNUMBER(G288),ISNUMBER(H288),G288&lt;H288),AND(ISNUMBER(G288),ISNUMBER(I288),G288&gt;I288)),"Setpoint outside alarm band","OK")))</f>
        <v/>
      </c>
      <c r="L288" s="16" t="str">
        <f>IF(NOT(OR(A288&lt;&gt;"",B288&lt;&gt;"",C288&lt;&gt;"",D288&lt;&gt;"",E288&lt;&gt;"",F288&lt;&gt;"",G288&lt;&gt;"",H288&lt;&gt;"",I288&lt;&gt;"",J288&lt;&gt;"")),"",IF(A288="","Check ID",IF(B288="","Check ID",IF(SUMPRODUCT(--(Equipment!$A$2:$A$101=B288))=0,"Check ID",IF(SUMPRODUCT(--($A$2:$A$1001=A288))&gt;1,"Duplicate ID",IF(OR(C288="",NOT(OR(D288="AI",D288="AO",D288="BI",D288="BO")),AND(F288&lt;&gt;"",NOT(ISNUMBER(F288))),AND(G288&lt;&gt;"",NOT(ISNUMBER(G288))),AND(H288&lt;&gt;"",NOT(ISNUMBER(H288))),AND(I288&lt;&gt;"",NOT(ISNUMBER(I288))),AND(J288&lt;&gt;"",NOT(ISNUMBER(J288)))),"Check inputs",IF(AND(ISNUMBER(J288),OR(J288&lt;0,J288&gt;1440)),"Check inputs","OK")))))))</f>
        <v/>
      </c>
    </row>
    <row r="289" spans="1:12" x14ac:dyDescent="0.25">
      <c r="A289" s="12"/>
      <c r="B289" s="12"/>
      <c r="C289" s="13"/>
      <c r="D289" s="12"/>
      <c r="E289" s="13"/>
      <c r="F289" s="12"/>
      <c r="G289" s="12"/>
      <c r="H289" s="12"/>
      <c r="I289" s="12"/>
      <c r="J289" s="12"/>
      <c r="K289" s="17" t="str">
        <f>IF(NOT(OR(A289&lt;&gt;"",B289&lt;&gt;"",C289&lt;&gt;"",D289&lt;&gt;"",E289&lt;&gt;"",F289&lt;&gt;"",G289&lt;&gt;"",H289&lt;&gt;"",I289&lt;&gt;"",J289&lt;&gt;"")),"",IF(AND(ISNUMBER(H289),ISNUMBER(I289),H289&gt;=I289),"Check limits",IF(OR(AND(ISNUMBER(F289),ISNUMBER(H289),F289&lt;H289),AND(ISNUMBER(F289),ISNUMBER(I289),F289&gt;I289),AND(ISNUMBER(G289),ISNUMBER(H289),G289&lt;H289),AND(ISNUMBER(G289),ISNUMBER(I289),G289&gt;I289)),"Setpoint outside alarm band","OK")))</f>
        <v/>
      </c>
      <c r="L289" s="16" t="str">
        <f>IF(NOT(OR(A289&lt;&gt;"",B289&lt;&gt;"",C289&lt;&gt;"",D289&lt;&gt;"",E289&lt;&gt;"",F289&lt;&gt;"",G289&lt;&gt;"",H289&lt;&gt;"",I289&lt;&gt;"",J289&lt;&gt;"")),"",IF(A289="","Check ID",IF(B289="","Check ID",IF(SUMPRODUCT(--(Equipment!$A$2:$A$101=B289))=0,"Check ID",IF(SUMPRODUCT(--($A$2:$A$1001=A289))&gt;1,"Duplicate ID",IF(OR(C289="",NOT(OR(D289="AI",D289="AO",D289="BI",D289="BO")),AND(F289&lt;&gt;"",NOT(ISNUMBER(F289))),AND(G289&lt;&gt;"",NOT(ISNUMBER(G289))),AND(H289&lt;&gt;"",NOT(ISNUMBER(H289))),AND(I289&lt;&gt;"",NOT(ISNUMBER(I289))),AND(J289&lt;&gt;"",NOT(ISNUMBER(J289)))),"Check inputs",IF(AND(ISNUMBER(J289),OR(J289&lt;0,J289&gt;1440)),"Check inputs","OK")))))))</f>
        <v/>
      </c>
    </row>
    <row r="290" spans="1:12" x14ac:dyDescent="0.25">
      <c r="A290" s="12"/>
      <c r="B290" s="12"/>
      <c r="C290" s="13"/>
      <c r="D290" s="12"/>
      <c r="E290" s="13"/>
      <c r="F290" s="12"/>
      <c r="G290" s="12"/>
      <c r="H290" s="12"/>
      <c r="I290" s="12"/>
      <c r="J290" s="12"/>
      <c r="K290" s="17" t="str">
        <f>IF(NOT(OR(A290&lt;&gt;"",B290&lt;&gt;"",C290&lt;&gt;"",D290&lt;&gt;"",E290&lt;&gt;"",F290&lt;&gt;"",G290&lt;&gt;"",H290&lt;&gt;"",I290&lt;&gt;"",J290&lt;&gt;"")),"",IF(AND(ISNUMBER(H290),ISNUMBER(I290),H290&gt;=I290),"Check limits",IF(OR(AND(ISNUMBER(F290),ISNUMBER(H290),F290&lt;H290),AND(ISNUMBER(F290),ISNUMBER(I290),F290&gt;I290),AND(ISNUMBER(G290),ISNUMBER(H290),G290&lt;H290),AND(ISNUMBER(G290),ISNUMBER(I290),G290&gt;I290)),"Setpoint outside alarm band","OK")))</f>
        <v/>
      </c>
      <c r="L290" s="16" t="str">
        <f>IF(NOT(OR(A290&lt;&gt;"",B290&lt;&gt;"",C290&lt;&gt;"",D290&lt;&gt;"",E290&lt;&gt;"",F290&lt;&gt;"",G290&lt;&gt;"",H290&lt;&gt;"",I290&lt;&gt;"",J290&lt;&gt;"")),"",IF(A290="","Check ID",IF(B290="","Check ID",IF(SUMPRODUCT(--(Equipment!$A$2:$A$101=B290))=0,"Check ID",IF(SUMPRODUCT(--($A$2:$A$1001=A290))&gt;1,"Duplicate ID",IF(OR(C290="",NOT(OR(D290="AI",D290="AO",D290="BI",D290="BO")),AND(F290&lt;&gt;"",NOT(ISNUMBER(F290))),AND(G290&lt;&gt;"",NOT(ISNUMBER(G290))),AND(H290&lt;&gt;"",NOT(ISNUMBER(H290))),AND(I290&lt;&gt;"",NOT(ISNUMBER(I290))),AND(J290&lt;&gt;"",NOT(ISNUMBER(J290)))),"Check inputs",IF(AND(ISNUMBER(J290),OR(J290&lt;0,J290&gt;1440)),"Check inputs","OK")))))))</f>
        <v/>
      </c>
    </row>
    <row r="291" spans="1:12" x14ac:dyDescent="0.25">
      <c r="A291" s="12"/>
      <c r="B291" s="12"/>
      <c r="C291" s="13"/>
      <c r="D291" s="12"/>
      <c r="E291" s="13"/>
      <c r="F291" s="12"/>
      <c r="G291" s="12"/>
      <c r="H291" s="12"/>
      <c r="I291" s="12"/>
      <c r="J291" s="12"/>
      <c r="K291" s="17" t="str">
        <f>IF(NOT(OR(A291&lt;&gt;"",B291&lt;&gt;"",C291&lt;&gt;"",D291&lt;&gt;"",E291&lt;&gt;"",F291&lt;&gt;"",G291&lt;&gt;"",H291&lt;&gt;"",I291&lt;&gt;"",J291&lt;&gt;"")),"",IF(AND(ISNUMBER(H291),ISNUMBER(I291),H291&gt;=I291),"Check limits",IF(OR(AND(ISNUMBER(F291),ISNUMBER(H291),F291&lt;H291),AND(ISNUMBER(F291),ISNUMBER(I291),F291&gt;I291),AND(ISNUMBER(G291),ISNUMBER(H291),G291&lt;H291),AND(ISNUMBER(G291),ISNUMBER(I291),G291&gt;I291)),"Setpoint outside alarm band","OK")))</f>
        <v/>
      </c>
      <c r="L291" s="16" t="str">
        <f>IF(NOT(OR(A291&lt;&gt;"",B291&lt;&gt;"",C291&lt;&gt;"",D291&lt;&gt;"",E291&lt;&gt;"",F291&lt;&gt;"",G291&lt;&gt;"",H291&lt;&gt;"",I291&lt;&gt;"",J291&lt;&gt;"")),"",IF(A291="","Check ID",IF(B291="","Check ID",IF(SUMPRODUCT(--(Equipment!$A$2:$A$101=B291))=0,"Check ID",IF(SUMPRODUCT(--($A$2:$A$1001=A291))&gt;1,"Duplicate ID",IF(OR(C291="",NOT(OR(D291="AI",D291="AO",D291="BI",D291="BO")),AND(F291&lt;&gt;"",NOT(ISNUMBER(F291))),AND(G291&lt;&gt;"",NOT(ISNUMBER(G291))),AND(H291&lt;&gt;"",NOT(ISNUMBER(H291))),AND(I291&lt;&gt;"",NOT(ISNUMBER(I291))),AND(J291&lt;&gt;"",NOT(ISNUMBER(J291)))),"Check inputs",IF(AND(ISNUMBER(J291),OR(J291&lt;0,J291&gt;1440)),"Check inputs","OK")))))))</f>
        <v/>
      </c>
    </row>
    <row r="292" spans="1:12" x14ac:dyDescent="0.25">
      <c r="A292" s="12"/>
      <c r="B292" s="12"/>
      <c r="C292" s="13"/>
      <c r="D292" s="12"/>
      <c r="E292" s="13"/>
      <c r="F292" s="12"/>
      <c r="G292" s="12"/>
      <c r="H292" s="12"/>
      <c r="I292" s="12"/>
      <c r="J292" s="12"/>
      <c r="K292" s="17" t="str">
        <f>IF(NOT(OR(A292&lt;&gt;"",B292&lt;&gt;"",C292&lt;&gt;"",D292&lt;&gt;"",E292&lt;&gt;"",F292&lt;&gt;"",G292&lt;&gt;"",H292&lt;&gt;"",I292&lt;&gt;"",J292&lt;&gt;"")),"",IF(AND(ISNUMBER(H292),ISNUMBER(I292),H292&gt;=I292),"Check limits",IF(OR(AND(ISNUMBER(F292),ISNUMBER(H292),F292&lt;H292),AND(ISNUMBER(F292),ISNUMBER(I292),F292&gt;I292),AND(ISNUMBER(G292),ISNUMBER(H292),G292&lt;H292),AND(ISNUMBER(G292),ISNUMBER(I292),G292&gt;I292)),"Setpoint outside alarm band","OK")))</f>
        <v/>
      </c>
      <c r="L292" s="16" t="str">
        <f>IF(NOT(OR(A292&lt;&gt;"",B292&lt;&gt;"",C292&lt;&gt;"",D292&lt;&gt;"",E292&lt;&gt;"",F292&lt;&gt;"",G292&lt;&gt;"",H292&lt;&gt;"",I292&lt;&gt;"",J292&lt;&gt;"")),"",IF(A292="","Check ID",IF(B292="","Check ID",IF(SUMPRODUCT(--(Equipment!$A$2:$A$101=B292))=0,"Check ID",IF(SUMPRODUCT(--($A$2:$A$1001=A292))&gt;1,"Duplicate ID",IF(OR(C292="",NOT(OR(D292="AI",D292="AO",D292="BI",D292="BO")),AND(F292&lt;&gt;"",NOT(ISNUMBER(F292))),AND(G292&lt;&gt;"",NOT(ISNUMBER(G292))),AND(H292&lt;&gt;"",NOT(ISNUMBER(H292))),AND(I292&lt;&gt;"",NOT(ISNUMBER(I292))),AND(J292&lt;&gt;"",NOT(ISNUMBER(J292)))),"Check inputs",IF(AND(ISNUMBER(J292),OR(J292&lt;0,J292&gt;1440)),"Check inputs","OK")))))))</f>
        <v/>
      </c>
    </row>
    <row r="293" spans="1:12" x14ac:dyDescent="0.25">
      <c r="A293" s="12"/>
      <c r="B293" s="12"/>
      <c r="C293" s="13"/>
      <c r="D293" s="12"/>
      <c r="E293" s="13"/>
      <c r="F293" s="12"/>
      <c r="G293" s="12"/>
      <c r="H293" s="12"/>
      <c r="I293" s="12"/>
      <c r="J293" s="12"/>
      <c r="K293" s="17" t="str">
        <f>IF(NOT(OR(A293&lt;&gt;"",B293&lt;&gt;"",C293&lt;&gt;"",D293&lt;&gt;"",E293&lt;&gt;"",F293&lt;&gt;"",G293&lt;&gt;"",H293&lt;&gt;"",I293&lt;&gt;"",J293&lt;&gt;"")),"",IF(AND(ISNUMBER(H293),ISNUMBER(I293),H293&gt;=I293),"Check limits",IF(OR(AND(ISNUMBER(F293),ISNUMBER(H293),F293&lt;H293),AND(ISNUMBER(F293),ISNUMBER(I293),F293&gt;I293),AND(ISNUMBER(G293),ISNUMBER(H293),G293&lt;H293),AND(ISNUMBER(G293),ISNUMBER(I293),G293&gt;I293)),"Setpoint outside alarm band","OK")))</f>
        <v/>
      </c>
      <c r="L293" s="16" t="str">
        <f>IF(NOT(OR(A293&lt;&gt;"",B293&lt;&gt;"",C293&lt;&gt;"",D293&lt;&gt;"",E293&lt;&gt;"",F293&lt;&gt;"",G293&lt;&gt;"",H293&lt;&gt;"",I293&lt;&gt;"",J293&lt;&gt;"")),"",IF(A293="","Check ID",IF(B293="","Check ID",IF(SUMPRODUCT(--(Equipment!$A$2:$A$101=B293))=0,"Check ID",IF(SUMPRODUCT(--($A$2:$A$1001=A293))&gt;1,"Duplicate ID",IF(OR(C293="",NOT(OR(D293="AI",D293="AO",D293="BI",D293="BO")),AND(F293&lt;&gt;"",NOT(ISNUMBER(F293))),AND(G293&lt;&gt;"",NOT(ISNUMBER(G293))),AND(H293&lt;&gt;"",NOT(ISNUMBER(H293))),AND(I293&lt;&gt;"",NOT(ISNUMBER(I293))),AND(J293&lt;&gt;"",NOT(ISNUMBER(J293)))),"Check inputs",IF(AND(ISNUMBER(J293),OR(J293&lt;0,J293&gt;1440)),"Check inputs","OK")))))))</f>
        <v/>
      </c>
    </row>
    <row r="294" spans="1:12" x14ac:dyDescent="0.25">
      <c r="A294" s="12"/>
      <c r="B294" s="12"/>
      <c r="C294" s="13"/>
      <c r="D294" s="12"/>
      <c r="E294" s="13"/>
      <c r="F294" s="12"/>
      <c r="G294" s="12"/>
      <c r="H294" s="12"/>
      <c r="I294" s="12"/>
      <c r="J294" s="12"/>
      <c r="K294" s="17" t="str">
        <f>IF(NOT(OR(A294&lt;&gt;"",B294&lt;&gt;"",C294&lt;&gt;"",D294&lt;&gt;"",E294&lt;&gt;"",F294&lt;&gt;"",G294&lt;&gt;"",H294&lt;&gt;"",I294&lt;&gt;"",J294&lt;&gt;"")),"",IF(AND(ISNUMBER(H294),ISNUMBER(I294),H294&gt;=I294),"Check limits",IF(OR(AND(ISNUMBER(F294),ISNUMBER(H294),F294&lt;H294),AND(ISNUMBER(F294),ISNUMBER(I294),F294&gt;I294),AND(ISNUMBER(G294),ISNUMBER(H294),G294&lt;H294),AND(ISNUMBER(G294),ISNUMBER(I294),G294&gt;I294)),"Setpoint outside alarm band","OK")))</f>
        <v/>
      </c>
      <c r="L294" s="16" t="str">
        <f>IF(NOT(OR(A294&lt;&gt;"",B294&lt;&gt;"",C294&lt;&gt;"",D294&lt;&gt;"",E294&lt;&gt;"",F294&lt;&gt;"",G294&lt;&gt;"",H294&lt;&gt;"",I294&lt;&gt;"",J294&lt;&gt;"")),"",IF(A294="","Check ID",IF(B294="","Check ID",IF(SUMPRODUCT(--(Equipment!$A$2:$A$101=B294))=0,"Check ID",IF(SUMPRODUCT(--($A$2:$A$1001=A294))&gt;1,"Duplicate ID",IF(OR(C294="",NOT(OR(D294="AI",D294="AO",D294="BI",D294="BO")),AND(F294&lt;&gt;"",NOT(ISNUMBER(F294))),AND(G294&lt;&gt;"",NOT(ISNUMBER(G294))),AND(H294&lt;&gt;"",NOT(ISNUMBER(H294))),AND(I294&lt;&gt;"",NOT(ISNUMBER(I294))),AND(J294&lt;&gt;"",NOT(ISNUMBER(J294)))),"Check inputs",IF(AND(ISNUMBER(J294),OR(J294&lt;0,J294&gt;1440)),"Check inputs","OK")))))))</f>
        <v/>
      </c>
    </row>
    <row r="295" spans="1:12" x14ac:dyDescent="0.25">
      <c r="A295" s="12"/>
      <c r="B295" s="12"/>
      <c r="C295" s="13"/>
      <c r="D295" s="12"/>
      <c r="E295" s="13"/>
      <c r="F295" s="12"/>
      <c r="G295" s="12"/>
      <c r="H295" s="12"/>
      <c r="I295" s="12"/>
      <c r="J295" s="12"/>
      <c r="K295" s="17" t="str">
        <f>IF(NOT(OR(A295&lt;&gt;"",B295&lt;&gt;"",C295&lt;&gt;"",D295&lt;&gt;"",E295&lt;&gt;"",F295&lt;&gt;"",G295&lt;&gt;"",H295&lt;&gt;"",I295&lt;&gt;"",J295&lt;&gt;"")),"",IF(AND(ISNUMBER(H295),ISNUMBER(I295),H295&gt;=I295),"Check limits",IF(OR(AND(ISNUMBER(F295),ISNUMBER(H295),F295&lt;H295),AND(ISNUMBER(F295),ISNUMBER(I295),F295&gt;I295),AND(ISNUMBER(G295),ISNUMBER(H295),G295&lt;H295),AND(ISNUMBER(G295),ISNUMBER(I295),G295&gt;I295)),"Setpoint outside alarm band","OK")))</f>
        <v/>
      </c>
      <c r="L295" s="16" t="str">
        <f>IF(NOT(OR(A295&lt;&gt;"",B295&lt;&gt;"",C295&lt;&gt;"",D295&lt;&gt;"",E295&lt;&gt;"",F295&lt;&gt;"",G295&lt;&gt;"",H295&lt;&gt;"",I295&lt;&gt;"",J295&lt;&gt;"")),"",IF(A295="","Check ID",IF(B295="","Check ID",IF(SUMPRODUCT(--(Equipment!$A$2:$A$101=B295))=0,"Check ID",IF(SUMPRODUCT(--($A$2:$A$1001=A295))&gt;1,"Duplicate ID",IF(OR(C295="",NOT(OR(D295="AI",D295="AO",D295="BI",D295="BO")),AND(F295&lt;&gt;"",NOT(ISNUMBER(F295))),AND(G295&lt;&gt;"",NOT(ISNUMBER(G295))),AND(H295&lt;&gt;"",NOT(ISNUMBER(H295))),AND(I295&lt;&gt;"",NOT(ISNUMBER(I295))),AND(J295&lt;&gt;"",NOT(ISNUMBER(J295)))),"Check inputs",IF(AND(ISNUMBER(J295),OR(J295&lt;0,J295&gt;1440)),"Check inputs","OK")))))))</f>
        <v/>
      </c>
    </row>
    <row r="296" spans="1:12" x14ac:dyDescent="0.25">
      <c r="A296" s="12"/>
      <c r="B296" s="12"/>
      <c r="C296" s="13"/>
      <c r="D296" s="12"/>
      <c r="E296" s="13"/>
      <c r="F296" s="12"/>
      <c r="G296" s="12"/>
      <c r="H296" s="12"/>
      <c r="I296" s="12"/>
      <c r="J296" s="12"/>
      <c r="K296" s="17" t="str">
        <f>IF(NOT(OR(A296&lt;&gt;"",B296&lt;&gt;"",C296&lt;&gt;"",D296&lt;&gt;"",E296&lt;&gt;"",F296&lt;&gt;"",G296&lt;&gt;"",H296&lt;&gt;"",I296&lt;&gt;"",J296&lt;&gt;"")),"",IF(AND(ISNUMBER(H296),ISNUMBER(I296),H296&gt;=I296),"Check limits",IF(OR(AND(ISNUMBER(F296),ISNUMBER(H296),F296&lt;H296),AND(ISNUMBER(F296),ISNUMBER(I296),F296&gt;I296),AND(ISNUMBER(G296),ISNUMBER(H296),G296&lt;H296),AND(ISNUMBER(G296),ISNUMBER(I296),G296&gt;I296)),"Setpoint outside alarm band","OK")))</f>
        <v/>
      </c>
      <c r="L296" s="16" t="str">
        <f>IF(NOT(OR(A296&lt;&gt;"",B296&lt;&gt;"",C296&lt;&gt;"",D296&lt;&gt;"",E296&lt;&gt;"",F296&lt;&gt;"",G296&lt;&gt;"",H296&lt;&gt;"",I296&lt;&gt;"",J296&lt;&gt;"")),"",IF(A296="","Check ID",IF(B296="","Check ID",IF(SUMPRODUCT(--(Equipment!$A$2:$A$101=B296))=0,"Check ID",IF(SUMPRODUCT(--($A$2:$A$1001=A296))&gt;1,"Duplicate ID",IF(OR(C296="",NOT(OR(D296="AI",D296="AO",D296="BI",D296="BO")),AND(F296&lt;&gt;"",NOT(ISNUMBER(F296))),AND(G296&lt;&gt;"",NOT(ISNUMBER(G296))),AND(H296&lt;&gt;"",NOT(ISNUMBER(H296))),AND(I296&lt;&gt;"",NOT(ISNUMBER(I296))),AND(J296&lt;&gt;"",NOT(ISNUMBER(J296)))),"Check inputs",IF(AND(ISNUMBER(J296),OR(J296&lt;0,J296&gt;1440)),"Check inputs","OK")))))))</f>
        <v/>
      </c>
    </row>
    <row r="297" spans="1:12" x14ac:dyDescent="0.25">
      <c r="A297" s="12"/>
      <c r="B297" s="12"/>
      <c r="C297" s="13"/>
      <c r="D297" s="12"/>
      <c r="E297" s="13"/>
      <c r="F297" s="12"/>
      <c r="G297" s="12"/>
      <c r="H297" s="12"/>
      <c r="I297" s="12"/>
      <c r="J297" s="12"/>
      <c r="K297" s="17" t="str">
        <f>IF(NOT(OR(A297&lt;&gt;"",B297&lt;&gt;"",C297&lt;&gt;"",D297&lt;&gt;"",E297&lt;&gt;"",F297&lt;&gt;"",G297&lt;&gt;"",H297&lt;&gt;"",I297&lt;&gt;"",J297&lt;&gt;"")),"",IF(AND(ISNUMBER(H297),ISNUMBER(I297),H297&gt;=I297),"Check limits",IF(OR(AND(ISNUMBER(F297),ISNUMBER(H297),F297&lt;H297),AND(ISNUMBER(F297),ISNUMBER(I297),F297&gt;I297),AND(ISNUMBER(G297),ISNUMBER(H297),G297&lt;H297),AND(ISNUMBER(G297),ISNUMBER(I297),G297&gt;I297)),"Setpoint outside alarm band","OK")))</f>
        <v/>
      </c>
      <c r="L297" s="16" t="str">
        <f>IF(NOT(OR(A297&lt;&gt;"",B297&lt;&gt;"",C297&lt;&gt;"",D297&lt;&gt;"",E297&lt;&gt;"",F297&lt;&gt;"",G297&lt;&gt;"",H297&lt;&gt;"",I297&lt;&gt;"",J297&lt;&gt;"")),"",IF(A297="","Check ID",IF(B297="","Check ID",IF(SUMPRODUCT(--(Equipment!$A$2:$A$101=B297))=0,"Check ID",IF(SUMPRODUCT(--($A$2:$A$1001=A297))&gt;1,"Duplicate ID",IF(OR(C297="",NOT(OR(D297="AI",D297="AO",D297="BI",D297="BO")),AND(F297&lt;&gt;"",NOT(ISNUMBER(F297))),AND(G297&lt;&gt;"",NOT(ISNUMBER(G297))),AND(H297&lt;&gt;"",NOT(ISNUMBER(H297))),AND(I297&lt;&gt;"",NOT(ISNUMBER(I297))),AND(J297&lt;&gt;"",NOT(ISNUMBER(J297)))),"Check inputs",IF(AND(ISNUMBER(J297),OR(J297&lt;0,J297&gt;1440)),"Check inputs","OK")))))))</f>
        <v/>
      </c>
    </row>
    <row r="298" spans="1:12" x14ac:dyDescent="0.25">
      <c r="A298" s="12"/>
      <c r="B298" s="12"/>
      <c r="C298" s="13"/>
      <c r="D298" s="12"/>
      <c r="E298" s="13"/>
      <c r="F298" s="12"/>
      <c r="G298" s="12"/>
      <c r="H298" s="12"/>
      <c r="I298" s="12"/>
      <c r="J298" s="12"/>
      <c r="K298" s="17" t="str">
        <f>IF(NOT(OR(A298&lt;&gt;"",B298&lt;&gt;"",C298&lt;&gt;"",D298&lt;&gt;"",E298&lt;&gt;"",F298&lt;&gt;"",G298&lt;&gt;"",H298&lt;&gt;"",I298&lt;&gt;"",J298&lt;&gt;"")),"",IF(AND(ISNUMBER(H298),ISNUMBER(I298),H298&gt;=I298),"Check limits",IF(OR(AND(ISNUMBER(F298),ISNUMBER(H298),F298&lt;H298),AND(ISNUMBER(F298),ISNUMBER(I298),F298&gt;I298),AND(ISNUMBER(G298),ISNUMBER(H298),G298&lt;H298),AND(ISNUMBER(G298),ISNUMBER(I298),G298&gt;I298)),"Setpoint outside alarm band","OK")))</f>
        <v/>
      </c>
      <c r="L298" s="16" t="str">
        <f>IF(NOT(OR(A298&lt;&gt;"",B298&lt;&gt;"",C298&lt;&gt;"",D298&lt;&gt;"",E298&lt;&gt;"",F298&lt;&gt;"",G298&lt;&gt;"",H298&lt;&gt;"",I298&lt;&gt;"",J298&lt;&gt;"")),"",IF(A298="","Check ID",IF(B298="","Check ID",IF(SUMPRODUCT(--(Equipment!$A$2:$A$101=B298))=0,"Check ID",IF(SUMPRODUCT(--($A$2:$A$1001=A298))&gt;1,"Duplicate ID",IF(OR(C298="",NOT(OR(D298="AI",D298="AO",D298="BI",D298="BO")),AND(F298&lt;&gt;"",NOT(ISNUMBER(F298))),AND(G298&lt;&gt;"",NOT(ISNUMBER(G298))),AND(H298&lt;&gt;"",NOT(ISNUMBER(H298))),AND(I298&lt;&gt;"",NOT(ISNUMBER(I298))),AND(J298&lt;&gt;"",NOT(ISNUMBER(J298)))),"Check inputs",IF(AND(ISNUMBER(J298),OR(J298&lt;0,J298&gt;1440)),"Check inputs","OK")))))))</f>
        <v/>
      </c>
    </row>
    <row r="299" spans="1:12" x14ac:dyDescent="0.25">
      <c r="A299" s="12"/>
      <c r="B299" s="12"/>
      <c r="C299" s="13"/>
      <c r="D299" s="12"/>
      <c r="E299" s="13"/>
      <c r="F299" s="12"/>
      <c r="G299" s="12"/>
      <c r="H299" s="12"/>
      <c r="I299" s="12"/>
      <c r="J299" s="12"/>
      <c r="K299" s="17" t="str">
        <f>IF(NOT(OR(A299&lt;&gt;"",B299&lt;&gt;"",C299&lt;&gt;"",D299&lt;&gt;"",E299&lt;&gt;"",F299&lt;&gt;"",G299&lt;&gt;"",H299&lt;&gt;"",I299&lt;&gt;"",J299&lt;&gt;"")),"",IF(AND(ISNUMBER(H299),ISNUMBER(I299),H299&gt;=I299),"Check limits",IF(OR(AND(ISNUMBER(F299),ISNUMBER(H299),F299&lt;H299),AND(ISNUMBER(F299),ISNUMBER(I299),F299&gt;I299),AND(ISNUMBER(G299),ISNUMBER(H299),G299&lt;H299),AND(ISNUMBER(G299),ISNUMBER(I299),G299&gt;I299)),"Setpoint outside alarm band","OK")))</f>
        <v/>
      </c>
      <c r="L299" s="16" t="str">
        <f>IF(NOT(OR(A299&lt;&gt;"",B299&lt;&gt;"",C299&lt;&gt;"",D299&lt;&gt;"",E299&lt;&gt;"",F299&lt;&gt;"",G299&lt;&gt;"",H299&lt;&gt;"",I299&lt;&gt;"",J299&lt;&gt;"")),"",IF(A299="","Check ID",IF(B299="","Check ID",IF(SUMPRODUCT(--(Equipment!$A$2:$A$101=B299))=0,"Check ID",IF(SUMPRODUCT(--($A$2:$A$1001=A299))&gt;1,"Duplicate ID",IF(OR(C299="",NOT(OR(D299="AI",D299="AO",D299="BI",D299="BO")),AND(F299&lt;&gt;"",NOT(ISNUMBER(F299))),AND(G299&lt;&gt;"",NOT(ISNUMBER(G299))),AND(H299&lt;&gt;"",NOT(ISNUMBER(H299))),AND(I299&lt;&gt;"",NOT(ISNUMBER(I299))),AND(J299&lt;&gt;"",NOT(ISNUMBER(J299)))),"Check inputs",IF(AND(ISNUMBER(J299),OR(J299&lt;0,J299&gt;1440)),"Check inputs","OK")))))))</f>
        <v/>
      </c>
    </row>
    <row r="300" spans="1:12" x14ac:dyDescent="0.25">
      <c r="A300" s="12"/>
      <c r="B300" s="12"/>
      <c r="C300" s="13"/>
      <c r="D300" s="12"/>
      <c r="E300" s="13"/>
      <c r="F300" s="12"/>
      <c r="G300" s="12"/>
      <c r="H300" s="12"/>
      <c r="I300" s="12"/>
      <c r="J300" s="12"/>
      <c r="K300" s="17" t="str">
        <f>IF(NOT(OR(A300&lt;&gt;"",B300&lt;&gt;"",C300&lt;&gt;"",D300&lt;&gt;"",E300&lt;&gt;"",F300&lt;&gt;"",G300&lt;&gt;"",H300&lt;&gt;"",I300&lt;&gt;"",J300&lt;&gt;"")),"",IF(AND(ISNUMBER(H300),ISNUMBER(I300),H300&gt;=I300),"Check limits",IF(OR(AND(ISNUMBER(F300),ISNUMBER(H300),F300&lt;H300),AND(ISNUMBER(F300),ISNUMBER(I300),F300&gt;I300),AND(ISNUMBER(G300),ISNUMBER(H300),G300&lt;H300),AND(ISNUMBER(G300),ISNUMBER(I300),G300&gt;I300)),"Setpoint outside alarm band","OK")))</f>
        <v/>
      </c>
      <c r="L300" s="16" t="str">
        <f>IF(NOT(OR(A300&lt;&gt;"",B300&lt;&gt;"",C300&lt;&gt;"",D300&lt;&gt;"",E300&lt;&gt;"",F300&lt;&gt;"",G300&lt;&gt;"",H300&lt;&gt;"",I300&lt;&gt;"",J300&lt;&gt;"")),"",IF(A300="","Check ID",IF(B300="","Check ID",IF(SUMPRODUCT(--(Equipment!$A$2:$A$101=B300))=0,"Check ID",IF(SUMPRODUCT(--($A$2:$A$1001=A300))&gt;1,"Duplicate ID",IF(OR(C300="",NOT(OR(D300="AI",D300="AO",D300="BI",D300="BO")),AND(F300&lt;&gt;"",NOT(ISNUMBER(F300))),AND(G300&lt;&gt;"",NOT(ISNUMBER(G300))),AND(H300&lt;&gt;"",NOT(ISNUMBER(H300))),AND(I300&lt;&gt;"",NOT(ISNUMBER(I300))),AND(J300&lt;&gt;"",NOT(ISNUMBER(J300)))),"Check inputs",IF(AND(ISNUMBER(J300),OR(J300&lt;0,J300&gt;1440)),"Check inputs","OK")))))))</f>
        <v/>
      </c>
    </row>
    <row r="301" spans="1:12" x14ac:dyDescent="0.25">
      <c r="A301" s="12"/>
      <c r="B301" s="12"/>
      <c r="C301" s="13"/>
      <c r="D301" s="12"/>
      <c r="E301" s="13"/>
      <c r="F301" s="12"/>
      <c r="G301" s="12"/>
      <c r="H301" s="12"/>
      <c r="I301" s="12"/>
      <c r="J301" s="12"/>
      <c r="K301" s="17" t="str">
        <f>IF(NOT(OR(A301&lt;&gt;"",B301&lt;&gt;"",C301&lt;&gt;"",D301&lt;&gt;"",E301&lt;&gt;"",F301&lt;&gt;"",G301&lt;&gt;"",H301&lt;&gt;"",I301&lt;&gt;"",J301&lt;&gt;"")),"",IF(AND(ISNUMBER(H301),ISNUMBER(I301),H301&gt;=I301),"Check limits",IF(OR(AND(ISNUMBER(F301),ISNUMBER(H301),F301&lt;H301),AND(ISNUMBER(F301),ISNUMBER(I301),F301&gt;I301),AND(ISNUMBER(G301),ISNUMBER(H301),G301&lt;H301),AND(ISNUMBER(G301),ISNUMBER(I301),G301&gt;I301)),"Setpoint outside alarm band","OK")))</f>
        <v/>
      </c>
      <c r="L301" s="16" t="str">
        <f>IF(NOT(OR(A301&lt;&gt;"",B301&lt;&gt;"",C301&lt;&gt;"",D301&lt;&gt;"",E301&lt;&gt;"",F301&lt;&gt;"",G301&lt;&gt;"",H301&lt;&gt;"",I301&lt;&gt;"",J301&lt;&gt;"")),"",IF(A301="","Check ID",IF(B301="","Check ID",IF(SUMPRODUCT(--(Equipment!$A$2:$A$101=B301))=0,"Check ID",IF(SUMPRODUCT(--($A$2:$A$1001=A301))&gt;1,"Duplicate ID",IF(OR(C301="",NOT(OR(D301="AI",D301="AO",D301="BI",D301="BO")),AND(F301&lt;&gt;"",NOT(ISNUMBER(F301))),AND(G301&lt;&gt;"",NOT(ISNUMBER(G301))),AND(H301&lt;&gt;"",NOT(ISNUMBER(H301))),AND(I301&lt;&gt;"",NOT(ISNUMBER(I301))),AND(J301&lt;&gt;"",NOT(ISNUMBER(J301)))),"Check inputs",IF(AND(ISNUMBER(J301),OR(J301&lt;0,J301&gt;1440)),"Check inputs","OK")))))))</f>
        <v/>
      </c>
    </row>
    <row r="302" spans="1:12" x14ac:dyDescent="0.25">
      <c r="A302" s="12"/>
      <c r="B302" s="12"/>
      <c r="C302" s="13"/>
      <c r="D302" s="12"/>
      <c r="E302" s="13"/>
      <c r="F302" s="12"/>
      <c r="G302" s="12"/>
      <c r="H302" s="12"/>
      <c r="I302" s="12"/>
      <c r="J302" s="12"/>
      <c r="K302" s="17" t="str">
        <f>IF(NOT(OR(A302&lt;&gt;"",B302&lt;&gt;"",C302&lt;&gt;"",D302&lt;&gt;"",E302&lt;&gt;"",F302&lt;&gt;"",G302&lt;&gt;"",H302&lt;&gt;"",I302&lt;&gt;"",J302&lt;&gt;"")),"",IF(AND(ISNUMBER(H302),ISNUMBER(I302),H302&gt;=I302),"Check limits",IF(OR(AND(ISNUMBER(F302),ISNUMBER(H302),F302&lt;H302),AND(ISNUMBER(F302),ISNUMBER(I302),F302&gt;I302),AND(ISNUMBER(G302),ISNUMBER(H302),G302&lt;H302),AND(ISNUMBER(G302),ISNUMBER(I302),G302&gt;I302)),"Setpoint outside alarm band","OK")))</f>
        <v/>
      </c>
      <c r="L302" s="16" t="str">
        <f>IF(NOT(OR(A302&lt;&gt;"",B302&lt;&gt;"",C302&lt;&gt;"",D302&lt;&gt;"",E302&lt;&gt;"",F302&lt;&gt;"",G302&lt;&gt;"",H302&lt;&gt;"",I302&lt;&gt;"",J302&lt;&gt;"")),"",IF(A302="","Check ID",IF(B302="","Check ID",IF(SUMPRODUCT(--(Equipment!$A$2:$A$101=B302))=0,"Check ID",IF(SUMPRODUCT(--($A$2:$A$1001=A302))&gt;1,"Duplicate ID",IF(OR(C302="",NOT(OR(D302="AI",D302="AO",D302="BI",D302="BO")),AND(F302&lt;&gt;"",NOT(ISNUMBER(F302))),AND(G302&lt;&gt;"",NOT(ISNUMBER(G302))),AND(H302&lt;&gt;"",NOT(ISNUMBER(H302))),AND(I302&lt;&gt;"",NOT(ISNUMBER(I302))),AND(J302&lt;&gt;"",NOT(ISNUMBER(J302)))),"Check inputs",IF(AND(ISNUMBER(J302),OR(J302&lt;0,J302&gt;1440)),"Check inputs","OK")))))))</f>
        <v/>
      </c>
    </row>
    <row r="303" spans="1:12" x14ac:dyDescent="0.25">
      <c r="A303" s="12"/>
      <c r="B303" s="12"/>
      <c r="C303" s="13"/>
      <c r="D303" s="12"/>
      <c r="E303" s="13"/>
      <c r="F303" s="12"/>
      <c r="G303" s="12"/>
      <c r="H303" s="12"/>
      <c r="I303" s="12"/>
      <c r="J303" s="12"/>
      <c r="K303" s="17" t="str">
        <f>IF(NOT(OR(A303&lt;&gt;"",B303&lt;&gt;"",C303&lt;&gt;"",D303&lt;&gt;"",E303&lt;&gt;"",F303&lt;&gt;"",G303&lt;&gt;"",H303&lt;&gt;"",I303&lt;&gt;"",J303&lt;&gt;"")),"",IF(AND(ISNUMBER(H303),ISNUMBER(I303),H303&gt;=I303),"Check limits",IF(OR(AND(ISNUMBER(F303),ISNUMBER(H303),F303&lt;H303),AND(ISNUMBER(F303),ISNUMBER(I303),F303&gt;I303),AND(ISNUMBER(G303),ISNUMBER(H303),G303&lt;H303),AND(ISNUMBER(G303),ISNUMBER(I303),G303&gt;I303)),"Setpoint outside alarm band","OK")))</f>
        <v/>
      </c>
      <c r="L303" s="16" t="str">
        <f>IF(NOT(OR(A303&lt;&gt;"",B303&lt;&gt;"",C303&lt;&gt;"",D303&lt;&gt;"",E303&lt;&gt;"",F303&lt;&gt;"",G303&lt;&gt;"",H303&lt;&gt;"",I303&lt;&gt;"",J303&lt;&gt;"")),"",IF(A303="","Check ID",IF(B303="","Check ID",IF(SUMPRODUCT(--(Equipment!$A$2:$A$101=B303))=0,"Check ID",IF(SUMPRODUCT(--($A$2:$A$1001=A303))&gt;1,"Duplicate ID",IF(OR(C303="",NOT(OR(D303="AI",D303="AO",D303="BI",D303="BO")),AND(F303&lt;&gt;"",NOT(ISNUMBER(F303))),AND(G303&lt;&gt;"",NOT(ISNUMBER(G303))),AND(H303&lt;&gt;"",NOT(ISNUMBER(H303))),AND(I303&lt;&gt;"",NOT(ISNUMBER(I303))),AND(J303&lt;&gt;"",NOT(ISNUMBER(J303)))),"Check inputs",IF(AND(ISNUMBER(J303),OR(J303&lt;0,J303&gt;1440)),"Check inputs","OK")))))))</f>
        <v/>
      </c>
    </row>
    <row r="304" spans="1:12" x14ac:dyDescent="0.25">
      <c r="A304" s="12"/>
      <c r="B304" s="12"/>
      <c r="C304" s="13"/>
      <c r="D304" s="12"/>
      <c r="E304" s="13"/>
      <c r="F304" s="12"/>
      <c r="G304" s="12"/>
      <c r="H304" s="12"/>
      <c r="I304" s="12"/>
      <c r="J304" s="12"/>
      <c r="K304" s="17" t="str">
        <f>IF(NOT(OR(A304&lt;&gt;"",B304&lt;&gt;"",C304&lt;&gt;"",D304&lt;&gt;"",E304&lt;&gt;"",F304&lt;&gt;"",G304&lt;&gt;"",H304&lt;&gt;"",I304&lt;&gt;"",J304&lt;&gt;"")),"",IF(AND(ISNUMBER(H304),ISNUMBER(I304),H304&gt;=I304),"Check limits",IF(OR(AND(ISNUMBER(F304),ISNUMBER(H304),F304&lt;H304),AND(ISNUMBER(F304),ISNUMBER(I304),F304&gt;I304),AND(ISNUMBER(G304),ISNUMBER(H304),G304&lt;H304),AND(ISNUMBER(G304),ISNUMBER(I304),G304&gt;I304)),"Setpoint outside alarm band","OK")))</f>
        <v/>
      </c>
      <c r="L304" s="16" t="str">
        <f>IF(NOT(OR(A304&lt;&gt;"",B304&lt;&gt;"",C304&lt;&gt;"",D304&lt;&gt;"",E304&lt;&gt;"",F304&lt;&gt;"",G304&lt;&gt;"",H304&lt;&gt;"",I304&lt;&gt;"",J304&lt;&gt;"")),"",IF(A304="","Check ID",IF(B304="","Check ID",IF(SUMPRODUCT(--(Equipment!$A$2:$A$101=B304))=0,"Check ID",IF(SUMPRODUCT(--($A$2:$A$1001=A304))&gt;1,"Duplicate ID",IF(OR(C304="",NOT(OR(D304="AI",D304="AO",D304="BI",D304="BO")),AND(F304&lt;&gt;"",NOT(ISNUMBER(F304))),AND(G304&lt;&gt;"",NOT(ISNUMBER(G304))),AND(H304&lt;&gt;"",NOT(ISNUMBER(H304))),AND(I304&lt;&gt;"",NOT(ISNUMBER(I304))),AND(J304&lt;&gt;"",NOT(ISNUMBER(J304)))),"Check inputs",IF(AND(ISNUMBER(J304),OR(J304&lt;0,J304&gt;1440)),"Check inputs","OK")))))))</f>
        <v/>
      </c>
    </row>
    <row r="305" spans="1:12" x14ac:dyDescent="0.25">
      <c r="A305" s="12"/>
      <c r="B305" s="12"/>
      <c r="C305" s="13"/>
      <c r="D305" s="12"/>
      <c r="E305" s="13"/>
      <c r="F305" s="12"/>
      <c r="G305" s="12"/>
      <c r="H305" s="12"/>
      <c r="I305" s="12"/>
      <c r="J305" s="12"/>
      <c r="K305" s="17" t="str">
        <f>IF(NOT(OR(A305&lt;&gt;"",B305&lt;&gt;"",C305&lt;&gt;"",D305&lt;&gt;"",E305&lt;&gt;"",F305&lt;&gt;"",G305&lt;&gt;"",H305&lt;&gt;"",I305&lt;&gt;"",J305&lt;&gt;"")),"",IF(AND(ISNUMBER(H305),ISNUMBER(I305),H305&gt;=I305),"Check limits",IF(OR(AND(ISNUMBER(F305),ISNUMBER(H305),F305&lt;H305),AND(ISNUMBER(F305),ISNUMBER(I305),F305&gt;I305),AND(ISNUMBER(G305),ISNUMBER(H305),G305&lt;H305),AND(ISNUMBER(G305),ISNUMBER(I305),G305&gt;I305)),"Setpoint outside alarm band","OK")))</f>
        <v/>
      </c>
      <c r="L305" s="16" t="str">
        <f>IF(NOT(OR(A305&lt;&gt;"",B305&lt;&gt;"",C305&lt;&gt;"",D305&lt;&gt;"",E305&lt;&gt;"",F305&lt;&gt;"",G305&lt;&gt;"",H305&lt;&gt;"",I305&lt;&gt;"",J305&lt;&gt;"")),"",IF(A305="","Check ID",IF(B305="","Check ID",IF(SUMPRODUCT(--(Equipment!$A$2:$A$101=B305))=0,"Check ID",IF(SUMPRODUCT(--($A$2:$A$1001=A305))&gt;1,"Duplicate ID",IF(OR(C305="",NOT(OR(D305="AI",D305="AO",D305="BI",D305="BO")),AND(F305&lt;&gt;"",NOT(ISNUMBER(F305))),AND(G305&lt;&gt;"",NOT(ISNUMBER(G305))),AND(H305&lt;&gt;"",NOT(ISNUMBER(H305))),AND(I305&lt;&gt;"",NOT(ISNUMBER(I305))),AND(J305&lt;&gt;"",NOT(ISNUMBER(J305)))),"Check inputs",IF(AND(ISNUMBER(J305),OR(J305&lt;0,J305&gt;1440)),"Check inputs","OK")))))))</f>
        <v/>
      </c>
    </row>
    <row r="306" spans="1:12" x14ac:dyDescent="0.25">
      <c r="A306" s="12"/>
      <c r="B306" s="12"/>
      <c r="C306" s="13"/>
      <c r="D306" s="12"/>
      <c r="E306" s="13"/>
      <c r="F306" s="12"/>
      <c r="G306" s="12"/>
      <c r="H306" s="12"/>
      <c r="I306" s="12"/>
      <c r="J306" s="12"/>
      <c r="K306" s="17" t="str">
        <f>IF(NOT(OR(A306&lt;&gt;"",B306&lt;&gt;"",C306&lt;&gt;"",D306&lt;&gt;"",E306&lt;&gt;"",F306&lt;&gt;"",G306&lt;&gt;"",H306&lt;&gt;"",I306&lt;&gt;"",J306&lt;&gt;"")),"",IF(AND(ISNUMBER(H306),ISNUMBER(I306),H306&gt;=I306),"Check limits",IF(OR(AND(ISNUMBER(F306),ISNUMBER(H306),F306&lt;H306),AND(ISNUMBER(F306),ISNUMBER(I306),F306&gt;I306),AND(ISNUMBER(G306),ISNUMBER(H306),G306&lt;H306),AND(ISNUMBER(G306),ISNUMBER(I306),G306&gt;I306)),"Setpoint outside alarm band","OK")))</f>
        <v/>
      </c>
      <c r="L306" s="16" t="str">
        <f>IF(NOT(OR(A306&lt;&gt;"",B306&lt;&gt;"",C306&lt;&gt;"",D306&lt;&gt;"",E306&lt;&gt;"",F306&lt;&gt;"",G306&lt;&gt;"",H306&lt;&gt;"",I306&lt;&gt;"",J306&lt;&gt;"")),"",IF(A306="","Check ID",IF(B306="","Check ID",IF(SUMPRODUCT(--(Equipment!$A$2:$A$101=B306))=0,"Check ID",IF(SUMPRODUCT(--($A$2:$A$1001=A306))&gt;1,"Duplicate ID",IF(OR(C306="",NOT(OR(D306="AI",D306="AO",D306="BI",D306="BO")),AND(F306&lt;&gt;"",NOT(ISNUMBER(F306))),AND(G306&lt;&gt;"",NOT(ISNUMBER(G306))),AND(H306&lt;&gt;"",NOT(ISNUMBER(H306))),AND(I306&lt;&gt;"",NOT(ISNUMBER(I306))),AND(J306&lt;&gt;"",NOT(ISNUMBER(J306)))),"Check inputs",IF(AND(ISNUMBER(J306),OR(J306&lt;0,J306&gt;1440)),"Check inputs","OK")))))))</f>
        <v/>
      </c>
    </row>
    <row r="307" spans="1:12" x14ac:dyDescent="0.25">
      <c r="A307" s="12"/>
      <c r="B307" s="12"/>
      <c r="C307" s="13"/>
      <c r="D307" s="12"/>
      <c r="E307" s="13"/>
      <c r="F307" s="12"/>
      <c r="G307" s="12"/>
      <c r="H307" s="12"/>
      <c r="I307" s="12"/>
      <c r="J307" s="12"/>
      <c r="K307" s="17" t="str">
        <f>IF(NOT(OR(A307&lt;&gt;"",B307&lt;&gt;"",C307&lt;&gt;"",D307&lt;&gt;"",E307&lt;&gt;"",F307&lt;&gt;"",G307&lt;&gt;"",H307&lt;&gt;"",I307&lt;&gt;"",J307&lt;&gt;"")),"",IF(AND(ISNUMBER(H307),ISNUMBER(I307),H307&gt;=I307),"Check limits",IF(OR(AND(ISNUMBER(F307),ISNUMBER(H307),F307&lt;H307),AND(ISNUMBER(F307),ISNUMBER(I307),F307&gt;I307),AND(ISNUMBER(G307),ISNUMBER(H307),G307&lt;H307),AND(ISNUMBER(G307),ISNUMBER(I307),G307&gt;I307)),"Setpoint outside alarm band","OK")))</f>
        <v/>
      </c>
      <c r="L307" s="16" t="str">
        <f>IF(NOT(OR(A307&lt;&gt;"",B307&lt;&gt;"",C307&lt;&gt;"",D307&lt;&gt;"",E307&lt;&gt;"",F307&lt;&gt;"",G307&lt;&gt;"",H307&lt;&gt;"",I307&lt;&gt;"",J307&lt;&gt;"")),"",IF(A307="","Check ID",IF(B307="","Check ID",IF(SUMPRODUCT(--(Equipment!$A$2:$A$101=B307))=0,"Check ID",IF(SUMPRODUCT(--($A$2:$A$1001=A307))&gt;1,"Duplicate ID",IF(OR(C307="",NOT(OR(D307="AI",D307="AO",D307="BI",D307="BO")),AND(F307&lt;&gt;"",NOT(ISNUMBER(F307))),AND(G307&lt;&gt;"",NOT(ISNUMBER(G307))),AND(H307&lt;&gt;"",NOT(ISNUMBER(H307))),AND(I307&lt;&gt;"",NOT(ISNUMBER(I307))),AND(J307&lt;&gt;"",NOT(ISNUMBER(J307)))),"Check inputs",IF(AND(ISNUMBER(J307),OR(J307&lt;0,J307&gt;1440)),"Check inputs","OK")))))))</f>
        <v/>
      </c>
    </row>
    <row r="308" spans="1:12" x14ac:dyDescent="0.25">
      <c r="A308" s="12"/>
      <c r="B308" s="12"/>
      <c r="C308" s="13"/>
      <c r="D308" s="12"/>
      <c r="E308" s="13"/>
      <c r="F308" s="12"/>
      <c r="G308" s="12"/>
      <c r="H308" s="12"/>
      <c r="I308" s="12"/>
      <c r="J308" s="12"/>
      <c r="K308" s="17" t="str">
        <f>IF(NOT(OR(A308&lt;&gt;"",B308&lt;&gt;"",C308&lt;&gt;"",D308&lt;&gt;"",E308&lt;&gt;"",F308&lt;&gt;"",G308&lt;&gt;"",H308&lt;&gt;"",I308&lt;&gt;"",J308&lt;&gt;"")),"",IF(AND(ISNUMBER(H308),ISNUMBER(I308),H308&gt;=I308),"Check limits",IF(OR(AND(ISNUMBER(F308),ISNUMBER(H308),F308&lt;H308),AND(ISNUMBER(F308),ISNUMBER(I308),F308&gt;I308),AND(ISNUMBER(G308),ISNUMBER(H308),G308&lt;H308),AND(ISNUMBER(G308),ISNUMBER(I308),G308&gt;I308)),"Setpoint outside alarm band","OK")))</f>
        <v/>
      </c>
      <c r="L308" s="16" t="str">
        <f>IF(NOT(OR(A308&lt;&gt;"",B308&lt;&gt;"",C308&lt;&gt;"",D308&lt;&gt;"",E308&lt;&gt;"",F308&lt;&gt;"",G308&lt;&gt;"",H308&lt;&gt;"",I308&lt;&gt;"",J308&lt;&gt;"")),"",IF(A308="","Check ID",IF(B308="","Check ID",IF(SUMPRODUCT(--(Equipment!$A$2:$A$101=B308))=0,"Check ID",IF(SUMPRODUCT(--($A$2:$A$1001=A308))&gt;1,"Duplicate ID",IF(OR(C308="",NOT(OR(D308="AI",D308="AO",D308="BI",D308="BO")),AND(F308&lt;&gt;"",NOT(ISNUMBER(F308))),AND(G308&lt;&gt;"",NOT(ISNUMBER(G308))),AND(H308&lt;&gt;"",NOT(ISNUMBER(H308))),AND(I308&lt;&gt;"",NOT(ISNUMBER(I308))),AND(J308&lt;&gt;"",NOT(ISNUMBER(J308)))),"Check inputs",IF(AND(ISNUMBER(J308),OR(J308&lt;0,J308&gt;1440)),"Check inputs","OK")))))))</f>
        <v/>
      </c>
    </row>
    <row r="309" spans="1:12" x14ac:dyDescent="0.25">
      <c r="A309" s="12"/>
      <c r="B309" s="12"/>
      <c r="C309" s="13"/>
      <c r="D309" s="12"/>
      <c r="E309" s="13"/>
      <c r="F309" s="12"/>
      <c r="G309" s="12"/>
      <c r="H309" s="12"/>
      <c r="I309" s="12"/>
      <c r="J309" s="12"/>
      <c r="K309" s="17" t="str">
        <f>IF(NOT(OR(A309&lt;&gt;"",B309&lt;&gt;"",C309&lt;&gt;"",D309&lt;&gt;"",E309&lt;&gt;"",F309&lt;&gt;"",G309&lt;&gt;"",H309&lt;&gt;"",I309&lt;&gt;"",J309&lt;&gt;"")),"",IF(AND(ISNUMBER(H309),ISNUMBER(I309),H309&gt;=I309),"Check limits",IF(OR(AND(ISNUMBER(F309),ISNUMBER(H309),F309&lt;H309),AND(ISNUMBER(F309),ISNUMBER(I309),F309&gt;I309),AND(ISNUMBER(G309),ISNUMBER(H309),G309&lt;H309),AND(ISNUMBER(G309),ISNUMBER(I309),G309&gt;I309)),"Setpoint outside alarm band","OK")))</f>
        <v/>
      </c>
      <c r="L309" s="16" t="str">
        <f>IF(NOT(OR(A309&lt;&gt;"",B309&lt;&gt;"",C309&lt;&gt;"",D309&lt;&gt;"",E309&lt;&gt;"",F309&lt;&gt;"",G309&lt;&gt;"",H309&lt;&gt;"",I309&lt;&gt;"",J309&lt;&gt;"")),"",IF(A309="","Check ID",IF(B309="","Check ID",IF(SUMPRODUCT(--(Equipment!$A$2:$A$101=B309))=0,"Check ID",IF(SUMPRODUCT(--($A$2:$A$1001=A309))&gt;1,"Duplicate ID",IF(OR(C309="",NOT(OR(D309="AI",D309="AO",D309="BI",D309="BO")),AND(F309&lt;&gt;"",NOT(ISNUMBER(F309))),AND(G309&lt;&gt;"",NOT(ISNUMBER(G309))),AND(H309&lt;&gt;"",NOT(ISNUMBER(H309))),AND(I309&lt;&gt;"",NOT(ISNUMBER(I309))),AND(J309&lt;&gt;"",NOT(ISNUMBER(J309)))),"Check inputs",IF(AND(ISNUMBER(J309),OR(J309&lt;0,J309&gt;1440)),"Check inputs","OK")))))))</f>
        <v/>
      </c>
    </row>
    <row r="310" spans="1:12" x14ac:dyDescent="0.25">
      <c r="A310" s="12"/>
      <c r="B310" s="12"/>
      <c r="C310" s="13"/>
      <c r="D310" s="12"/>
      <c r="E310" s="13"/>
      <c r="F310" s="12"/>
      <c r="G310" s="12"/>
      <c r="H310" s="12"/>
      <c r="I310" s="12"/>
      <c r="J310" s="12"/>
      <c r="K310" s="17" t="str">
        <f>IF(NOT(OR(A310&lt;&gt;"",B310&lt;&gt;"",C310&lt;&gt;"",D310&lt;&gt;"",E310&lt;&gt;"",F310&lt;&gt;"",G310&lt;&gt;"",H310&lt;&gt;"",I310&lt;&gt;"",J310&lt;&gt;"")),"",IF(AND(ISNUMBER(H310),ISNUMBER(I310),H310&gt;=I310),"Check limits",IF(OR(AND(ISNUMBER(F310),ISNUMBER(H310),F310&lt;H310),AND(ISNUMBER(F310),ISNUMBER(I310),F310&gt;I310),AND(ISNUMBER(G310),ISNUMBER(H310),G310&lt;H310),AND(ISNUMBER(G310),ISNUMBER(I310),G310&gt;I310)),"Setpoint outside alarm band","OK")))</f>
        <v/>
      </c>
      <c r="L310" s="16" t="str">
        <f>IF(NOT(OR(A310&lt;&gt;"",B310&lt;&gt;"",C310&lt;&gt;"",D310&lt;&gt;"",E310&lt;&gt;"",F310&lt;&gt;"",G310&lt;&gt;"",H310&lt;&gt;"",I310&lt;&gt;"",J310&lt;&gt;"")),"",IF(A310="","Check ID",IF(B310="","Check ID",IF(SUMPRODUCT(--(Equipment!$A$2:$A$101=B310))=0,"Check ID",IF(SUMPRODUCT(--($A$2:$A$1001=A310))&gt;1,"Duplicate ID",IF(OR(C310="",NOT(OR(D310="AI",D310="AO",D310="BI",D310="BO")),AND(F310&lt;&gt;"",NOT(ISNUMBER(F310))),AND(G310&lt;&gt;"",NOT(ISNUMBER(G310))),AND(H310&lt;&gt;"",NOT(ISNUMBER(H310))),AND(I310&lt;&gt;"",NOT(ISNUMBER(I310))),AND(J310&lt;&gt;"",NOT(ISNUMBER(J310)))),"Check inputs",IF(AND(ISNUMBER(J310),OR(J310&lt;0,J310&gt;1440)),"Check inputs","OK")))))))</f>
        <v/>
      </c>
    </row>
    <row r="311" spans="1:12" x14ac:dyDescent="0.25">
      <c r="A311" s="12"/>
      <c r="B311" s="12"/>
      <c r="C311" s="13"/>
      <c r="D311" s="12"/>
      <c r="E311" s="13"/>
      <c r="F311" s="12"/>
      <c r="G311" s="12"/>
      <c r="H311" s="12"/>
      <c r="I311" s="12"/>
      <c r="J311" s="12"/>
      <c r="K311" s="17" t="str">
        <f>IF(NOT(OR(A311&lt;&gt;"",B311&lt;&gt;"",C311&lt;&gt;"",D311&lt;&gt;"",E311&lt;&gt;"",F311&lt;&gt;"",G311&lt;&gt;"",H311&lt;&gt;"",I311&lt;&gt;"",J311&lt;&gt;"")),"",IF(AND(ISNUMBER(H311),ISNUMBER(I311),H311&gt;=I311),"Check limits",IF(OR(AND(ISNUMBER(F311),ISNUMBER(H311),F311&lt;H311),AND(ISNUMBER(F311),ISNUMBER(I311),F311&gt;I311),AND(ISNUMBER(G311),ISNUMBER(H311),G311&lt;H311),AND(ISNUMBER(G311),ISNUMBER(I311),G311&gt;I311)),"Setpoint outside alarm band","OK")))</f>
        <v/>
      </c>
      <c r="L311" s="16" t="str">
        <f>IF(NOT(OR(A311&lt;&gt;"",B311&lt;&gt;"",C311&lt;&gt;"",D311&lt;&gt;"",E311&lt;&gt;"",F311&lt;&gt;"",G311&lt;&gt;"",H311&lt;&gt;"",I311&lt;&gt;"",J311&lt;&gt;"")),"",IF(A311="","Check ID",IF(B311="","Check ID",IF(SUMPRODUCT(--(Equipment!$A$2:$A$101=B311))=0,"Check ID",IF(SUMPRODUCT(--($A$2:$A$1001=A311))&gt;1,"Duplicate ID",IF(OR(C311="",NOT(OR(D311="AI",D311="AO",D311="BI",D311="BO")),AND(F311&lt;&gt;"",NOT(ISNUMBER(F311))),AND(G311&lt;&gt;"",NOT(ISNUMBER(G311))),AND(H311&lt;&gt;"",NOT(ISNUMBER(H311))),AND(I311&lt;&gt;"",NOT(ISNUMBER(I311))),AND(J311&lt;&gt;"",NOT(ISNUMBER(J311)))),"Check inputs",IF(AND(ISNUMBER(J311),OR(J311&lt;0,J311&gt;1440)),"Check inputs","OK")))))))</f>
        <v/>
      </c>
    </row>
    <row r="312" spans="1:12" x14ac:dyDescent="0.25">
      <c r="A312" s="12"/>
      <c r="B312" s="12"/>
      <c r="C312" s="13"/>
      <c r="D312" s="12"/>
      <c r="E312" s="13"/>
      <c r="F312" s="12"/>
      <c r="G312" s="12"/>
      <c r="H312" s="12"/>
      <c r="I312" s="12"/>
      <c r="J312" s="12"/>
      <c r="K312" s="17" t="str">
        <f>IF(NOT(OR(A312&lt;&gt;"",B312&lt;&gt;"",C312&lt;&gt;"",D312&lt;&gt;"",E312&lt;&gt;"",F312&lt;&gt;"",G312&lt;&gt;"",H312&lt;&gt;"",I312&lt;&gt;"",J312&lt;&gt;"")),"",IF(AND(ISNUMBER(H312),ISNUMBER(I312),H312&gt;=I312),"Check limits",IF(OR(AND(ISNUMBER(F312),ISNUMBER(H312),F312&lt;H312),AND(ISNUMBER(F312),ISNUMBER(I312),F312&gt;I312),AND(ISNUMBER(G312),ISNUMBER(H312),G312&lt;H312),AND(ISNUMBER(G312),ISNUMBER(I312),G312&gt;I312)),"Setpoint outside alarm band","OK")))</f>
        <v/>
      </c>
      <c r="L312" s="16" t="str">
        <f>IF(NOT(OR(A312&lt;&gt;"",B312&lt;&gt;"",C312&lt;&gt;"",D312&lt;&gt;"",E312&lt;&gt;"",F312&lt;&gt;"",G312&lt;&gt;"",H312&lt;&gt;"",I312&lt;&gt;"",J312&lt;&gt;"")),"",IF(A312="","Check ID",IF(B312="","Check ID",IF(SUMPRODUCT(--(Equipment!$A$2:$A$101=B312))=0,"Check ID",IF(SUMPRODUCT(--($A$2:$A$1001=A312))&gt;1,"Duplicate ID",IF(OR(C312="",NOT(OR(D312="AI",D312="AO",D312="BI",D312="BO")),AND(F312&lt;&gt;"",NOT(ISNUMBER(F312))),AND(G312&lt;&gt;"",NOT(ISNUMBER(G312))),AND(H312&lt;&gt;"",NOT(ISNUMBER(H312))),AND(I312&lt;&gt;"",NOT(ISNUMBER(I312))),AND(J312&lt;&gt;"",NOT(ISNUMBER(J312)))),"Check inputs",IF(AND(ISNUMBER(J312),OR(J312&lt;0,J312&gt;1440)),"Check inputs","OK")))))))</f>
        <v/>
      </c>
    </row>
    <row r="313" spans="1:12" x14ac:dyDescent="0.25">
      <c r="A313" s="12"/>
      <c r="B313" s="12"/>
      <c r="C313" s="13"/>
      <c r="D313" s="12"/>
      <c r="E313" s="13"/>
      <c r="F313" s="12"/>
      <c r="G313" s="12"/>
      <c r="H313" s="12"/>
      <c r="I313" s="12"/>
      <c r="J313" s="12"/>
      <c r="K313" s="17" t="str">
        <f>IF(NOT(OR(A313&lt;&gt;"",B313&lt;&gt;"",C313&lt;&gt;"",D313&lt;&gt;"",E313&lt;&gt;"",F313&lt;&gt;"",G313&lt;&gt;"",H313&lt;&gt;"",I313&lt;&gt;"",J313&lt;&gt;"")),"",IF(AND(ISNUMBER(H313),ISNUMBER(I313),H313&gt;=I313),"Check limits",IF(OR(AND(ISNUMBER(F313),ISNUMBER(H313),F313&lt;H313),AND(ISNUMBER(F313),ISNUMBER(I313),F313&gt;I313),AND(ISNUMBER(G313),ISNUMBER(H313),G313&lt;H313),AND(ISNUMBER(G313),ISNUMBER(I313),G313&gt;I313)),"Setpoint outside alarm band","OK")))</f>
        <v/>
      </c>
      <c r="L313" s="16" t="str">
        <f>IF(NOT(OR(A313&lt;&gt;"",B313&lt;&gt;"",C313&lt;&gt;"",D313&lt;&gt;"",E313&lt;&gt;"",F313&lt;&gt;"",G313&lt;&gt;"",H313&lt;&gt;"",I313&lt;&gt;"",J313&lt;&gt;"")),"",IF(A313="","Check ID",IF(B313="","Check ID",IF(SUMPRODUCT(--(Equipment!$A$2:$A$101=B313))=0,"Check ID",IF(SUMPRODUCT(--($A$2:$A$1001=A313))&gt;1,"Duplicate ID",IF(OR(C313="",NOT(OR(D313="AI",D313="AO",D313="BI",D313="BO")),AND(F313&lt;&gt;"",NOT(ISNUMBER(F313))),AND(G313&lt;&gt;"",NOT(ISNUMBER(G313))),AND(H313&lt;&gt;"",NOT(ISNUMBER(H313))),AND(I313&lt;&gt;"",NOT(ISNUMBER(I313))),AND(J313&lt;&gt;"",NOT(ISNUMBER(J313)))),"Check inputs",IF(AND(ISNUMBER(J313),OR(J313&lt;0,J313&gt;1440)),"Check inputs","OK")))))))</f>
        <v/>
      </c>
    </row>
    <row r="314" spans="1:12" x14ac:dyDescent="0.25">
      <c r="A314" s="12"/>
      <c r="B314" s="12"/>
      <c r="C314" s="13"/>
      <c r="D314" s="12"/>
      <c r="E314" s="13"/>
      <c r="F314" s="12"/>
      <c r="G314" s="12"/>
      <c r="H314" s="12"/>
      <c r="I314" s="12"/>
      <c r="J314" s="12"/>
      <c r="K314" s="17" t="str">
        <f>IF(NOT(OR(A314&lt;&gt;"",B314&lt;&gt;"",C314&lt;&gt;"",D314&lt;&gt;"",E314&lt;&gt;"",F314&lt;&gt;"",G314&lt;&gt;"",H314&lt;&gt;"",I314&lt;&gt;"",J314&lt;&gt;"")),"",IF(AND(ISNUMBER(H314),ISNUMBER(I314),H314&gt;=I314),"Check limits",IF(OR(AND(ISNUMBER(F314),ISNUMBER(H314),F314&lt;H314),AND(ISNUMBER(F314),ISNUMBER(I314),F314&gt;I314),AND(ISNUMBER(G314),ISNUMBER(H314),G314&lt;H314),AND(ISNUMBER(G314),ISNUMBER(I314),G314&gt;I314)),"Setpoint outside alarm band","OK")))</f>
        <v/>
      </c>
      <c r="L314" s="16" t="str">
        <f>IF(NOT(OR(A314&lt;&gt;"",B314&lt;&gt;"",C314&lt;&gt;"",D314&lt;&gt;"",E314&lt;&gt;"",F314&lt;&gt;"",G314&lt;&gt;"",H314&lt;&gt;"",I314&lt;&gt;"",J314&lt;&gt;"")),"",IF(A314="","Check ID",IF(B314="","Check ID",IF(SUMPRODUCT(--(Equipment!$A$2:$A$101=B314))=0,"Check ID",IF(SUMPRODUCT(--($A$2:$A$1001=A314))&gt;1,"Duplicate ID",IF(OR(C314="",NOT(OR(D314="AI",D314="AO",D314="BI",D314="BO")),AND(F314&lt;&gt;"",NOT(ISNUMBER(F314))),AND(G314&lt;&gt;"",NOT(ISNUMBER(G314))),AND(H314&lt;&gt;"",NOT(ISNUMBER(H314))),AND(I314&lt;&gt;"",NOT(ISNUMBER(I314))),AND(J314&lt;&gt;"",NOT(ISNUMBER(J314)))),"Check inputs",IF(AND(ISNUMBER(J314),OR(J314&lt;0,J314&gt;1440)),"Check inputs","OK")))))))</f>
        <v/>
      </c>
    </row>
    <row r="315" spans="1:12" x14ac:dyDescent="0.25">
      <c r="A315" s="12"/>
      <c r="B315" s="12"/>
      <c r="C315" s="13"/>
      <c r="D315" s="12"/>
      <c r="E315" s="13"/>
      <c r="F315" s="12"/>
      <c r="G315" s="12"/>
      <c r="H315" s="12"/>
      <c r="I315" s="12"/>
      <c r="J315" s="12"/>
      <c r="K315" s="17" t="str">
        <f>IF(NOT(OR(A315&lt;&gt;"",B315&lt;&gt;"",C315&lt;&gt;"",D315&lt;&gt;"",E315&lt;&gt;"",F315&lt;&gt;"",G315&lt;&gt;"",H315&lt;&gt;"",I315&lt;&gt;"",J315&lt;&gt;"")),"",IF(AND(ISNUMBER(H315),ISNUMBER(I315),H315&gt;=I315),"Check limits",IF(OR(AND(ISNUMBER(F315),ISNUMBER(H315),F315&lt;H315),AND(ISNUMBER(F315),ISNUMBER(I315),F315&gt;I315),AND(ISNUMBER(G315),ISNUMBER(H315),G315&lt;H315),AND(ISNUMBER(G315),ISNUMBER(I315),G315&gt;I315)),"Setpoint outside alarm band","OK")))</f>
        <v/>
      </c>
      <c r="L315" s="16" t="str">
        <f>IF(NOT(OR(A315&lt;&gt;"",B315&lt;&gt;"",C315&lt;&gt;"",D315&lt;&gt;"",E315&lt;&gt;"",F315&lt;&gt;"",G315&lt;&gt;"",H315&lt;&gt;"",I315&lt;&gt;"",J315&lt;&gt;"")),"",IF(A315="","Check ID",IF(B315="","Check ID",IF(SUMPRODUCT(--(Equipment!$A$2:$A$101=B315))=0,"Check ID",IF(SUMPRODUCT(--($A$2:$A$1001=A315))&gt;1,"Duplicate ID",IF(OR(C315="",NOT(OR(D315="AI",D315="AO",D315="BI",D315="BO")),AND(F315&lt;&gt;"",NOT(ISNUMBER(F315))),AND(G315&lt;&gt;"",NOT(ISNUMBER(G315))),AND(H315&lt;&gt;"",NOT(ISNUMBER(H315))),AND(I315&lt;&gt;"",NOT(ISNUMBER(I315))),AND(J315&lt;&gt;"",NOT(ISNUMBER(J315)))),"Check inputs",IF(AND(ISNUMBER(J315),OR(J315&lt;0,J315&gt;1440)),"Check inputs","OK")))))))</f>
        <v/>
      </c>
    </row>
    <row r="316" spans="1:12" x14ac:dyDescent="0.25">
      <c r="A316" s="12"/>
      <c r="B316" s="12"/>
      <c r="C316" s="13"/>
      <c r="D316" s="12"/>
      <c r="E316" s="13"/>
      <c r="F316" s="12"/>
      <c r="G316" s="12"/>
      <c r="H316" s="12"/>
      <c r="I316" s="12"/>
      <c r="J316" s="12"/>
      <c r="K316" s="17" t="str">
        <f>IF(NOT(OR(A316&lt;&gt;"",B316&lt;&gt;"",C316&lt;&gt;"",D316&lt;&gt;"",E316&lt;&gt;"",F316&lt;&gt;"",G316&lt;&gt;"",H316&lt;&gt;"",I316&lt;&gt;"",J316&lt;&gt;"")),"",IF(AND(ISNUMBER(H316),ISNUMBER(I316),H316&gt;=I316),"Check limits",IF(OR(AND(ISNUMBER(F316),ISNUMBER(H316),F316&lt;H316),AND(ISNUMBER(F316),ISNUMBER(I316),F316&gt;I316),AND(ISNUMBER(G316),ISNUMBER(H316),G316&lt;H316),AND(ISNUMBER(G316),ISNUMBER(I316),G316&gt;I316)),"Setpoint outside alarm band","OK")))</f>
        <v/>
      </c>
      <c r="L316" s="16" t="str">
        <f>IF(NOT(OR(A316&lt;&gt;"",B316&lt;&gt;"",C316&lt;&gt;"",D316&lt;&gt;"",E316&lt;&gt;"",F316&lt;&gt;"",G316&lt;&gt;"",H316&lt;&gt;"",I316&lt;&gt;"",J316&lt;&gt;"")),"",IF(A316="","Check ID",IF(B316="","Check ID",IF(SUMPRODUCT(--(Equipment!$A$2:$A$101=B316))=0,"Check ID",IF(SUMPRODUCT(--($A$2:$A$1001=A316))&gt;1,"Duplicate ID",IF(OR(C316="",NOT(OR(D316="AI",D316="AO",D316="BI",D316="BO")),AND(F316&lt;&gt;"",NOT(ISNUMBER(F316))),AND(G316&lt;&gt;"",NOT(ISNUMBER(G316))),AND(H316&lt;&gt;"",NOT(ISNUMBER(H316))),AND(I316&lt;&gt;"",NOT(ISNUMBER(I316))),AND(J316&lt;&gt;"",NOT(ISNUMBER(J316)))),"Check inputs",IF(AND(ISNUMBER(J316),OR(J316&lt;0,J316&gt;1440)),"Check inputs","OK")))))))</f>
        <v/>
      </c>
    </row>
    <row r="317" spans="1:12" x14ac:dyDescent="0.25">
      <c r="A317" s="12"/>
      <c r="B317" s="12"/>
      <c r="C317" s="13"/>
      <c r="D317" s="12"/>
      <c r="E317" s="13"/>
      <c r="F317" s="12"/>
      <c r="G317" s="12"/>
      <c r="H317" s="12"/>
      <c r="I317" s="12"/>
      <c r="J317" s="12"/>
      <c r="K317" s="17" t="str">
        <f>IF(NOT(OR(A317&lt;&gt;"",B317&lt;&gt;"",C317&lt;&gt;"",D317&lt;&gt;"",E317&lt;&gt;"",F317&lt;&gt;"",G317&lt;&gt;"",H317&lt;&gt;"",I317&lt;&gt;"",J317&lt;&gt;"")),"",IF(AND(ISNUMBER(H317),ISNUMBER(I317),H317&gt;=I317),"Check limits",IF(OR(AND(ISNUMBER(F317),ISNUMBER(H317),F317&lt;H317),AND(ISNUMBER(F317),ISNUMBER(I317),F317&gt;I317),AND(ISNUMBER(G317),ISNUMBER(H317),G317&lt;H317),AND(ISNUMBER(G317),ISNUMBER(I317),G317&gt;I317)),"Setpoint outside alarm band","OK")))</f>
        <v/>
      </c>
      <c r="L317" s="16" t="str">
        <f>IF(NOT(OR(A317&lt;&gt;"",B317&lt;&gt;"",C317&lt;&gt;"",D317&lt;&gt;"",E317&lt;&gt;"",F317&lt;&gt;"",G317&lt;&gt;"",H317&lt;&gt;"",I317&lt;&gt;"",J317&lt;&gt;"")),"",IF(A317="","Check ID",IF(B317="","Check ID",IF(SUMPRODUCT(--(Equipment!$A$2:$A$101=B317))=0,"Check ID",IF(SUMPRODUCT(--($A$2:$A$1001=A317))&gt;1,"Duplicate ID",IF(OR(C317="",NOT(OR(D317="AI",D317="AO",D317="BI",D317="BO")),AND(F317&lt;&gt;"",NOT(ISNUMBER(F317))),AND(G317&lt;&gt;"",NOT(ISNUMBER(G317))),AND(H317&lt;&gt;"",NOT(ISNUMBER(H317))),AND(I317&lt;&gt;"",NOT(ISNUMBER(I317))),AND(J317&lt;&gt;"",NOT(ISNUMBER(J317)))),"Check inputs",IF(AND(ISNUMBER(J317),OR(J317&lt;0,J317&gt;1440)),"Check inputs","OK")))))))</f>
        <v/>
      </c>
    </row>
    <row r="318" spans="1:12" x14ac:dyDescent="0.25">
      <c r="A318" s="12"/>
      <c r="B318" s="12"/>
      <c r="C318" s="13"/>
      <c r="D318" s="12"/>
      <c r="E318" s="13"/>
      <c r="F318" s="12"/>
      <c r="G318" s="12"/>
      <c r="H318" s="12"/>
      <c r="I318" s="12"/>
      <c r="J318" s="12"/>
      <c r="K318" s="17" t="str">
        <f>IF(NOT(OR(A318&lt;&gt;"",B318&lt;&gt;"",C318&lt;&gt;"",D318&lt;&gt;"",E318&lt;&gt;"",F318&lt;&gt;"",G318&lt;&gt;"",H318&lt;&gt;"",I318&lt;&gt;"",J318&lt;&gt;"")),"",IF(AND(ISNUMBER(H318),ISNUMBER(I318),H318&gt;=I318),"Check limits",IF(OR(AND(ISNUMBER(F318),ISNUMBER(H318),F318&lt;H318),AND(ISNUMBER(F318),ISNUMBER(I318),F318&gt;I318),AND(ISNUMBER(G318),ISNUMBER(H318),G318&lt;H318),AND(ISNUMBER(G318),ISNUMBER(I318),G318&gt;I318)),"Setpoint outside alarm band","OK")))</f>
        <v/>
      </c>
      <c r="L318" s="16" t="str">
        <f>IF(NOT(OR(A318&lt;&gt;"",B318&lt;&gt;"",C318&lt;&gt;"",D318&lt;&gt;"",E318&lt;&gt;"",F318&lt;&gt;"",G318&lt;&gt;"",H318&lt;&gt;"",I318&lt;&gt;"",J318&lt;&gt;"")),"",IF(A318="","Check ID",IF(B318="","Check ID",IF(SUMPRODUCT(--(Equipment!$A$2:$A$101=B318))=0,"Check ID",IF(SUMPRODUCT(--($A$2:$A$1001=A318))&gt;1,"Duplicate ID",IF(OR(C318="",NOT(OR(D318="AI",D318="AO",D318="BI",D318="BO")),AND(F318&lt;&gt;"",NOT(ISNUMBER(F318))),AND(G318&lt;&gt;"",NOT(ISNUMBER(G318))),AND(H318&lt;&gt;"",NOT(ISNUMBER(H318))),AND(I318&lt;&gt;"",NOT(ISNUMBER(I318))),AND(J318&lt;&gt;"",NOT(ISNUMBER(J318)))),"Check inputs",IF(AND(ISNUMBER(J318),OR(J318&lt;0,J318&gt;1440)),"Check inputs","OK")))))))</f>
        <v/>
      </c>
    </row>
    <row r="319" spans="1:12" x14ac:dyDescent="0.25">
      <c r="A319" s="12"/>
      <c r="B319" s="12"/>
      <c r="C319" s="13"/>
      <c r="D319" s="12"/>
      <c r="E319" s="13"/>
      <c r="F319" s="12"/>
      <c r="G319" s="12"/>
      <c r="H319" s="12"/>
      <c r="I319" s="12"/>
      <c r="J319" s="12"/>
      <c r="K319" s="17" t="str">
        <f>IF(NOT(OR(A319&lt;&gt;"",B319&lt;&gt;"",C319&lt;&gt;"",D319&lt;&gt;"",E319&lt;&gt;"",F319&lt;&gt;"",G319&lt;&gt;"",H319&lt;&gt;"",I319&lt;&gt;"",J319&lt;&gt;"")),"",IF(AND(ISNUMBER(H319),ISNUMBER(I319),H319&gt;=I319),"Check limits",IF(OR(AND(ISNUMBER(F319),ISNUMBER(H319),F319&lt;H319),AND(ISNUMBER(F319),ISNUMBER(I319),F319&gt;I319),AND(ISNUMBER(G319),ISNUMBER(H319),G319&lt;H319),AND(ISNUMBER(G319),ISNUMBER(I319),G319&gt;I319)),"Setpoint outside alarm band","OK")))</f>
        <v/>
      </c>
      <c r="L319" s="16" t="str">
        <f>IF(NOT(OR(A319&lt;&gt;"",B319&lt;&gt;"",C319&lt;&gt;"",D319&lt;&gt;"",E319&lt;&gt;"",F319&lt;&gt;"",G319&lt;&gt;"",H319&lt;&gt;"",I319&lt;&gt;"",J319&lt;&gt;"")),"",IF(A319="","Check ID",IF(B319="","Check ID",IF(SUMPRODUCT(--(Equipment!$A$2:$A$101=B319))=0,"Check ID",IF(SUMPRODUCT(--($A$2:$A$1001=A319))&gt;1,"Duplicate ID",IF(OR(C319="",NOT(OR(D319="AI",D319="AO",D319="BI",D319="BO")),AND(F319&lt;&gt;"",NOT(ISNUMBER(F319))),AND(G319&lt;&gt;"",NOT(ISNUMBER(G319))),AND(H319&lt;&gt;"",NOT(ISNUMBER(H319))),AND(I319&lt;&gt;"",NOT(ISNUMBER(I319))),AND(J319&lt;&gt;"",NOT(ISNUMBER(J319)))),"Check inputs",IF(AND(ISNUMBER(J319),OR(J319&lt;0,J319&gt;1440)),"Check inputs","OK")))))))</f>
        <v/>
      </c>
    </row>
    <row r="320" spans="1:12" x14ac:dyDescent="0.25">
      <c r="A320" s="12"/>
      <c r="B320" s="12"/>
      <c r="C320" s="13"/>
      <c r="D320" s="12"/>
      <c r="E320" s="13"/>
      <c r="F320" s="12"/>
      <c r="G320" s="12"/>
      <c r="H320" s="12"/>
      <c r="I320" s="12"/>
      <c r="J320" s="12"/>
      <c r="K320" s="17" t="str">
        <f>IF(NOT(OR(A320&lt;&gt;"",B320&lt;&gt;"",C320&lt;&gt;"",D320&lt;&gt;"",E320&lt;&gt;"",F320&lt;&gt;"",G320&lt;&gt;"",H320&lt;&gt;"",I320&lt;&gt;"",J320&lt;&gt;"")),"",IF(AND(ISNUMBER(H320),ISNUMBER(I320),H320&gt;=I320),"Check limits",IF(OR(AND(ISNUMBER(F320),ISNUMBER(H320),F320&lt;H320),AND(ISNUMBER(F320),ISNUMBER(I320),F320&gt;I320),AND(ISNUMBER(G320),ISNUMBER(H320),G320&lt;H320),AND(ISNUMBER(G320),ISNUMBER(I320),G320&gt;I320)),"Setpoint outside alarm band","OK")))</f>
        <v/>
      </c>
      <c r="L320" s="16" t="str">
        <f>IF(NOT(OR(A320&lt;&gt;"",B320&lt;&gt;"",C320&lt;&gt;"",D320&lt;&gt;"",E320&lt;&gt;"",F320&lt;&gt;"",G320&lt;&gt;"",H320&lt;&gt;"",I320&lt;&gt;"",J320&lt;&gt;"")),"",IF(A320="","Check ID",IF(B320="","Check ID",IF(SUMPRODUCT(--(Equipment!$A$2:$A$101=B320))=0,"Check ID",IF(SUMPRODUCT(--($A$2:$A$1001=A320))&gt;1,"Duplicate ID",IF(OR(C320="",NOT(OR(D320="AI",D320="AO",D320="BI",D320="BO")),AND(F320&lt;&gt;"",NOT(ISNUMBER(F320))),AND(G320&lt;&gt;"",NOT(ISNUMBER(G320))),AND(H320&lt;&gt;"",NOT(ISNUMBER(H320))),AND(I320&lt;&gt;"",NOT(ISNUMBER(I320))),AND(J320&lt;&gt;"",NOT(ISNUMBER(J320)))),"Check inputs",IF(AND(ISNUMBER(J320),OR(J320&lt;0,J320&gt;1440)),"Check inputs","OK")))))))</f>
        <v/>
      </c>
    </row>
    <row r="321" spans="1:12" x14ac:dyDescent="0.25">
      <c r="A321" s="12"/>
      <c r="B321" s="12"/>
      <c r="C321" s="13"/>
      <c r="D321" s="12"/>
      <c r="E321" s="13"/>
      <c r="F321" s="12"/>
      <c r="G321" s="12"/>
      <c r="H321" s="12"/>
      <c r="I321" s="12"/>
      <c r="J321" s="12"/>
      <c r="K321" s="17" t="str">
        <f>IF(NOT(OR(A321&lt;&gt;"",B321&lt;&gt;"",C321&lt;&gt;"",D321&lt;&gt;"",E321&lt;&gt;"",F321&lt;&gt;"",G321&lt;&gt;"",H321&lt;&gt;"",I321&lt;&gt;"",J321&lt;&gt;"")),"",IF(AND(ISNUMBER(H321),ISNUMBER(I321),H321&gt;=I321),"Check limits",IF(OR(AND(ISNUMBER(F321),ISNUMBER(H321),F321&lt;H321),AND(ISNUMBER(F321),ISNUMBER(I321),F321&gt;I321),AND(ISNUMBER(G321),ISNUMBER(H321),G321&lt;H321),AND(ISNUMBER(G321),ISNUMBER(I321),G321&gt;I321)),"Setpoint outside alarm band","OK")))</f>
        <v/>
      </c>
      <c r="L321" s="16" t="str">
        <f>IF(NOT(OR(A321&lt;&gt;"",B321&lt;&gt;"",C321&lt;&gt;"",D321&lt;&gt;"",E321&lt;&gt;"",F321&lt;&gt;"",G321&lt;&gt;"",H321&lt;&gt;"",I321&lt;&gt;"",J321&lt;&gt;"")),"",IF(A321="","Check ID",IF(B321="","Check ID",IF(SUMPRODUCT(--(Equipment!$A$2:$A$101=B321))=0,"Check ID",IF(SUMPRODUCT(--($A$2:$A$1001=A321))&gt;1,"Duplicate ID",IF(OR(C321="",NOT(OR(D321="AI",D321="AO",D321="BI",D321="BO")),AND(F321&lt;&gt;"",NOT(ISNUMBER(F321))),AND(G321&lt;&gt;"",NOT(ISNUMBER(G321))),AND(H321&lt;&gt;"",NOT(ISNUMBER(H321))),AND(I321&lt;&gt;"",NOT(ISNUMBER(I321))),AND(J321&lt;&gt;"",NOT(ISNUMBER(J321)))),"Check inputs",IF(AND(ISNUMBER(J321),OR(J321&lt;0,J321&gt;1440)),"Check inputs","OK")))))))</f>
        <v/>
      </c>
    </row>
    <row r="322" spans="1:12" x14ac:dyDescent="0.25">
      <c r="A322" s="12"/>
      <c r="B322" s="12"/>
      <c r="C322" s="13"/>
      <c r="D322" s="12"/>
      <c r="E322" s="13"/>
      <c r="F322" s="12"/>
      <c r="G322" s="12"/>
      <c r="H322" s="12"/>
      <c r="I322" s="12"/>
      <c r="J322" s="12"/>
      <c r="K322" s="17" t="str">
        <f>IF(NOT(OR(A322&lt;&gt;"",B322&lt;&gt;"",C322&lt;&gt;"",D322&lt;&gt;"",E322&lt;&gt;"",F322&lt;&gt;"",G322&lt;&gt;"",H322&lt;&gt;"",I322&lt;&gt;"",J322&lt;&gt;"")),"",IF(AND(ISNUMBER(H322),ISNUMBER(I322),H322&gt;=I322),"Check limits",IF(OR(AND(ISNUMBER(F322),ISNUMBER(H322),F322&lt;H322),AND(ISNUMBER(F322),ISNUMBER(I322),F322&gt;I322),AND(ISNUMBER(G322),ISNUMBER(H322),G322&lt;H322),AND(ISNUMBER(G322),ISNUMBER(I322),G322&gt;I322)),"Setpoint outside alarm band","OK")))</f>
        <v/>
      </c>
      <c r="L322" s="16" t="str">
        <f>IF(NOT(OR(A322&lt;&gt;"",B322&lt;&gt;"",C322&lt;&gt;"",D322&lt;&gt;"",E322&lt;&gt;"",F322&lt;&gt;"",G322&lt;&gt;"",H322&lt;&gt;"",I322&lt;&gt;"",J322&lt;&gt;"")),"",IF(A322="","Check ID",IF(B322="","Check ID",IF(SUMPRODUCT(--(Equipment!$A$2:$A$101=B322))=0,"Check ID",IF(SUMPRODUCT(--($A$2:$A$1001=A322))&gt;1,"Duplicate ID",IF(OR(C322="",NOT(OR(D322="AI",D322="AO",D322="BI",D322="BO")),AND(F322&lt;&gt;"",NOT(ISNUMBER(F322))),AND(G322&lt;&gt;"",NOT(ISNUMBER(G322))),AND(H322&lt;&gt;"",NOT(ISNUMBER(H322))),AND(I322&lt;&gt;"",NOT(ISNUMBER(I322))),AND(J322&lt;&gt;"",NOT(ISNUMBER(J322)))),"Check inputs",IF(AND(ISNUMBER(J322),OR(J322&lt;0,J322&gt;1440)),"Check inputs","OK")))))))</f>
        <v/>
      </c>
    </row>
    <row r="323" spans="1:12" x14ac:dyDescent="0.25">
      <c r="A323" s="12"/>
      <c r="B323" s="12"/>
      <c r="C323" s="13"/>
      <c r="D323" s="12"/>
      <c r="E323" s="13"/>
      <c r="F323" s="12"/>
      <c r="G323" s="12"/>
      <c r="H323" s="12"/>
      <c r="I323" s="12"/>
      <c r="J323" s="12"/>
      <c r="K323" s="17" t="str">
        <f>IF(NOT(OR(A323&lt;&gt;"",B323&lt;&gt;"",C323&lt;&gt;"",D323&lt;&gt;"",E323&lt;&gt;"",F323&lt;&gt;"",G323&lt;&gt;"",H323&lt;&gt;"",I323&lt;&gt;"",J323&lt;&gt;"")),"",IF(AND(ISNUMBER(H323),ISNUMBER(I323),H323&gt;=I323),"Check limits",IF(OR(AND(ISNUMBER(F323),ISNUMBER(H323),F323&lt;H323),AND(ISNUMBER(F323),ISNUMBER(I323),F323&gt;I323),AND(ISNUMBER(G323),ISNUMBER(H323),G323&lt;H323),AND(ISNUMBER(G323),ISNUMBER(I323),G323&gt;I323)),"Setpoint outside alarm band","OK")))</f>
        <v/>
      </c>
      <c r="L323" s="16" t="str">
        <f>IF(NOT(OR(A323&lt;&gt;"",B323&lt;&gt;"",C323&lt;&gt;"",D323&lt;&gt;"",E323&lt;&gt;"",F323&lt;&gt;"",G323&lt;&gt;"",H323&lt;&gt;"",I323&lt;&gt;"",J323&lt;&gt;"")),"",IF(A323="","Check ID",IF(B323="","Check ID",IF(SUMPRODUCT(--(Equipment!$A$2:$A$101=B323))=0,"Check ID",IF(SUMPRODUCT(--($A$2:$A$1001=A323))&gt;1,"Duplicate ID",IF(OR(C323="",NOT(OR(D323="AI",D323="AO",D323="BI",D323="BO")),AND(F323&lt;&gt;"",NOT(ISNUMBER(F323))),AND(G323&lt;&gt;"",NOT(ISNUMBER(G323))),AND(H323&lt;&gt;"",NOT(ISNUMBER(H323))),AND(I323&lt;&gt;"",NOT(ISNUMBER(I323))),AND(J323&lt;&gt;"",NOT(ISNUMBER(J323)))),"Check inputs",IF(AND(ISNUMBER(J323),OR(J323&lt;0,J323&gt;1440)),"Check inputs","OK")))))))</f>
        <v/>
      </c>
    </row>
    <row r="324" spans="1:12" x14ac:dyDescent="0.25">
      <c r="A324" s="12"/>
      <c r="B324" s="12"/>
      <c r="C324" s="13"/>
      <c r="D324" s="12"/>
      <c r="E324" s="13"/>
      <c r="F324" s="12"/>
      <c r="G324" s="12"/>
      <c r="H324" s="12"/>
      <c r="I324" s="12"/>
      <c r="J324" s="12"/>
      <c r="K324" s="17" t="str">
        <f>IF(NOT(OR(A324&lt;&gt;"",B324&lt;&gt;"",C324&lt;&gt;"",D324&lt;&gt;"",E324&lt;&gt;"",F324&lt;&gt;"",G324&lt;&gt;"",H324&lt;&gt;"",I324&lt;&gt;"",J324&lt;&gt;"")),"",IF(AND(ISNUMBER(H324),ISNUMBER(I324),H324&gt;=I324),"Check limits",IF(OR(AND(ISNUMBER(F324),ISNUMBER(H324),F324&lt;H324),AND(ISNUMBER(F324),ISNUMBER(I324),F324&gt;I324),AND(ISNUMBER(G324),ISNUMBER(H324),G324&lt;H324),AND(ISNUMBER(G324),ISNUMBER(I324),G324&gt;I324)),"Setpoint outside alarm band","OK")))</f>
        <v/>
      </c>
      <c r="L324" s="16" t="str">
        <f>IF(NOT(OR(A324&lt;&gt;"",B324&lt;&gt;"",C324&lt;&gt;"",D324&lt;&gt;"",E324&lt;&gt;"",F324&lt;&gt;"",G324&lt;&gt;"",H324&lt;&gt;"",I324&lt;&gt;"",J324&lt;&gt;"")),"",IF(A324="","Check ID",IF(B324="","Check ID",IF(SUMPRODUCT(--(Equipment!$A$2:$A$101=B324))=0,"Check ID",IF(SUMPRODUCT(--($A$2:$A$1001=A324))&gt;1,"Duplicate ID",IF(OR(C324="",NOT(OR(D324="AI",D324="AO",D324="BI",D324="BO")),AND(F324&lt;&gt;"",NOT(ISNUMBER(F324))),AND(G324&lt;&gt;"",NOT(ISNUMBER(G324))),AND(H324&lt;&gt;"",NOT(ISNUMBER(H324))),AND(I324&lt;&gt;"",NOT(ISNUMBER(I324))),AND(J324&lt;&gt;"",NOT(ISNUMBER(J324)))),"Check inputs",IF(AND(ISNUMBER(J324),OR(J324&lt;0,J324&gt;1440)),"Check inputs","OK")))))))</f>
        <v/>
      </c>
    </row>
    <row r="325" spans="1:12" x14ac:dyDescent="0.25">
      <c r="A325" s="12"/>
      <c r="B325" s="12"/>
      <c r="C325" s="13"/>
      <c r="D325" s="12"/>
      <c r="E325" s="13"/>
      <c r="F325" s="12"/>
      <c r="G325" s="12"/>
      <c r="H325" s="12"/>
      <c r="I325" s="12"/>
      <c r="J325" s="12"/>
      <c r="K325" s="17" t="str">
        <f>IF(NOT(OR(A325&lt;&gt;"",B325&lt;&gt;"",C325&lt;&gt;"",D325&lt;&gt;"",E325&lt;&gt;"",F325&lt;&gt;"",G325&lt;&gt;"",H325&lt;&gt;"",I325&lt;&gt;"",J325&lt;&gt;"")),"",IF(AND(ISNUMBER(H325),ISNUMBER(I325),H325&gt;=I325),"Check limits",IF(OR(AND(ISNUMBER(F325),ISNUMBER(H325),F325&lt;H325),AND(ISNUMBER(F325),ISNUMBER(I325),F325&gt;I325),AND(ISNUMBER(G325),ISNUMBER(H325),G325&lt;H325),AND(ISNUMBER(G325),ISNUMBER(I325),G325&gt;I325)),"Setpoint outside alarm band","OK")))</f>
        <v/>
      </c>
      <c r="L325" s="16" t="str">
        <f>IF(NOT(OR(A325&lt;&gt;"",B325&lt;&gt;"",C325&lt;&gt;"",D325&lt;&gt;"",E325&lt;&gt;"",F325&lt;&gt;"",G325&lt;&gt;"",H325&lt;&gt;"",I325&lt;&gt;"",J325&lt;&gt;"")),"",IF(A325="","Check ID",IF(B325="","Check ID",IF(SUMPRODUCT(--(Equipment!$A$2:$A$101=B325))=0,"Check ID",IF(SUMPRODUCT(--($A$2:$A$1001=A325))&gt;1,"Duplicate ID",IF(OR(C325="",NOT(OR(D325="AI",D325="AO",D325="BI",D325="BO")),AND(F325&lt;&gt;"",NOT(ISNUMBER(F325))),AND(G325&lt;&gt;"",NOT(ISNUMBER(G325))),AND(H325&lt;&gt;"",NOT(ISNUMBER(H325))),AND(I325&lt;&gt;"",NOT(ISNUMBER(I325))),AND(J325&lt;&gt;"",NOT(ISNUMBER(J325)))),"Check inputs",IF(AND(ISNUMBER(J325),OR(J325&lt;0,J325&gt;1440)),"Check inputs","OK")))))))</f>
        <v/>
      </c>
    </row>
    <row r="326" spans="1:12" x14ac:dyDescent="0.25">
      <c r="A326" s="12"/>
      <c r="B326" s="12"/>
      <c r="C326" s="13"/>
      <c r="D326" s="12"/>
      <c r="E326" s="13"/>
      <c r="F326" s="12"/>
      <c r="G326" s="12"/>
      <c r="H326" s="12"/>
      <c r="I326" s="12"/>
      <c r="J326" s="12"/>
      <c r="K326" s="17" t="str">
        <f>IF(NOT(OR(A326&lt;&gt;"",B326&lt;&gt;"",C326&lt;&gt;"",D326&lt;&gt;"",E326&lt;&gt;"",F326&lt;&gt;"",G326&lt;&gt;"",H326&lt;&gt;"",I326&lt;&gt;"",J326&lt;&gt;"")),"",IF(AND(ISNUMBER(H326),ISNUMBER(I326),H326&gt;=I326),"Check limits",IF(OR(AND(ISNUMBER(F326),ISNUMBER(H326),F326&lt;H326),AND(ISNUMBER(F326),ISNUMBER(I326),F326&gt;I326),AND(ISNUMBER(G326),ISNUMBER(H326),G326&lt;H326),AND(ISNUMBER(G326),ISNUMBER(I326),G326&gt;I326)),"Setpoint outside alarm band","OK")))</f>
        <v/>
      </c>
      <c r="L326" s="16" t="str">
        <f>IF(NOT(OR(A326&lt;&gt;"",B326&lt;&gt;"",C326&lt;&gt;"",D326&lt;&gt;"",E326&lt;&gt;"",F326&lt;&gt;"",G326&lt;&gt;"",H326&lt;&gt;"",I326&lt;&gt;"",J326&lt;&gt;"")),"",IF(A326="","Check ID",IF(B326="","Check ID",IF(SUMPRODUCT(--(Equipment!$A$2:$A$101=B326))=0,"Check ID",IF(SUMPRODUCT(--($A$2:$A$1001=A326))&gt;1,"Duplicate ID",IF(OR(C326="",NOT(OR(D326="AI",D326="AO",D326="BI",D326="BO")),AND(F326&lt;&gt;"",NOT(ISNUMBER(F326))),AND(G326&lt;&gt;"",NOT(ISNUMBER(G326))),AND(H326&lt;&gt;"",NOT(ISNUMBER(H326))),AND(I326&lt;&gt;"",NOT(ISNUMBER(I326))),AND(J326&lt;&gt;"",NOT(ISNUMBER(J326)))),"Check inputs",IF(AND(ISNUMBER(J326),OR(J326&lt;0,J326&gt;1440)),"Check inputs","OK")))))))</f>
        <v/>
      </c>
    </row>
    <row r="327" spans="1:12" x14ac:dyDescent="0.25">
      <c r="A327" s="12"/>
      <c r="B327" s="12"/>
      <c r="C327" s="13"/>
      <c r="D327" s="12"/>
      <c r="E327" s="13"/>
      <c r="F327" s="12"/>
      <c r="G327" s="12"/>
      <c r="H327" s="12"/>
      <c r="I327" s="12"/>
      <c r="J327" s="12"/>
      <c r="K327" s="17" t="str">
        <f>IF(NOT(OR(A327&lt;&gt;"",B327&lt;&gt;"",C327&lt;&gt;"",D327&lt;&gt;"",E327&lt;&gt;"",F327&lt;&gt;"",G327&lt;&gt;"",H327&lt;&gt;"",I327&lt;&gt;"",J327&lt;&gt;"")),"",IF(AND(ISNUMBER(H327),ISNUMBER(I327),H327&gt;=I327),"Check limits",IF(OR(AND(ISNUMBER(F327),ISNUMBER(H327),F327&lt;H327),AND(ISNUMBER(F327),ISNUMBER(I327),F327&gt;I327),AND(ISNUMBER(G327),ISNUMBER(H327),G327&lt;H327),AND(ISNUMBER(G327),ISNUMBER(I327),G327&gt;I327)),"Setpoint outside alarm band","OK")))</f>
        <v/>
      </c>
      <c r="L327" s="16" t="str">
        <f>IF(NOT(OR(A327&lt;&gt;"",B327&lt;&gt;"",C327&lt;&gt;"",D327&lt;&gt;"",E327&lt;&gt;"",F327&lt;&gt;"",G327&lt;&gt;"",H327&lt;&gt;"",I327&lt;&gt;"",J327&lt;&gt;"")),"",IF(A327="","Check ID",IF(B327="","Check ID",IF(SUMPRODUCT(--(Equipment!$A$2:$A$101=B327))=0,"Check ID",IF(SUMPRODUCT(--($A$2:$A$1001=A327))&gt;1,"Duplicate ID",IF(OR(C327="",NOT(OR(D327="AI",D327="AO",D327="BI",D327="BO")),AND(F327&lt;&gt;"",NOT(ISNUMBER(F327))),AND(G327&lt;&gt;"",NOT(ISNUMBER(G327))),AND(H327&lt;&gt;"",NOT(ISNUMBER(H327))),AND(I327&lt;&gt;"",NOT(ISNUMBER(I327))),AND(J327&lt;&gt;"",NOT(ISNUMBER(J327)))),"Check inputs",IF(AND(ISNUMBER(J327),OR(J327&lt;0,J327&gt;1440)),"Check inputs","OK")))))))</f>
        <v/>
      </c>
    </row>
    <row r="328" spans="1:12" x14ac:dyDescent="0.25">
      <c r="A328" s="12"/>
      <c r="B328" s="12"/>
      <c r="C328" s="13"/>
      <c r="D328" s="12"/>
      <c r="E328" s="13"/>
      <c r="F328" s="12"/>
      <c r="G328" s="12"/>
      <c r="H328" s="12"/>
      <c r="I328" s="12"/>
      <c r="J328" s="12"/>
      <c r="K328" s="17" t="str">
        <f>IF(NOT(OR(A328&lt;&gt;"",B328&lt;&gt;"",C328&lt;&gt;"",D328&lt;&gt;"",E328&lt;&gt;"",F328&lt;&gt;"",G328&lt;&gt;"",H328&lt;&gt;"",I328&lt;&gt;"",J328&lt;&gt;"")),"",IF(AND(ISNUMBER(H328),ISNUMBER(I328),H328&gt;=I328),"Check limits",IF(OR(AND(ISNUMBER(F328),ISNUMBER(H328),F328&lt;H328),AND(ISNUMBER(F328),ISNUMBER(I328),F328&gt;I328),AND(ISNUMBER(G328),ISNUMBER(H328),G328&lt;H328),AND(ISNUMBER(G328),ISNUMBER(I328),G328&gt;I328)),"Setpoint outside alarm band","OK")))</f>
        <v/>
      </c>
      <c r="L328" s="16" t="str">
        <f>IF(NOT(OR(A328&lt;&gt;"",B328&lt;&gt;"",C328&lt;&gt;"",D328&lt;&gt;"",E328&lt;&gt;"",F328&lt;&gt;"",G328&lt;&gt;"",H328&lt;&gt;"",I328&lt;&gt;"",J328&lt;&gt;"")),"",IF(A328="","Check ID",IF(B328="","Check ID",IF(SUMPRODUCT(--(Equipment!$A$2:$A$101=B328))=0,"Check ID",IF(SUMPRODUCT(--($A$2:$A$1001=A328))&gt;1,"Duplicate ID",IF(OR(C328="",NOT(OR(D328="AI",D328="AO",D328="BI",D328="BO")),AND(F328&lt;&gt;"",NOT(ISNUMBER(F328))),AND(G328&lt;&gt;"",NOT(ISNUMBER(G328))),AND(H328&lt;&gt;"",NOT(ISNUMBER(H328))),AND(I328&lt;&gt;"",NOT(ISNUMBER(I328))),AND(J328&lt;&gt;"",NOT(ISNUMBER(J328)))),"Check inputs",IF(AND(ISNUMBER(J328),OR(J328&lt;0,J328&gt;1440)),"Check inputs","OK")))))))</f>
        <v/>
      </c>
    </row>
    <row r="329" spans="1:12" x14ac:dyDescent="0.25">
      <c r="A329" s="12"/>
      <c r="B329" s="12"/>
      <c r="C329" s="13"/>
      <c r="D329" s="12"/>
      <c r="E329" s="13"/>
      <c r="F329" s="12"/>
      <c r="G329" s="12"/>
      <c r="H329" s="12"/>
      <c r="I329" s="12"/>
      <c r="J329" s="12"/>
      <c r="K329" s="17" t="str">
        <f>IF(NOT(OR(A329&lt;&gt;"",B329&lt;&gt;"",C329&lt;&gt;"",D329&lt;&gt;"",E329&lt;&gt;"",F329&lt;&gt;"",G329&lt;&gt;"",H329&lt;&gt;"",I329&lt;&gt;"",J329&lt;&gt;"")),"",IF(AND(ISNUMBER(H329),ISNUMBER(I329),H329&gt;=I329),"Check limits",IF(OR(AND(ISNUMBER(F329),ISNUMBER(H329),F329&lt;H329),AND(ISNUMBER(F329),ISNUMBER(I329),F329&gt;I329),AND(ISNUMBER(G329),ISNUMBER(H329),G329&lt;H329),AND(ISNUMBER(G329),ISNUMBER(I329),G329&gt;I329)),"Setpoint outside alarm band","OK")))</f>
        <v/>
      </c>
      <c r="L329" s="16" t="str">
        <f>IF(NOT(OR(A329&lt;&gt;"",B329&lt;&gt;"",C329&lt;&gt;"",D329&lt;&gt;"",E329&lt;&gt;"",F329&lt;&gt;"",G329&lt;&gt;"",H329&lt;&gt;"",I329&lt;&gt;"",J329&lt;&gt;"")),"",IF(A329="","Check ID",IF(B329="","Check ID",IF(SUMPRODUCT(--(Equipment!$A$2:$A$101=B329))=0,"Check ID",IF(SUMPRODUCT(--($A$2:$A$1001=A329))&gt;1,"Duplicate ID",IF(OR(C329="",NOT(OR(D329="AI",D329="AO",D329="BI",D329="BO")),AND(F329&lt;&gt;"",NOT(ISNUMBER(F329))),AND(G329&lt;&gt;"",NOT(ISNUMBER(G329))),AND(H329&lt;&gt;"",NOT(ISNUMBER(H329))),AND(I329&lt;&gt;"",NOT(ISNUMBER(I329))),AND(J329&lt;&gt;"",NOT(ISNUMBER(J329)))),"Check inputs",IF(AND(ISNUMBER(J329),OR(J329&lt;0,J329&gt;1440)),"Check inputs","OK")))))))</f>
        <v/>
      </c>
    </row>
    <row r="330" spans="1:12" x14ac:dyDescent="0.25">
      <c r="A330" s="12"/>
      <c r="B330" s="12"/>
      <c r="C330" s="13"/>
      <c r="D330" s="12"/>
      <c r="E330" s="13"/>
      <c r="F330" s="12"/>
      <c r="G330" s="12"/>
      <c r="H330" s="12"/>
      <c r="I330" s="12"/>
      <c r="J330" s="12"/>
      <c r="K330" s="17" t="str">
        <f>IF(NOT(OR(A330&lt;&gt;"",B330&lt;&gt;"",C330&lt;&gt;"",D330&lt;&gt;"",E330&lt;&gt;"",F330&lt;&gt;"",G330&lt;&gt;"",H330&lt;&gt;"",I330&lt;&gt;"",J330&lt;&gt;"")),"",IF(AND(ISNUMBER(H330),ISNUMBER(I330),H330&gt;=I330),"Check limits",IF(OR(AND(ISNUMBER(F330),ISNUMBER(H330),F330&lt;H330),AND(ISNUMBER(F330),ISNUMBER(I330),F330&gt;I330),AND(ISNUMBER(G330),ISNUMBER(H330),G330&lt;H330),AND(ISNUMBER(G330),ISNUMBER(I330),G330&gt;I330)),"Setpoint outside alarm band","OK")))</f>
        <v/>
      </c>
      <c r="L330" s="16" t="str">
        <f>IF(NOT(OR(A330&lt;&gt;"",B330&lt;&gt;"",C330&lt;&gt;"",D330&lt;&gt;"",E330&lt;&gt;"",F330&lt;&gt;"",G330&lt;&gt;"",H330&lt;&gt;"",I330&lt;&gt;"",J330&lt;&gt;"")),"",IF(A330="","Check ID",IF(B330="","Check ID",IF(SUMPRODUCT(--(Equipment!$A$2:$A$101=B330))=0,"Check ID",IF(SUMPRODUCT(--($A$2:$A$1001=A330))&gt;1,"Duplicate ID",IF(OR(C330="",NOT(OR(D330="AI",D330="AO",D330="BI",D330="BO")),AND(F330&lt;&gt;"",NOT(ISNUMBER(F330))),AND(G330&lt;&gt;"",NOT(ISNUMBER(G330))),AND(H330&lt;&gt;"",NOT(ISNUMBER(H330))),AND(I330&lt;&gt;"",NOT(ISNUMBER(I330))),AND(J330&lt;&gt;"",NOT(ISNUMBER(J330)))),"Check inputs",IF(AND(ISNUMBER(J330),OR(J330&lt;0,J330&gt;1440)),"Check inputs","OK")))))))</f>
        <v/>
      </c>
    </row>
    <row r="331" spans="1:12" x14ac:dyDescent="0.25">
      <c r="A331" s="12"/>
      <c r="B331" s="12"/>
      <c r="C331" s="13"/>
      <c r="D331" s="12"/>
      <c r="E331" s="13"/>
      <c r="F331" s="12"/>
      <c r="G331" s="12"/>
      <c r="H331" s="12"/>
      <c r="I331" s="12"/>
      <c r="J331" s="12"/>
      <c r="K331" s="17" t="str">
        <f>IF(NOT(OR(A331&lt;&gt;"",B331&lt;&gt;"",C331&lt;&gt;"",D331&lt;&gt;"",E331&lt;&gt;"",F331&lt;&gt;"",G331&lt;&gt;"",H331&lt;&gt;"",I331&lt;&gt;"",J331&lt;&gt;"")),"",IF(AND(ISNUMBER(H331),ISNUMBER(I331),H331&gt;=I331),"Check limits",IF(OR(AND(ISNUMBER(F331),ISNUMBER(H331),F331&lt;H331),AND(ISNUMBER(F331),ISNUMBER(I331),F331&gt;I331),AND(ISNUMBER(G331),ISNUMBER(H331),G331&lt;H331),AND(ISNUMBER(G331),ISNUMBER(I331),G331&gt;I331)),"Setpoint outside alarm band","OK")))</f>
        <v/>
      </c>
      <c r="L331" s="16" t="str">
        <f>IF(NOT(OR(A331&lt;&gt;"",B331&lt;&gt;"",C331&lt;&gt;"",D331&lt;&gt;"",E331&lt;&gt;"",F331&lt;&gt;"",G331&lt;&gt;"",H331&lt;&gt;"",I331&lt;&gt;"",J331&lt;&gt;"")),"",IF(A331="","Check ID",IF(B331="","Check ID",IF(SUMPRODUCT(--(Equipment!$A$2:$A$101=B331))=0,"Check ID",IF(SUMPRODUCT(--($A$2:$A$1001=A331))&gt;1,"Duplicate ID",IF(OR(C331="",NOT(OR(D331="AI",D331="AO",D331="BI",D331="BO")),AND(F331&lt;&gt;"",NOT(ISNUMBER(F331))),AND(G331&lt;&gt;"",NOT(ISNUMBER(G331))),AND(H331&lt;&gt;"",NOT(ISNUMBER(H331))),AND(I331&lt;&gt;"",NOT(ISNUMBER(I331))),AND(J331&lt;&gt;"",NOT(ISNUMBER(J331)))),"Check inputs",IF(AND(ISNUMBER(J331),OR(J331&lt;0,J331&gt;1440)),"Check inputs","OK")))))))</f>
        <v/>
      </c>
    </row>
    <row r="332" spans="1:12" x14ac:dyDescent="0.25">
      <c r="A332" s="12"/>
      <c r="B332" s="12"/>
      <c r="C332" s="13"/>
      <c r="D332" s="12"/>
      <c r="E332" s="13"/>
      <c r="F332" s="12"/>
      <c r="G332" s="12"/>
      <c r="H332" s="12"/>
      <c r="I332" s="12"/>
      <c r="J332" s="12"/>
      <c r="K332" s="17" t="str">
        <f>IF(NOT(OR(A332&lt;&gt;"",B332&lt;&gt;"",C332&lt;&gt;"",D332&lt;&gt;"",E332&lt;&gt;"",F332&lt;&gt;"",G332&lt;&gt;"",H332&lt;&gt;"",I332&lt;&gt;"",J332&lt;&gt;"")),"",IF(AND(ISNUMBER(H332),ISNUMBER(I332),H332&gt;=I332),"Check limits",IF(OR(AND(ISNUMBER(F332),ISNUMBER(H332),F332&lt;H332),AND(ISNUMBER(F332),ISNUMBER(I332),F332&gt;I332),AND(ISNUMBER(G332),ISNUMBER(H332),G332&lt;H332),AND(ISNUMBER(G332),ISNUMBER(I332),G332&gt;I332)),"Setpoint outside alarm band","OK")))</f>
        <v/>
      </c>
      <c r="L332" s="16" t="str">
        <f>IF(NOT(OR(A332&lt;&gt;"",B332&lt;&gt;"",C332&lt;&gt;"",D332&lt;&gt;"",E332&lt;&gt;"",F332&lt;&gt;"",G332&lt;&gt;"",H332&lt;&gt;"",I332&lt;&gt;"",J332&lt;&gt;"")),"",IF(A332="","Check ID",IF(B332="","Check ID",IF(SUMPRODUCT(--(Equipment!$A$2:$A$101=B332))=0,"Check ID",IF(SUMPRODUCT(--($A$2:$A$1001=A332))&gt;1,"Duplicate ID",IF(OR(C332="",NOT(OR(D332="AI",D332="AO",D332="BI",D332="BO")),AND(F332&lt;&gt;"",NOT(ISNUMBER(F332))),AND(G332&lt;&gt;"",NOT(ISNUMBER(G332))),AND(H332&lt;&gt;"",NOT(ISNUMBER(H332))),AND(I332&lt;&gt;"",NOT(ISNUMBER(I332))),AND(J332&lt;&gt;"",NOT(ISNUMBER(J332)))),"Check inputs",IF(AND(ISNUMBER(J332),OR(J332&lt;0,J332&gt;1440)),"Check inputs","OK")))))))</f>
        <v/>
      </c>
    </row>
    <row r="333" spans="1:12" x14ac:dyDescent="0.25">
      <c r="A333" s="12"/>
      <c r="B333" s="12"/>
      <c r="C333" s="13"/>
      <c r="D333" s="12"/>
      <c r="E333" s="13"/>
      <c r="F333" s="12"/>
      <c r="G333" s="12"/>
      <c r="H333" s="12"/>
      <c r="I333" s="12"/>
      <c r="J333" s="12"/>
      <c r="K333" s="17" t="str">
        <f>IF(NOT(OR(A333&lt;&gt;"",B333&lt;&gt;"",C333&lt;&gt;"",D333&lt;&gt;"",E333&lt;&gt;"",F333&lt;&gt;"",G333&lt;&gt;"",H333&lt;&gt;"",I333&lt;&gt;"",J333&lt;&gt;"")),"",IF(AND(ISNUMBER(H333),ISNUMBER(I333),H333&gt;=I333),"Check limits",IF(OR(AND(ISNUMBER(F333),ISNUMBER(H333),F333&lt;H333),AND(ISNUMBER(F333),ISNUMBER(I333),F333&gt;I333),AND(ISNUMBER(G333),ISNUMBER(H333),G333&lt;H333),AND(ISNUMBER(G333),ISNUMBER(I333),G333&gt;I333)),"Setpoint outside alarm band","OK")))</f>
        <v/>
      </c>
      <c r="L333" s="16" t="str">
        <f>IF(NOT(OR(A333&lt;&gt;"",B333&lt;&gt;"",C333&lt;&gt;"",D333&lt;&gt;"",E333&lt;&gt;"",F333&lt;&gt;"",G333&lt;&gt;"",H333&lt;&gt;"",I333&lt;&gt;"",J333&lt;&gt;"")),"",IF(A333="","Check ID",IF(B333="","Check ID",IF(SUMPRODUCT(--(Equipment!$A$2:$A$101=B333))=0,"Check ID",IF(SUMPRODUCT(--($A$2:$A$1001=A333))&gt;1,"Duplicate ID",IF(OR(C333="",NOT(OR(D333="AI",D333="AO",D333="BI",D333="BO")),AND(F333&lt;&gt;"",NOT(ISNUMBER(F333))),AND(G333&lt;&gt;"",NOT(ISNUMBER(G333))),AND(H333&lt;&gt;"",NOT(ISNUMBER(H333))),AND(I333&lt;&gt;"",NOT(ISNUMBER(I333))),AND(J333&lt;&gt;"",NOT(ISNUMBER(J333)))),"Check inputs",IF(AND(ISNUMBER(J333),OR(J333&lt;0,J333&gt;1440)),"Check inputs","OK")))))))</f>
        <v/>
      </c>
    </row>
    <row r="334" spans="1:12" x14ac:dyDescent="0.25">
      <c r="A334" s="12"/>
      <c r="B334" s="12"/>
      <c r="C334" s="13"/>
      <c r="D334" s="12"/>
      <c r="E334" s="13"/>
      <c r="F334" s="12"/>
      <c r="G334" s="12"/>
      <c r="H334" s="12"/>
      <c r="I334" s="12"/>
      <c r="J334" s="12"/>
      <c r="K334" s="17" t="str">
        <f>IF(NOT(OR(A334&lt;&gt;"",B334&lt;&gt;"",C334&lt;&gt;"",D334&lt;&gt;"",E334&lt;&gt;"",F334&lt;&gt;"",G334&lt;&gt;"",H334&lt;&gt;"",I334&lt;&gt;"",J334&lt;&gt;"")),"",IF(AND(ISNUMBER(H334),ISNUMBER(I334),H334&gt;=I334),"Check limits",IF(OR(AND(ISNUMBER(F334),ISNUMBER(H334),F334&lt;H334),AND(ISNUMBER(F334),ISNUMBER(I334),F334&gt;I334),AND(ISNUMBER(G334),ISNUMBER(H334),G334&lt;H334),AND(ISNUMBER(G334),ISNUMBER(I334),G334&gt;I334)),"Setpoint outside alarm band","OK")))</f>
        <v/>
      </c>
      <c r="L334" s="16" t="str">
        <f>IF(NOT(OR(A334&lt;&gt;"",B334&lt;&gt;"",C334&lt;&gt;"",D334&lt;&gt;"",E334&lt;&gt;"",F334&lt;&gt;"",G334&lt;&gt;"",H334&lt;&gt;"",I334&lt;&gt;"",J334&lt;&gt;"")),"",IF(A334="","Check ID",IF(B334="","Check ID",IF(SUMPRODUCT(--(Equipment!$A$2:$A$101=B334))=0,"Check ID",IF(SUMPRODUCT(--($A$2:$A$1001=A334))&gt;1,"Duplicate ID",IF(OR(C334="",NOT(OR(D334="AI",D334="AO",D334="BI",D334="BO")),AND(F334&lt;&gt;"",NOT(ISNUMBER(F334))),AND(G334&lt;&gt;"",NOT(ISNUMBER(G334))),AND(H334&lt;&gt;"",NOT(ISNUMBER(H334))),AND(I334&lt;&gt;"",NOT(ISNUMBER(I334))),AND(J334&lt;&gt;"",NOT(ISNUMBER(J334)))),"Check inputs",IF(AND(ISNUMBER(J334),OR(J334&lt;0,J334&gt;1440)),"Check inputs","OK")))))))</f>
        <v/>
      </c>
    </row>
    <row r="335" spans="1:12" x14ac:dyDescent="0.25">
      <c r="A335" s="12"/>
      <c r="B335" s="12"/>
      <c r="C335" s="13"/>
      <c r="D335" s="12"/>
      <c r="E335" s="13"/>
      <c r="F335" s="12"/>
      <c r="G335" s="12"/>
      <c r="H335" s="12"/>
      <c r="I335" s="12"/>
      <c r="J335" s="12"/>
      <c r="K335" s="17" t="str">
        <f>IF(NOT(OR(A335&lt;&gt;"",B335&lt;&gt;"",C335&lt;&gt;"",D335&lt;&gt;"",E335&lt;&gt;"",F335&lt;&gt;"",G335&lt;&gt;"",H335&lt;&gt;"",I335&lt;&gt;"",J335&lt;&gt;"")),"",IF(AND(ISNUMBER(H335),ISNUMBER(I335),H335&gt;=I335),"Check limits",IF(OR(AND(ISNUMBER(F335),ISNUMBER(H335),F335&lt;H335),AND(ISNUMBER(F335),ISNUMBER(I335),F335&gt;I335),AND(ISNUMBER(G335),ISNUMBER(H335),G335&lt;H335),AND(ISNUMBER(G335),ISNUMBER(I335),G335&gt;I335)),"Setpoint outside alarm band","OK")))</f>
        <v/>
      </c>
      <c r="L335" s="16" t="str">
        <f>IF(NOT(OR(A335&lt;&gt;"",B335&lt;&gt;"",C335&lt;&gt;"",D335&lt;&gt;"",E335&lt;&gt;"",F335&lt;&gt;"",G335&lt;&gt;"",H335&lt;&gt;"",I335&lt;&gt;"",J335&lt;&gt;"")),"",IF(A335="","Check ID",IF(B335="","Check ID",IF(SUMPRODUCT(--(Equipment!$A$2:$A$101=B335))=0,"Check ID",IF(SUMPRODUCT(--($A$2:$A$1001=A335))&gt;1,"Duplicate ID",IF(OR(C335="",NOT(OR(D335="AI",D335="AO",D335="BI",D335="BO")),AND(F335&lt;&gt;"",NOT(ISNUMBER(F335))),AND(G335&lt;&gt;"",NOT(ISNUMBER(G335))),AND(H335&lt;&gt;"",NOT(ISNUMBER(H335))),AND(I335&lt;&gt;"",NOT(ISNUMBER(I335))),AND(J335&lt;&gt;"",NOT(ISNUMBER(J335)))),"Check inputs",IF(AND(ISNUMBER(J335),OR(J335&lt;0,J335&gt;1440)),"Check inputs","OK")))))))</f>
        <v/>
      </c>
    </row>
    <row r="336" spans="1:12" x14ac:dyDescent="0.25">
      <c r="A336" s="12"/>
      <c r="B336" s="12"/>
      <c r="C336" s="13"/>
      <c r="D336" s="12"/>
      <c r="E336" s="13"/>
      <c r="F336" s="12"/>
      <c r="G336" s="12"/>
      <c r="H336" s="12"/>
      <c r="I336" s="12"/>
      <c r="J336" s="12"/>
      <c r="K336" s="17" t="str">
        <f>IF(NOT(OR(A336&lt;&gt;"",B336&lt;&gt;"",C336&lt;&gt;"",D336&lt;&gt;"",E336&lt;&gt;"",F336&lt;&gt;"",G336&lt;&gt;"",H336&lt;&gt;"",I336&lt;&gt;"",J336&lt;&gt;"")),"",IF(AND(ISNUMBER(H336),ISNUMBER(I336),H336&gt;=I336),"Check limits",IF(OR(AND(ISNUMBER(F336),ISNUMBER(H336),F336&lt;H336),AND(ISNUMBER(F336),ISNUMBER(I336),F336&gt;I336),AND(ISNUMBER(G336),ISNUMBER(H336),G336&lt;H336),AND(ISNUMBER(G336),ISNUMBER(I336),G336&gt;I336)),"Setpoint outside alarm band","OK")))</f>
        <v/>
      </c>
      <c r="L336" s="16" t="str">
        <f>IF(NOT(OR(A336&lt;&gt;"",B336&lt;&gt;"",C336&lt;&gt;"",D336&lt;&gt;"",E336&lt;&gt;"",F336&lt;&gt;"",G336&lt;&gt;"",H336&lt;&gt;"",I336&lt;&gt;"",J336&lt;&gt;"")),"",IF(A336="","Check ID",IF(B336="","Check ID",IF(SUMPRODUCT(--(Equipment!$A$2:$A$101=B336))=0,"Check ID",IF(SUMPRODUCT(--($A$2:$A$1001=A336))&gt;1,"Duplicate ID",IF(OR(C336="",NOT(OR(D336="AI",D336="AO",D336="BI",D336="BO")),AND(F336&lt;&gt;"",NOT(ISNUMBER(F336))),AND(G336&lt;&gt;"",NOT(ISNUMBER(G336))),AND(H336&lt;&gt;"",NOT(ISNUMBER(H336))),AND(I336&lt;&gt;"",NOT(ISNUMBER(I336))),AND(J336&lt;&gt;"",NOT(ISNUMBER(J336)))),"Check inputs",IF(AND(ISNUMBER(J336),OR(J336&lt;0,J336&gt;1440)),"Check inputs","OK")))))))</f>
        <v/>
      </c>
    </row>
    <row r="337" spans="1:12" x14ac:dyDescent="0.25">
      <c r="A337" s="12"/>
      <c r="B337" s="12"/>
      <c r="C337" s="13"/>
      <c r="D337" s="12"/>
      <c r="E337" s="13"/>
      <c r="F337" s="12"/>
      <c r="G337" s="12"/>
      <c r="H337" s="12"/>
      <c r="I337" s="12"/>
      <c r="J337" s="12"/>
      <c r="K337" s="17" t="str">
        <f>IF(NOT(OR(A337&lt;&gt;"",B337&lt;&gt;"",C337&lt;&gt;"",D337&lt;&gt;"",E337&lt;&gt;"",F337&lt;&gt;"",G337&lt;&gt;"",H337&lt;&gt;"",I337&lt;&gt;"",J337&lt;&gt;"")),"",IF(AND(ISNUMBER(H337),ISNUMBER(I337),H337&gt;=I337),"Check limits",IF(OR(AND(ISNUMBER(F337),ISNUMBER(H337),F337&lt;H337),AND(ISNUMBER(F337),ISNUMBER(I337),F337&gt;I337),AND(ISNUMBER(G337),ISNUMBER(H337),G337&lt;H337),AND(ISNUMBER(G337),ISNUMBER(I337),G337&gt;I337)),"Setpoint outside alarm band","OK")))</f>
        <v/>
      </c>
      <c r="L337" s="16" t="str">
        <f>IF(NOT(OR(A337&lt;&gt;"",B337&lt;&gt;"",C337&lt;&gt;"",D337&lt;&gt;"",E337&lt;&gt;"",F337&lt;&gt;"",G337&lt;&gt;"",H337&lt;&gt;"",I337&lt;&gt;"",J337&lt;&gt;"")),"",IF(A337="","Check ID",IF(B337="","Check ID",IF(SUMPRODUCT(--(Equipment!$A$2:$A$101=B337))=0,"Check ID",IF(SUMPRODUCT(--($A$2:$A$1001=A337))&gt;1,"Duplicate ID",IF(OR(C337="",NOT(OR(D337="AI",D337="AO",D337="BI",D337="BO")),AND(F337&lt;&gt;"",NOT(ISNUMBER(F337))),AND(G337&lt;&gt;"",NOT(ISNUMBER(G337))),AND(H337&lt;&gt;"",NOT(ISNUMBER(H337))),AND(I337&lt;&gt;"",NOT(ISNUMBER(I337))),AND(J337&lt;&gt;"",NOT(ISNUMBER(J337)))),"Check inputs",IF(AND(ISNUMBER(J337),OR(J337&lt;0,J337&gt;1440)),"Check inputs","OK")))))))</f>
        <v/>
      </c>
    </row>
    <row r="338" spans="1:12" x14ac:dyDescent="0.25">
      <c r="A338" s="12"/>
      <c r="B338" s="12"/>
      <c r="C338" s="13"/>
      <c r="D338" s="12"/>
      <c r="E338" s="13"/>
      <c r="F338" s="12"/>
      <c r="G338" s="12"/>
      <c r="H338" s="12"/>
      <c r="I338" s="12"/>
      <c r="J338" s="12"/>
      <c r="K338" s="17" t="str">
        <f>IF(NOT(OR(A338&lt;&gt;"",B338&lt;&gt;"",C338&lt;&gt;"",D338&lt;&gt;"",E338&lt;&gt;"",F338&lt;&gt;"",G338&lt;&gt;"",H338&lt;&gt;"",I338&lt;&gt;"",J338&lt;&gt;"")),"",IF(AND(ISNUMBER(H338),ISNUMBER(I338),H338&gt;=I338),"Check limits",IF(OR(AND(ISNUMBER(F338),ISNUMBER(H338),F338&lt;H338),AND(ISNUMBER(F338),ISNUMBER(I338),F338&gt;I338),AND(ISNUMBER(G338),ISNUMBER(H338),G338&lt;H338),AND(ISNUMBER(G338),ISNUMBER(I338),G338&gt;I338)),"Setpoint outside alarm band","OK")))</f>
        <v/>
      </c>
      <c r="L338" s="16" t="str">
        <f>IF(NOT(OR(A338&lt;&gt;"",B338&lt;&gt;"",C338&lt;&gt;"",D338&lt;&gt;"",E338&lt;&gt;"",F338&lt;&gt;"",G338&lt;&gt;"",H338&lt;&gt;"",I338&lt;&gt;"",J338&lt;&gt;"")),"",IF(A338="","Check ID",IF(B338="","Check ID",IF(SUMPRODUCT(--(Equipment!$A$2:$A$101=B338))=0,"Check ID",IF(SUMPRODUCT(--($A$2:$A$1001=A338))&gt;1,"Duplicate ID",IF(OR(C338="",NOT(OR(D338="AI",D338="AO",D338="BI",D338="BO")),AND(F338&lt;&gt;"",NOT(ISNUMBER(F338))),AND(G338&lt;&gt;"",NOT(ISNUMBER(G338))),AND(H338&lt;&gt;"",NOT(ISNUMBER(H338))),AND(I338&lt;&gt;"",NOT(ISNUMBER(I338))),AND(J338&lt;&gt;"",NOT(ISNUMBER(J338)))),"Check inputs",IF(AND(ISNUMBER(J338),OR(J338&lt;0,J338&gt;1440)),"Check inputs","OK")))))))</f>
        <v/>
      </c>
    </row>
    <row r="339" spans="1:12" x14ac:dyDescent="0.25">
      <c r="A339" s="12"/>
      <c r="B339" s="12"/>
      <c r="C339" s="13"/>
      <c r="D339" s="12"/>
      <c r="E339" s="13"/>
      <c r="F339" s="12"/>
      <c r="G339" s="12"/>
      <c r="H339" s="12"/>
      <c r="I339" s="12"/>
      <c r="J339" s="12"/>
      <c r="K339" s="17" t="str">
        <f>IF(NOT(OR(A339&lt;&gt;"",B339&lt;&gt;"",C339&lt;&gt;"",D339&lt;&gt;"",E339&lt;&gt;"",F339&lt;&gt;"",G339&lt;&gt;"",H339&lt;&gt;"",I339&lt;&gt;"",J339&lt;&gt;"")),"",IF(AND(ISNUMBER(H339),ISNUMBER(I339),H339&gt;=I339),"Check limits",IF(OR(AND(ISNUMBER(F339),ISNUMBER(H339),F339&lt;H339),AND(ISNUMBER(F339),ISNUMBER(I339),F339&gt;I339),AND(ISNUMBER(G339),ISNUMBER(H339),G339&lt;H339),AND(ISNUMBER(G339),ISNUMBER(I339),G339&gt;I339)),"Setpoint outside alarm band","OK")))</f>
        <v/>
      </c>
      <c r="L339" s="16" t="str">
        <f>IF(NOT(OR(A339&lt;&gt;"",B339&lt;&gt;"",C339&lt;&gt;"",D339&lt;&gt;"",E339&lt;&gt;"",F339&lt;&gt;"",G339&lt;&gt;"",H339&lt;&gt;"",I339&lt;&gt;"",J339&lt;&gt;"")),"",IF(A339="","Check ID",IF(B339="","Check ID",IF(SUMPRODUCT(--(Equipment!$A$2:$A$101=B339))=0,"Check ID",IF(SUMPRODUCT(--($A$2:$A$1001=A339))&gt;1,"Duplicate ID",IF(OR(C339="",NOT(OR(D339="AI",D339="AO",D339="BI",D339="BO")),AND(F339&lt;&gt;"",NOT(ISNUMBER(F339))),AND(G339&lt;&gt;"",NOT(ISNUMBER(G339))),AND(H339&lt;&gt;"",NOT(ISNUMBER(H339))),AND(I339&lt;&gt;"",NOT(ISNUMBER(I339))),AND(J339&lt;&gt;"",NOT(ISNUMBER(J339)))),"Check inputs",IF(AND(ISNUMBER(J339),OR(J339&lt;0,J339&gt;1440)),"Check inputs","OK")))))))</f>
        <v/>
      </c>
    </row>
    <row r="340" spans="1:12" x14ac:dyDescent="0.25">
      <c r="A340" s="12"/>
      <c r="B340" s="12"/>
      <c r="C340" s="13"/>
      <c r="D340" s="12"/>
      <c r="E340" s="13"/>
      <c r="F340" s="12"/>
      <c r="G340" s="12"/>
      <c r="H340" s="12"/>
      <c r="I340" s="12"/>
      <c r="J340" s="12"/>
      <c r="K340" s="17" t="str">
        <f>IF(NOT(OR(A340&lt;&gt;"",B340&lt;&gt;"",C340&lt;&gt;"",D340&lt;&gt;"",E340&lt;&gt;"",F340&lt;&gt;"",G340&lt;&gt;"",H340&lt;&gt;"",I340&lt;&gt;"",J340&lt;&gt;"")),"",IF(AND(ISNUMBER(H340),ISNUMBER(I340),H340&gt;=I340),"Check limits",IF(OR(AND(ISNUMBER(F340),ISNUMBER(H340),F340&lt;H340),AND(ISNUMBER(F340),ISNUMBER(I340),F340&gt;I340),AND(ISNUMBER(G340),ISNUMBER(H340),G340&lt;H340),AND(ISNUMBER(G340),ISNUMBER(I340),G340&gt;I340)),"Setpoint outside alarm band","OK")))</f>
        <v/>
      </c>
      <c r="L340" s="16" t="str">
        <f>IF(NOT(OR(A340&lt;&gt;"",B340&lt;&gt;"",C340&lt;&gt;"",D340&lt;&gt;"",E340&lt;&gt;"",F340&lt;&gt;"",G340&lt;&gt;"",H340&lt;&gt;"",I340&lt;&gt;"",J340&lt;&gt;"")),"",IF(A340="","Check ID",IF(B340="","Check ID",IF(SUMPRODUCT(--(Equipment!$A$2:$A$101=B340))=0,"Check ID",IF(SUMPRODUCT(--($A$2:$A$1001=A340))&gt;1,"Duplicate ID",IF(OR(C340="",NOT(OR(D340="AI",D340="AO",D340="BI",D340="BO")),AND(F340&lt;&gt;"",NOT(ISNUMBER(F340))),AND(G340&lt;&gt;"",NOT(ISNUMBER(G340))),AND(H340&lt;&gt;"",NOT(ISNUMBER(H340))),AND(I340&lt;&gt;"",NOT(ISNUMBER(I340))),AND(J340&lt;&gt;"",NOT(ISNUMBER(J340)))),"Check inputs",IF(AND(ISNUMBER(J340),OR(J340&lt;0,J340&gt;1440)),"Check inputs","OK")))))))</f>
        <v/>
      </c>
    </row>
    <row r="341" spans="1:12" x14ac:dyDescent="0.25">
      <c r="A341" s="12"/>
      <c r="B341" s="12"/>
      <c r="C341" s="13"/>
      <c r="D341" s="12"/>
      <c r="E341" s="13"/>
      <c r="F341" s="12"/>
      <c r="G341" s="12"/>
      <c r="H341" s="12"/>
      <c r="I341" s="12"/>
      <c r="J341" s="12"/>
      <c r="K341" s="17" t="str">
        <f>IF(NOT(OR(A341&lt;&gt;"",B341&lt;&gt;"",C341&lt;&gt;"",D341&lt;&gt;"",E341&lt;&gt;"",F341&lt;&gt;"",G341&lt;&gt;"",H341&lt;&gt;"",I341&lt;&gt;"",J341&lt;&gt;"")),"",IF(AND(ISNUMBER(H341),ISNUMBER(I341),H341&gt;=I341),"Check limits",IF(OR(AND(ISNUMBER(F341),ISNUMBER(H341),F341&lt;H341),AND(ISNUMBER(F341),ISNUMBER(I341),F341&gt;I341),AND(ISNUMBER(G341),ISNUMBER(H341),G341&lt;H341),AND(ISNUMBER(G341),ISNUMBER(I341),G341&gt;I341)),"Setpoint outside alarm band","OK")))</f>
        <v/>
      </c>
      <c r="L341" s="16" t="str">
        <f>IF(NOT(OR(A341&lt;&gt;"",B341&lt;&gt;"",C341&lt;&gt;"",D341&lt;&gt;"",E341&lt;&gt;"",F341&lt;&gt;"",G341&lt;&gt;"",H341&lt;&gt;"",I341&lt;&gt;"",J341&lt;&gt;"")),"",IF(A341="","Check ID",IF(B341="","Check ID",IF(SUMPRODUCT(--(Equipment!$A$2:$A$101=B341))=0,"Check ID",IF(SUMPRODUCT(--($A$2:$A$1001=A341))&gt;1,"Duplicate ID",IF(OR(C341="",NOT(OR(D341="AI",D341="AO",D341="BI",D341="BO")),AND(F341&lt;&gt;"",NOT(ISNUMBER(F341))),AND(G341&lt;&gt;"",NOT(ISNUMBER(G341))),AND(H341&lt;&gt;"",NOT(ISNUMBER(H341))),AND(I341&lt;&gt;"",NOT(ISNUMBER(I341))),AND(J341&lt;&gt;"",NOT(ISNUMBER(J341)))),"Check inputs",IF(AND(ISNUMBER(J341),OR(J341&lt;0,J341&gt;1440)),"Check inputs","OK")))))))</f>
        <v/>
      </c>
    </row>
    <row r="342" spans="1:12" x14ac:dyDescent="0.25">
      <c r="A342" s="12"/>
      <c r="B342" s="12"/>
      <c r="C342" s="13"/>
      <c r="D342" s="12"/>
      <c r="E342" s="13"/>
      <c r="F342" s="12"/>
      <c r="G342" s="12"/>
      <c r="H342" s="12"/>
      <c r="I342" s="12"/>
      <c r="J342" s="12"/>
      <c r="K342" s="17" t="str">
        <f>IF(NOT(OR(A342&lt;&gt;"",B342&lt;&gt;"",C342&lt;&gt;"",D342&lt;&gt;"",E342&lt;&gt;"",F342&lt;&gt;"",G342&lt;&gt;"",H342&lt;&gt;"",I342&lt;&gt;"",J342&lt;&gt;"")),"",IF(AND(ISNUMBER(H342),ISNUMBER(I342),H342&gt;=I342),"Check limits",IF(OR(AND(ISNUMBER(F342),ISNUMBER(H342),F342&lt;H342),AND(ISNUMBER(F342),ISNUMBER(I342),F342&gt;I342),AND(ISNUMBER(G342),ISNUMBER(H342),G342&lt;H342),AND(ISNUMBER(G342),ISNUMBER(I342),G342&gt;I342)),"Setpoint outside alarm band","OK")))</f>
        <v/>
      </c>
      <c r="L342" s="16" t="str">
        <f>IF(NOT(OR(A342&lt;&gt;"",B342&lt;&gt;"",C342&lt;&gt;"",D342&lt;&gt;"",E342&lt;&gt;"",F342&lt;&gt;"",G342&lt;&gt;"",H342&lt;&gt;"",I342&lt;&gt;"",J342&lt;&gt;"")),"",IF(A342="","Check ID",IF(B342="","Check ID",IF(SUMPRODUCT(--(Equipment!$A$2:$A$101=B342))=0,"Check ID",IF(SUMPRODUCT(--($A$2:$A$1001=A342))&gt;1,"Duplicate ID",IF(OR(C342="",NOT(OR(D342="AI",D342="AO",D342="BI",D342="BO")),AND(F342&lt;&gt;"",NOT(ISNUMBER(F342))),AND(G342&lt;&gt;"",NOT(ISNUMBER(G342))),AND(H342&lt;&gt;"",NOT(ISNUMBER(H342))),AND(I342&lt;&gt;"",NOT(ISNUMBER(I342))),AND(J342&lt;&gt;"",NOT(ISNUMBER(J342)))),"Check inputs",IF(AND(ISNUMBER(J342),OR(J342&lt;0,J342&gt;1440)),"Check inputs","OK")))))))</f>
        <v/>
      </c>
    </row>
    <row r="343" spans="1:12" x14ac:dyDescent="0.25">
      <c r="A343" s="12"/>
      <c r="B343" s="12"/>
      <c r="C343" s="13"/>
      <c r="D343" s="12"/>
      <c r="E343" s="13"/>
      <c r="F343" s="12"/>
      <c r="G343" s="12"/>
      <c r="H343" s="12"/>
      <c r="I343" s="12"/>
      <c r="J343" s="12"/>
      <c r="K343" s="17" t="str">
        <f>IF(NOT(OR(A343&lt;&gt;"",B343&lt;&gt;"",C343&lt;&gt;"",D343&lt;&gt;"",E343&lt;&gt;"",F343&lt;&gt;"",G343&lt;&gt;"",H343&lt;&gt;"",I343&lt;&gt;"",J343&lt;&gt;"")),"",IF(AND(ISNUMBER(H343),ISNUMBER(I343),H343&gt;=I343),"Check limits",IF(OR(AND(ISNUMBER(F343),ISNUMBER(H343),F343&lt;H343),AND(ISNUMBER(F343),ISNUMBER(I343),F343&gt;I343),AND(ISNUMBER(G343),ISNUMBER(H343),G343&lt;H343),AND(ISNUMBER(G343),ISNUMBER(I343),G343&gt;I343)),"Setpoint outside alarm band","OK")))</f>
        <v/>
      </c>
      <c r="L343" s="16" t="str">
        <f>IF(NOT(OR(A343&lt;&gt;"",B343&lt;&gt;"",C343&lt;&gt;"",D343&lt;&gt;"",E343&lt;&gt;"",F343&lt;&gt;"",G343&lt;&gt;"",H343&lt;&gt;"",I343&lt;&gt;"",J343&lt;&gt;"")),"",IF(A343="","Check ID",IF(B343="","Check ID",IF(SUMPRODUCT(--(Equipment!$A$2:$A$101=B343))=0,"Check ID",IF(SUMPRODUCT(--($A$2:$A$1001=A343))&gt;1,"Duplicate ID",IF(OR(C343="",NOT(OR(D343="AI",D343="AO",D343="BI",D343="BO")),AND(F343&lt;&gt;"",NOT(ISNUMBER(F343))),AND(G343&lt;&gt;"",NOT(ISNUMBER(G343))),AND(H343&lt;&gt;"",NOT(ISNUMBER(H343))),AND(I343&lt;&gt;"",NOT(ISNUMBER(I343))),AND(J343&lt;&gt;"",NOT(ISNUMBER(J343)))),"Check inputs",IF(AND(ISNUMBER(J343),OR(J343&lt;0,J343&gt;1440)),"Check inputs","OK")))))))</f>
        <v/>
      </c>
    </row>
    <row r="344" spans="1:12" x14ac:dyDescent="0.25">
      <c r="A344" s="12"/>
      <c r="B344" s="12"/>
      <c r="C344" s="13"/>
      <c r="D344" s="12"/>
      <c r="E344" s="13"/>
      <c r="F344" s="12"/>
      <c r="G344" s="12"/>
      <c r="H344" s="12"/>
      <c r="I344" s="12"/>
      <c r="J344" s="12"/>
      <c r="K344" s="17" t="str">
        <f>IF(NOT(OR(A344&lt;&gt;"",B344&lt;&gt;"",C344&lt;&gt;"",D344&lt;&gt;"",E344&lt;&gt;"",F344&lt;&gt;"",G344&lt;&gt;"",H344&lt;&gt;"",I344&lt;&gt;"",J344&lt;&gt;"")),"",IF(AND(ISNUMBER(H344),ISNUMBER(I344),H344&gt;=I344),"Check limits",IF(OR(AND(ISNUMBER(F344),ISNUMBER(H344),F344&lt;H344),AND(ISNUMBER(F344),ISNUMBER(I344),F344&gt;I344),AND(ISNUMBER(G344),ISNUMBER(H344),G344&lt;H344),AND(ISNUMBER(G344),ISNUMBER(I344),G344&gt;I344)),"Setpoint outside alarm band","OK")))</f>
        <v/>
      </c>
      <c r="L344" s="16" t="str">
        <f>IF(NOT(OR(A344&lt;&gt;"",B344&lt;&gt;"",C344&lt;&gt;"",D344&lt;&gt;"",E344&lt;&gt;"",F344&lt;&gt;"",G344&lt;&gt;"",H344&lt;&gt;"",I344&lt;&gt;"",J344&lt;&gt;"")),"",IF(A344="","Check ID",IF(B344="","Check ID",IF(SUMPRODUCT(--(Equipment!$A$2:$A$101=B344))=0,"Check ID",IF(SUMPRODUCT(--($A$2:$A$1001=A344))&gt;1,"Duplicate ID",IF(OR(C344="",NOT(OR(D344="AI",D344="AO",D344="BI",D344="BO")),AND(F344&lt;&gt;"",NOT(ISNUMBER(F344))),AND(G344&lt;&gt;"",NOT(ISNUMBER(G344))),AND(H344&lt;&gt;"",NOT(ISNUMBER(H344))),AND(I344&lt;&gt;"",NOT(ISNUMBER(I344))),AND(J344&lt;&gt;"",NOT(ISNUMBER(J344)))),"Check inputs",IF(AND(ISNUMBER(J344),OR(J344&lt;0,J344&gt;1440)),"Check inputs","OK")))))))</f>
        <v/>
      </c>
    </row>
    <row r="345" spans="1:12" x14ac:dyDescent="0.25">
      <c r="A345" s="12"/>
      <c r="B345" s="12"/>
      <c r="C345" s="13"/>
      <c r="D345" s="12"/>
      <c r="E345" s="13"/>
      <c r="F345" s="12"/>
      <c r="G345" s="12"/>
      <c r="H345" s="12"/>
      <c r="I345" s="12"/>
      <c r="J345" s="12"/>
      <c r="K345" s="17" t="str">
        <f>IF(NOT(OR(A345&lt;&gt;"",B345&lt;&gt;"",C345&lt;&gt;"",D345&lt;&gt;"",E345&lt;&gt;"",F345&lt;&gt;"",G345&lt;&gt;"",H345&lt;&gt;"",I345&lt;&gt;"",J345&lt;&gt;"")),"",IF(AND(ISNUMBER(H345),ISNUMBER(I345),H345&gt;=I345),"Check limits",IF(OR(AND(ISNUMBER(F345),ISNUMBER(H345),F345&lt;H345),AND(ISNUMBER(F345),ISNUMBER(I345),F345&gt;I345),AND(ISNUMBER(G345),ISNUMBER(H345),G345&lt;H345),AND(ISNUMBER(G345),ISNUMBER(I345),G345&gt;I345)),"Setpoint outside alarm band","OK")))</f>
        <v/>
      </c>
      <c r="L345" s="16" t="str">
        <f>IF(NOT(OR(A345&lt;&gt;"",B345&lt;&gt;"",C345&lt;&gt;"",D345&lt;&gt;"",E345&lt;&gt;"",F345&lt;&gt;"",G345&lt;&gt;"",H345&lt;&gt;"",I345&lt;&gt;"",J345&lt;&gt;"")),"",IF(A345="","Check ID",IF(B345="","Check ID",IF(SUMPRODUCT(--(Equipment!$A$2:$A$101=B345))=0,"Check ID",IF(SUMPRODUCT(--($A$2:$A$1001=A345))&gt;1,"Duplicate ID",IF(OR(C345="",NOT(OR(D345="AI",D345="AO",D345="BI",D345="BO")),AND(F345&lt;&gt;"",NOT(ISNUMBER(F345))),AND(G345&lt;&gt;"",NOT(ISNUMBER(G345))),AND(H345&lt;&gt;"",NOT(ISNUMBER(H345))),AND(I345&lt;&gt;"",NOT(ISNUMBER(I345))),AND(J345&lt;&gt;"",NOT(ISNUMBER(J345)))),"Check inputs",IF(AND(ISNUMBER(J345),OR(J345&lt;0,J345&gt;1440)),"Check inputs","OK")))))))</f>
        <v/>
      </c>
    </row>
    <row r="346" spans="1:12" x14ac:dyDescent="0.25">
      <c r="A346" s="12"/>
      <c r="B346" s="12"/>
      <c r="C346" s="13"/>
      <c r="D346" s="12"/>
      <c r="E346" s="13"/>
      <c r="F346" s="12"/>
      <c r="G346" s="12"/>
      <c r="H346" s="12"/>
      <c r="I346" s="12"/>
      <c r="J346" s="12"/>
      <c r="K346" s="17" t="str">
        <f>IF(NOT(OR(A346&lt;&gt;"",B346&lt;&gt;"",C346&lt;&gt;"",D346&lt;&gt;"",E346&lt;&gt;"",F346&lt;&gt;"",G346&lt;&gt;"",H346&lt;&gt;"",I346&lt;&gt;"",J346&lt;&gt;"")),"",IF(AND(ISNUMBER(H346),ISNUMBER(I346),H346&gt;=I346),"Check limits",IF(OR(AND(ISNUMBER(F346),ISNUMBER(H346),F346&lt;H346),AND(ISNUMBER(F346),ISNUMBER(I346),F346&gt;I346),AND(ISNUMBER(G346),ISNUMBER(H346),G346&lt;H346),AND(ISNUMBER(G346),ISNUMBER(I346),G346&gt;I346)),"Setpoint outside alarm band","OK")))</f>
        <v/>
      </c>
      <c r="L346" s="16" t="str">
        <f>IF(NOT(OR(A346&lt;&gt;"",B346&lt;&gt;"",C346&lt;&gt;"",D346&lt;&gt;"",E346&lt;&gt;"",F346&lt;&gt;"",G346&lt;&gt;"",H346&lt;&gt;"",I346&lt;&gt;"",J346&lt;&gt;"")),"",IF(A346="","Check ID",IF(B346="","Check ID",IF(SUMPRODUCT(--(Equipment!$A$2:$A$101=B346))=0,"Check ID",IF(SUMPRODUCT(--($A$2:$A$1001=A346))&gt;1,"Duplicate ID",IF(OR(C346="",NOT(OR(D346="AI",D346="AO",D346="BI",D346="BO")),AND(F346&lt;&gt;"",NOT(ISNUMBER(F346))),AND(G346&lt;&gt;"",NOT(ISNUMBER(G346))),AND(H346&lt;&gt;"",NOT(ISNUMBER(H346))),AND(I346&lt;&gt;"",NOT(ISNUMBER(I346))),AND(J346&lt;&gt;"",NOT(ISNUMBER(J346)))),"Check inputs",IF(AND(ISNUMBER(J346),OR(J346&lt;0,J346&gt;1440)),"Check inputs","OK")))))))</f>
        <v/>
      </c>
    </row>
    <row r="347" spans="1:12" x14ac:dyDescent="0.25">
      <c r="A347" s="12"/>
      <c r="B347" s="12"/>
      <c r="C347" s="13"/>
      <c r="D347" s="12"/>
      <c r="E347" s="13"/>
      <c r="F347" s="12"/>
      <c r="G347" s="12"/>
      <c r="H347" s="12"/>
      <c r="I347" s="12"/>
      <c r="J347" s="12"/>
      <c r="K347" s="17" t="str">
        <f>IF(NOT(OR(A347&lt;&gt;"",B347&lt;&gt;"",C347&lt;&gt;"",D347&lt;&gt;"",E347&lt;&gt;"",F347&lt;&gt;"",G347&lt;&gt;"",H347&lt;&gt;"",I347&lt;&gt;"",J347&lt;&gt;"")),"",IF(AND(ISNUMBER(H347),ISNUMBER(I347),H347&gt;=I347),"Check limits",IF(OR(AND(ISNUMBER(F347),ISNUMBER(H347),F347&lt;H347),AND(ISNUMBER(F347),ISNUMBER(I347),F347&gt;I347),AND(ISNUMBER(G347),ISNUMBER(H347),G347&lt;H347),AND(ISNUMBER(G347),ISNUMBER(I347),G347&gt;I347)),"Setpoint outside alarm band","OK")))</f>
        <v/>
      </c>
      <c r="L347" s="16" t="str">
        <f>IF(NOT(OR(A347&lt;&gt;"",B347&lt;&gt;"",C347&lt;&gt;"",D347&lt;&gt;"",E347&lt;&gt;"",F347&lt;&gt;"",G347&lt;&gt;"",H347&lt;&gt;"",I347&lt;&gt;"",J347&lt;&gt;"")),"",IF(A347="","Check ID",IF(B347="","Check ID",IF(SUMPRODUCT(--(Equipment!$A$2:$A$101=B347))=0,"Check ID",IF(SUMPRODUCT(--($A$2:$A$1001=A347))&gt;1,"Duplicate ID",IF(OR(C347="",NOT(OR(D347="AI",D347="AO",D347="BI",D347="BO")),AND(F347&lt;&gt;"",NOT(ISNUMBER(F347))),AND(G347&lt;&gt;"",NOT(ISNUMBER(G347))),AND(H347&lt;&gt;"",NOT(ISNUMBER(H347))),AND(I347&lt;&gt;"",NOT(ISNUMBER(I347))),AND(J347&lt;&gt;"",NOT(ISNUMBER(J347)))),"Check inputs",IF(AND(ISNUMBER(J347),OR(J347&lt;0,J347&gt;1440)),"Check inputs","OK")))))))</f>
        <v/>
      </c>
    </row>
    <row r="348" spans="1:12" x14ac:dyDescent="0.25">
      <c r="A348" s="12"/>
      <c r="B348" s="12"/>
      <c r="C348" s="13"/>
      <c r="D348" s="12"/>
      <c r="E348" s="13"/>
      <c r="F348" s="12"/>
      <c r="G348" s="12"/>
      <c r="H348" s="12"/>
      <c r="I348" s="12"/>
      <c r="J348" s="12"/>
      <c r="K348" s="17" t="str">
        <f>IF(NOT(OR(A348&lt;&gt;"",B348&lt;&gt;"",C348&lt;&gt;"",D348&lt;&gt;"",E348&lt;&gt;"",F348&lt;&gt;"",G348&lt;&gt;"",H348&lt;&gt;"",I348&lt;&gt;"",J348&lt;&gt;"")),"",IF(AND(ISNUMBER(H348),ISNUMBER(I348),H348&gt;=I348),"Check limits",IF(OR(AND(ISNUMBER(F348),ISNUMBER(H348),F348&lt;H348),AND(ISNUMBER(F348),ISNUMBER(I348),F348&gt;I348),AND(ISNUMBER(G348),ISNUMBER(H348),G348&lt;H348),AND(ISNUMBER(G348),ISNUMBER(I348),G348&gt;I348)),"Setpoint outside alarm band","OK")))</f>
        <v/>
      </c>
      <c r="L348" s="16" t="str">
        <f>IF(NOT(OR(A348&lt;&gt;"",B348&lt;&gt;"",C348&lt;&gt;"",D348&lt;&gt;"",E348&lt;&gt;"",F348&lt;&gt;"",G348&lt;&gt;"",H348&lt;&gt;"",I348&lt;&gt;"",J348&lt;&gt;"")),"",IF(A348="","Check ID",IF(B348="","Check ID",IF(SUMPRODUCT(--(Equipment!$A$2:$A$101=B348))=0,"Check ID",IF(SUMPRODUCT(--($A$2:$A$1001=A348))&gt;1,"Duplicate ID",IF(OR(C348="",NOT(OR(D348="AI",D348="AO",D348="BI",D348="BO")),AND(F348&lt;&gt;"",NOT(ISNUMBER(F348))),AND(G348&lt;&gt;"",NOT(ISNUMBER(G348))),AND(H348&lt;&gt;"",NOT(ISNUMBER(H348))),AND(I348&lt;&gt;"",NOT(ISNUMBER(I348))),AND(J348&lt;&gt;"",NOT(ISNUMBER(J348)))),"Check inputs",IF(AND(ISNUMBER(J348),OR(J348&lt;0,J348&gt;1440)),"Check inputs","OK")))))))</f>
        <v/>
      </c>
    </row>
    <row r="349" spans="1:12" x14ac:dyDescent="0.25">
      <c r="A349" s="12"/>
      <c r="B349" s="12"/>
      <c r="C349" s="13"/>
      <c r="D349" s="12"/>
      <c r="E349" s="13"/>
      <c r="F349" s="12"/>
      <c r="G349" s="12"/>
      <c r="H349" s="12"/>
      <c r="I349" s="12"/>
      <c r="J349" s="12"/>
      <c r="K349" s="17" t="str">
        <f>IF(NOT(OR(A349&lt;&gt;"",B349&lt;&gt;"",C349&lt;&gt;"",D349&lt;&gt;"",E349&lt;&gt;"",F349&lt;&gt;"",G349&lt;&gt;"",H349&lt;&gt;"",I349&lt;&gt;"",J349&lt;&gt;"")),"",IF(AND(ISNUMBER(H349),ISNUMBER(I349),H349&gt;=I349),"Check limits",IF(OR(AND(ISNUMBER(F349),ISNUMBER(H349),F349&lt;H349),AND(ISNUMBER(F349),ISNUMBER(I349),F349&gt;I349),AND(ISNUMBER(G349),ISNUMBER(H349),G349&lt;H349),AND(ISNUMBER(G349),ISNUMBER(I349),G349&gt;I349)),"Setpoint outside alarm band","OK")))</f>
        <v/>
      </c>
      <c r="L349" s="16" t="str">
        <f>IF(NOT(OR(A349&lt;&gt;"",B349&lt;&gt;"",C349&lt;&gt;"",D349&lt;&gt;"",E349&lt;&gt;"",F349&lt;&gt;"",G349&lt;&gt;"",H349&lt;&gt;"",I349&lt;&gt;"",J349&lt;&gt;"")),"",IF(A349="","Check ID",IF(B349="","Check ID",IF(SUMPRODUCT(--(Equipment!$A$2:$A$101=B349))=0,"Check ID",IF(SUMPRODUCT(--($A$2:$A$1001=A349))&gt;1,"Duplicate ID",IF(OR(C349="",NOT(OR(D349="AI",D349="AO",D349="BI",D349="BO")),AND(F349&lt;&gt;"",NOT(ISNUMBER(F349))),AND(G349&lt;&gt;"",NOT(ISNUMBER(G349))),AND(H349&lt;&gt;"",NOT(ISNUMBER(H349))),AND(I349&lt;&gt;"",NOT(ISNUMBER(I349))),AND(J349&lt;&gt;"",NOT(ISNUMBER(J349)))),"Check inputs",IF(AND(ISNUMBER(J349),OR(J349&lt;0,J349&gt;1440)),"Check inputs","OK")))))))</f>
        <v/>
      </c>
    </row>
    <row r="350" spans="1:12" x14ac:dyDescent="0.25">
      <c r="A350" s="12"/>
      <c r="B350" s="12"/>
      <c r="C350" s="13"/>
      <c r="D350" s="12"/>
      <c r="E350" s="13"/>
      <c r="F350" s="12"/>
      <c r="G350" s="12"/>
      <c r="H350" s="12"/>
      <c r="I350" s="12"/>
      <c r="J350" s="12"/>
      <c r="K350" s="17" t="str">
        <f>IF(NOT(OR(A350&lt;&gt;"",B350&lt;&gt;"",C350&lt;&gt;"",D350&lt;&gt;"",E350&lt;&gt;"",F350&lt;&gt;"",G350&lt;&gt;"",H350&lt;&gt;"",I350&lt;&gt;"",J350&lt;&gt;"")),"",IF(AND(ISNUMBER(H350),ISNUMBER(I350),H350&gt;=I350),"Check limits",IF(OR(AND(ISNUMBER(F350),ISNUMBER(H350),F350&lt;H350),AND(ISNUMBER(F350),ISNUMBER(I350),F350&gt;I350),AND(ISNUMBER(G350),ISNUMBER(H350),G350&lt;H350),AND(ISNUMBER(G350),ISNUMBER(I350),G350&gt;I350)),"Setpoint outside alarm band","OK")))</f>
        <v/>
      </c>
      <c r="L350" s="16" t="str">
        <f>IF(NOT(OR(A350&lt;&gt;"",B350&lt;&gt;"",C350&lt;&gt;"",D350&lt;&gt;"",E350&lt;&gt;"",F350&lt;&gt;"",G350&lt;&gt;"",H350&lt;&gt;"",I350&lt;&gt;"",J350&lt;&gt;"")),"",IF(A350="","Check ID",IF(B350="","Check ID",IF(SUMPRODUCT(--(Equipment!$A$2:$A$101=B350))=0,"Check ID",IF(SUMPRODUCT(--($A$2:$A$1001=A350))&gt;1,"Duplicate ID",IF(OR(C350="",NOT(OR(D350="AI",D350="AO",D350="BI",D350="BO")),AND(F350&lt;&gt;"",NOT(ISNUMBER(F350))),AND(G350&lt;&gt;"",NOT(ISNUMBER(G350))),AND(H350&lt;&gt;"",NOT(ISNUMBER(H350))),AND(I350&lt;&gt;"",NOT(ISNUMBER(I350))),AND(J350&lt;&gt;"",NOT(ISNUMBER(J350)))),"Check inputs",IF(AND(ISNUMBER(J350),OR(J350&lt;0,J350&gt;1440)),"Check inputs","OK")))))))</f>
        <v/>
      </c>
    </row>
    <row r="351" spans="1:12" x14ac:dyDescent="0.25">
      <c r="A351" s="12"/>
      <c r="B351" s="12"/>
      <c r="C351" s="13"/>
      <c r="D351" s="12"/>
      <c r="E351" s="13"/>
      <c r="F351" s="12"/>
      <c r="G351" s="12"/>
      <c r="H351" s="12"/>
      <c r="I351" s="12"/>
      <c r="J351" s="12"/>
      <c r="K351" s="17" t="str">
        <f>IF(NOT(OR(A351&lt;&gt;"",B351&lt;&gt;"",C351&lt;&gt;"",D351&lt;&gt;"",E351&lt;&gt;"",F351&lt;&gt;"",G351&lt;&gt;"",H351&lt;&gt;"",I351&lt;&gt;"",J351&lt;&gt;"")),"",IF(AND(ISNUMBER(H351),ISNUMBER(I351),H351&gt;=I351),"Check limits",IF(OR(AND(ISNUMBER(F351),ISNUMBER(H351),F351&lt;H351),AND(ISNUMBER(F351),ISNUMBER(I351),F351&gt;I351),AND(ISNUMBER(G351),ISNUMBER(H351),G351&lt;H351),AND(ISNUMBER(G351),ISNUMBER(I351),G351&gt;I351)),"Setpoint outside alarm band","OK")))</f>
        <v/>
      </c>
      <c r="L351" s="16" t="str">
        <f>IF(NOT(OR(A351&lt;&gt;"",B351&lt;&gt;"",C351&lt;&gt;"",D351&lt;&gt;"",E351&lt;&gt;"",F351&lt;&gt;"",G351&lt;&gt;"",H351&lt;&gt;"",I351&lt;&gt;"",J351&lt;&gt;"")),"",IF(A351="","Check ID",IF(B351="","Check ID",IF(SUMPRODUCT(--(Equipment!$A$2:$A$101=B351))=0,"Check ID",IF(SUMPRODUCT(--($A$2:$A$1001=A351))&gt;1,"Duplicate ID",IF(OR(C351="",NOT(OR(D351="AI",D351="AO",D351="BI",D351="BO")),AND(F351&lt;&gt;"",NOT(ISNUMBER(F351))),AND(G351&lt;&gt;"",NOT(ISNUMBER(G351))),AND(H351&lt;&gt;"",NOT(ISNUMBER(H351))),AND(I351&lt;&gt;"",NOT(ISNUMBER(I351))),AND(J351&lt;&gt;"",NOT(ISNUMBER(J351)))),"Check inputs",IF(AND(ISNUMBER(J351),OR(J351&lt;0,J351&gt;1440)),"Check inputs","OK")))))))</f>
        <v/>
      </c>
    </row>
    <row r="352" spans="1:12" x14ac:dyDescent="0.25">
      <c r="A352" s="12"/>
      <c r="B352" s="12"/>
      <c r="C352" s="13"/>
      <c r="D352" s="12"/>
      <c r="E352" s="13"/>
      <c r="F352" s="12"/>
      <c r="G352" s="12"/>
      <c r="H352" s="12"/>
      <c r="I352" s="12"/>
      <c r="J352" s="12"/>
      <c r="K352" s="17" t="str">
        <f>IF(NOT(OR(A352&lt;&gt;"",B352&lt;&gt;"",C352&lt;&gt;"",D352&lt;&gt;"",E352&lt;&gt;"",F352&lt;&gt;"",G352&lt;&gt;"",H352&lt;&gt;"",I352&lt;&gt;"",J352&lt;&gt;"")),"",IF(AND(ISNUMBER(H352),ISNUMBER(I352),H352&gt;=I352),"Check limits",IF(OR(AND(ISNUMBER(F352),ISNUMBER(H352),F352&lt;H352),AND(ISNUMBER(F352),ISNUMBER(I352),F352&gt;I352),AND(ISNUMBER(G352),ISNUMBER(H352),G352&lt;H352),AND(ISNUMBER(G352),ISNUMBER(I352),G352&gt;I352)),"Setpoint outside alarm band","OK")))</f>
        <v/>
      </c>
      <c r="L352" s="16" t="str">
        <f>IF(NOT(OR(A352&lt;&gt;"",B352&lt;&gt;"",C352&lt;&gt;"",D352&lt;&gt;"",E352&lt;&gt;"",F352&lt;&gt;"",G352&lt;&gt;"",H352&lt;&gt;"",I352&lt;&gt;"",J352&lt;&gt;"")),"",IF(A352="","Check ID",IF(B352="","Check ID",IF(SUMPRODUCT(--(Equipment!$A$2:$A$101=B352))=0,"Check ID",IF(SUMPRODUCT(--($A$2:$A$1001=A352))&gt;1,"Duplicate ID",IF(OR(C352="",NOT(OR(D352="AI",D352="AO",D352="BI",D352="BO")),AND(F352&lt;&gt;"",NOT(ISNUMBER(F352))),AND(G352&lt;&gt;"",NOT(ISNUMBER(G352))),AND(H352&lt;&gt;"",NOT(ISNUMBER(H352))),AND(I352&lt;&gt;"",NOT(ISNUMBER(I352))),AND(J352&lt;&gt;"",NOT(ISNUMBER(J352)))),"Check inputs",IF(AND(ISNUMBER(J352),OR(J352&lt;0,J352&gt;1440)),"Check inputs","OK")))))))</f>
        <v/>
      </c>
    </row>
    <row r="353" spans="1:12" x14ac:dyDescent="0.25">
      <c r="A353" s="12"/>
      <c r="B353" s="12"/>
      <c r="C353" s="13"/>
      <c r="D353" s="12"/>
      <c r="E353" s="13"/>
      <c r="F353" s="12"/>
      <c r="G353" s="12"/>
      <c r="H353" s="12"/>
      <c r="I353" s="12"/>
      <c r="J353" s="12"/>
      <c r="K353" s="17" t="str">
        <f>IF(NOT(OR(A353&lt;&gt;"",B353&lt;&gt;"",C353&lt;&gt;"",D353&lt;&gt;"",E353&lt;&gt;"",F353&lt;&gt;"",G353&lt;&gt;"",H353&lt;&gt;"",I353&lt;&gt;"",J353&lt;&gt;"")),"",IF(AND(ISNUMBER(H353),ISNUMBER(I353),H353&gt;=I353),"Check limits",IF(OR(AND(ISNUMBER(F353),ISNUMBER(H353),F353&lt;H353),AND(ISNUMBER(F353),ISNUMBER(I353),F353&gt;I353),AND(ISNUMBER(G353),ISNUMBER(H353),G353&lt;H353),AND(ISNUMBER(G353),ISNUMBER(I353),G353&gt;I353)),"Setpoint outside alarm band","OK")))</f>
        <v/>
      </c>
      <c r="L353" s="16" t="str">
        <f>IF(NOT(OR(A353&lt;&gt;"",B353&lt;&gt;"",C353&lt;&gt;"",D353&lt;&gt;"",E353&lt;&gt;"",F353&lt;&gt;"",G353&lt;&gt;"",H353&lt;&gt;"",I353&lt;&gt;"",J353&lt;&gt;"")),"",IF(A353="","Check ID",IF(B353="","Check ID",IF(SUMPRODUCT(--(Equipment!$A$2:$A$101=B353))=0,"Check ID",IF(SUMPRODUCT(--($A$2:$A$1001=A353))&gt;1,"Duplicate ID",IF(OR(C353="",NOT(OR(D353="AI",D353="AO",D353="BI",D353="BO")),AND(F353&lt;&gt;"",NOT(ISNUMBER(F353))),AND(G353&lt;&gt;"",NOT(ISNUMBER(G353))),AND(H353&lt;&gt;"",NOT(ISNUMBER(H353))),AND(I353&lt;&gt;"",NOT(ISNUMBER(I353))),AND(J353&lt;&gt;"",NOT(ISNUMBER(J353)))),"Check inputs",IF(AND(ISNUMBER(J353),OR(J353&lt;0,J353&gt;1440)),"Check inputs","OK")))))))</f>
        <v/>
      </c>
    </row>
    <row r="354" spans="1:12" x14ac:dyDescent="0.25">
      <c r="A354" s="12"/>
      <c r="B354" s="12"/>
      <c r="C354" s="13"/>
      <c r="D354" s="12"/>
      <c r="E354" s="13"/>
      <c r="F354" s="12"/>
      <c r="G354" s="12"/>
      <c r="H354" s="12"/>
      <c r="I354" s="12"/>
      <c r="J354" s="12"/>
      <c r="K354" s="17" t="str">
        <f>IF(NOT(OR(A354&lt;&gt;"",B354&lt;&gt;"",C354&lt;&gt;"",D354&lt;&gt;"",E354&lt;&gt;"",F354&lt;&gt;"",G354&lt;&gt;"",H354&lt;&gt;"",I354&lt;&gt;"",J354&lt;&gt;"")),"",IF(AND(ISNUMBER(H354),ISNUMBER(I354),H354&gt;=I354),"Check limits",IF(OR(AND(ISNUMBER(F354),ISNUMBER(H354),F354&lt;H354),AND(ISNUMBER(F354),ISNUMBER(I354),F354&gt;I354),AND(ISNUMBER(G354),ISNUMBER(H354),G354&lt;H354),AND(ISNUMBER(G354),ISNUMBER(I354),G354&gt;I354)),"Setpoint outside alarm band","OK")))</f>
        <v/>
      </c>
      <c r="L354" s="16" t="str">
        <f>IF(NOT(OR(A354&lt;&gt;"",B354&lt;&gt;"",C354&lt;&gt;"",D354&lt;&gt;"",E354&lt;&gt;"",F354&lt;&gt;"",G354&lt;&gt;"",H354&lt;&gt;"",I354&lt;&gt;"",J354&lt;&gt;"")),"",IF(A354="","Check ID",IF(B354="","Check ID",IF(SUMPRODUCT(--(Equipment!$A$2:$A$101=B354))=0,"Check ID",IF(SUMPRODUCT(--($A$2:$A$1001=A354))&gt;1,"Duplicate ID",IF(OR(C354="",NOT(OR(D354="AI",D354="AO",D354="BI",D354="BO")),AND(F354&lt;&gt;"",NOT(ISNUMBER(F354))),AND(G354&lt;&gt;"",NOT(ISNUMBER(G354))),AND(H354&lt;&gt;"",NOT(ISNUMBER(H354))),AND(I354&lt;&gt;"",NOT(ISNUMBER(I354))),AND(J354&lt;&gt;"",NOT(ISNUMBER(J354)))),"Check inputs",IF(AND(ISNUMBER(J354),OR(J354&lt;0,J354&gt;1440)),"Check inputs","OK")))))))</f>
        <v/>
      </c>
    </row>
    <row r="355" spans="1:12" x14ac:dyDescent="0.25">
      <c r="A355" s="12"/>
      <c r="B355" s="12"/>
      <c r="C355" s="13"/>
      <c r="D355" s="12"/>
      <c r="E355" s="13"/>
      <c r="F355" s="12"/>
      <c r="G355" s="12"/>
      <c r="H355" s="12"/>
      <c r="I355" s="12"/>
      <c r="J355" s="12"/>
      <c r="K355" s="17" t="str">
        <f>IF(NOT(OR(A355&lt;&gt;"",B355&lt;&gt;"",C355&lt;&gt;"",D355&lt;&gt;"",E355&lt;&gt;"",F355&lt;&gt;"",G355&lt;&gt;"",H355&lt;&gt;"",I355&lt;&gt;"",J355&lt;&gt;"")),"",IF(AND(ISNUMBER(H355),ISNUMBER(I355),H355&gt;=I355),"Check limits",IF(OR(AND(ISNUMBER(F355),ISNUMBER(H355),F355&lt;H355),AND(ISNUMBER(F355),ISNUMBER(I355),F355&gt;I355),AND(ISNUMBER(G355),ISNUMBER(H355),G355&lt;H355),AND(ISNUMBER(G355),ISNUMBER(I355),G355&gt;I355)),"Setpoint outside alarm band","OK")))</f>
        <v/>
      </c>
      <c r="L355" s="16" t="str">
        <f>IF(NOT(OR(A355&lt;&gt;"",B355&lt;&gt;"",C355&lt;&gt;"",D355&lt;&gt;"",E355&lt;&gt;"",F355&lt;&gt;"",G355&lt;&gt;"",H355&lt;&gt;"",I355&lt;&gt;"",J355&lt;&gt;"")),"",IF(A355="","Check ID",IF(B355="","Check ID",IF(SUMPRODUCT(--(Equipment!$A$2:$A$101=B355))=0,"Check ID",IF(SUMPRODUCT(--($A$2:$A$1001=A355))&gt;1,"Duplicate ID",IF(OR(C355="",NOT(OR(D355="AI",D355="AO",D355="BI",D355="BO")),AND(F355&lt;&gt;"",NOT(ISNUMBER(F355))),AND(G355&lt;&gt;"",NOT(ISNUMBER(G355))),AND(H355&lt;&gt;"",NOT(ISNUMBER(H355))),AND(I355&lt;&gt;"",NOT(ISNUMBER(I355))),AND(J355&lt;&gt;"",NOT(ISNUMBER(J355)))),"Check inputs",IF(AND(ISNUMBER(J355),OR(J355&lt;0,J355&gt;1440)),"Check inputs","OK")))))))</f>
        <v/>
      </c>
    </row>
    <row r="356" spans="1:12" x14ac:dyDescent="0.25">
      <c r="A356" s="12"/>
      <c r="B356" s="12"/>
      <c r="C356" s="13"/>
      <c r="D356" s="12"/>
      <c r="E356" s="13"/>
      <c r="F356" s="12"/>
      <c r="G356" s="12"/>
      <c r="H356" s="12"/>
      <c r="I356" s="12"/>
      <c r="J356" s="12"/>
      <c r="K356" s="17" t="str">
        <f>IF(NOT(OR(A356&lt;&gt;"",B356&lt;&gt;"",C356&lt;&gt;"",D356&lt;&gt;"",E356&lt;&gt;"",F356&lt;&gt;"",G356&lt;&gt;"",H356&lt;&gt;"",I356&lt;&gt;"",J356&lt;&gt;"")),"",IF(AND(ISNUMBER(H356),ISNUMBER(I356),H356&gt;=I356),"Check limits",IF(OR(AND(ISNUMBER(F356),ISNUMBER(H356),F356&lt;H356),AND(ISNUMBER(F356),ISNUMBER(I356),F356&gt;I356),AND(ISNUMBER(G356),ISNUMBER(H356),G356&lt;H356),AND(ISNUMBER(G356),ISNUMBER(I356),G356&gt;I356)),"Setpoint outside alarm band","OK")))</f>
        <v/>
      </c>
      <c r="L356" s="16" t="str">
        <f>IF(NOT(OR(A356&lt;&gt;"",B356&lt;&gt;"",C356&lt;&gt;"",D356&lt;&gt;"",E356&lt;&gt;"",F356&lt;&gt;"",G356&lt;&gt;"",H356&lt;&gt;"",I356&lt;&gt;"",J356&lt;&gt;"")),"",IF(A356="","Check ID",IF(B356="","Check ID",IF(SUMPRODUCT(--(Equipment!$A$2:$A$101=B356))=0,"Check ID",IF(SUMPRODUCT(--($A$2:$A$1001=A356))&gt;1,"Duplicate ID",IF(OR(C356="",NOT(OR(D356="AI",D356="AO",D356="BI",D356="BO")),AND(F356&lt;&gt;"",NOT(ISNUMBER(F356))),AND(G356&lt;&gt;"",NOT(ISNUMBER(G356))),AND(H356&lt;&gt;"",NOT(ISNUMBER(H356))),AND(I356&lt;&gt;"",NOT(ISNUMBER(I356))),AND(J356&lt;&gt;"",NOT(ISNUMBER(J356)))),"Check inputs",IF(AND(ISNUMBER(J356),OR(J356&lt;0,J356&gt;1440)),"Check inputs","OK")))))))</f>
        <v/>
      </c>
    </row>
    <row r="357" spans="1:12" x14ac:dyDescent="0.25">
      <c r="A357" s="12"/>
      <c r="B357" s="12"/>
      <c r="C357" s="13"/>
      <c r="D357" s="12"/>
      <c r="E357" s="13"/>
      <c r="F357" s="12"/>
      <c r="G357" s="12"/>
      <c r="H357" s="12"/>
      <c r="I357" s="12"/>
      <c r="J357" s="12"/>
      <c r="K357" s="17" t="str">
        <f>IF(NOT(OR(A357&lt;&gt;"",B357&lt;&gt;"",C357&lt;&gt;"",D357&lt;&gt;"",E357&lt;&gt;"",F357&lt;&gt;"",G357&lt;&gt;"",H357&lt;&gt;"",I357&lt;&gt;"",J357&lt;&gt;"")),"",IF(AND(ISNUMBER(H357),ISNUMBER(I357),H357&gt;=I357),"Check limits",IF(OR(AND(ISNUMBER(F357),ISNUMBER(H357),F357&lt;H357),AND(ISNUMBER(F357),ISNUMBER(I357),F357&gt;I357),AND(ISNUMBER(G357),ISNUMBER(H357),G357&lt;H357),AND(ISNUMBER(G357),ISNUMBER(I357),G357&gt;I357)),"Setpoint outside alarm band","OK")))</f>
        <v/>
      </c>
      <c r="L357" s="16" t="str">
        <f>IF(NOT(OR(A357&lt;&gt;"",B357&lt;&gt;"",C357&lt;&gt;"",D357&lt;&gt;"",E357&lt;&gt;"",F357&lt;&gt;"",G357&lt;&gt;"",H357&lt;&gt;"",I357&lt;&gt;"",J357&lt;&gt;"")),"",IF(A357="","Check ID",IF(B357="","Check ID",IF(SUMPRODUCT(--(Equipment!$A$2:$A$101=B357))=0,"Check ID",IF(SUMPRODUCT(--($A$2:$A$1001=A357))&gt;1,"Duplicate ID",IF(OR(C357="",NOT(OR(D357="AI",D357="AO",D357="BI",D357="BO")),AND(F357&lt;&gt;"",NOT(ISNUMBER(F357))),AND(G357&lt;&gt;"",NOT(ISNUMBER(G357))),AND(H357&lt;&gt;"",NOT(ISNUMBER(H357))),AND(I357&lt;&gt;"",NOT(ISNUMBER(I357))),AND(J357&lt;&gt;"",NOT(ISNUMBER(J357)))),"Check inputs",IF(AND(ISNUMBER(J357),OR(J357&lt;0,J357&gt;1440)),"Check inputs","OK")))))))</f>
        <v/>
      </c>
    </row>
    <row r="358" spans="1:12" x14ac:dyDescent="0.25">
      <c r="A358" s="12"/>
      <c r="B358" s="12"/>
      <c r="C358" s="13"/>
      <c r="D358" s="12"/>
      <c r="E358" s="13"/>
      <c r="F358" s="12"/>
      <c r="G358" s="12"/>
      <c r="H358" s="12"/>
      <c r="I358" s="12"/>
      <c r="J358" s="12"/>
      <c r="K358" s="17" t="str">
        <f>IF(NOT(OR(A358&lt;&gt;"",B358&lt;&gt;"",C358&lt;&gt;"",D358&lt;&gt;"",E358&lt;&gt;"",F358&lt;&gt;"",G358&lt;&gt;"",H358&lt;&gt;"",I358&lt;&gt;"",J358&lt;&gt;"")),"",IF(AND(ISNUMBER(H358),ISNUMBER(I358),H358&gt;=I358),"Check limits",IF(OR(AND(ISNUMBER(F358),ISNUMBER(H358),F358&lt;H358),AND(ISNUMBER(F358),ISNUMBER(I358),F358&gt;I358),AND(ISNUMBER(G358),ISNUMBER(H358),G358&lt;H358),AND(ISNUMBER(G358),ISNUMBER(I358),G358&gt;I358)),"Setpoint outside alarm band","OK")))</f>
        <v/>
      </c>
      <c r="L358" s="16" t="str">
        <f>IF(NOT(OR(A358&lt;&gt;"",B358&lt;&gt;"",C358&lt;&gt;"",D358&lt;&gt;"",E358&lt;&gt;"",F358&lt;&gt;"",G358&lt;&gt;"",H358&lt;&gt;"",I358&lt;&gt;"",J358&lt;&gt;"")),"",IF(A358="","Check ID",IF(B358="","Check ID",IF(SUMPRODUCT(--(Equipment!$A$2:$A$101=B358))=0,"Check ID",IF(SUMPRODUCT(--($A$2:$A$1001=A358))&gt;1,"Duplicate ID",IF(OR(C358="",NOT(OR(D358="AI",D358="AO",D358="BI",D358="BO")),AND(F358&lt;&gt;"",NOT(ISNUMBER(F358))),AND(G358&lt;&gt;"",NOT(ISNUMBER(G358))),AND(H358&lt;&gt;"",NOT(ISNUMBER(H358))),AND(I358&lt;&gt;"",NOT(ISNUMBER(I358))),AND(J358&lt;&gt;"",NOT(ISNUMBER(J358)))),"Check inputs",IF(AND(ISNUMBER(J358),OR(J358&lt;0,J358&gt;1440)),"Check inputs","OK")))))))</f>
        <v/>
      </c>
    </row>
    <row r="359" spans="1:12" x14ac:dyDescent="0.25">
      <c r="A359" s="12"/>
      <c r="B359" s="12"/>
      <c r="C359" s="13"/>
      <c r="D359" s="12"/>
      <c r="E359" s="13"/>
      <c r="F359" s="12"/>
      <c r="G359" s="12"/>
      <c r="H359" s="12"/>
      <c r="I359" s="12"/>
      <c r="J359" s="12"/>
      <c r="K359" s="17" t="str">
        <f>IF(NOT(OR(A359&lt;&gt;"",B359&lt;&gt;"",C359&lt;&gt;"",D359&lt;&gt;"",E359&lt;&gt;"",F359&lt;&gt;"",G359&lt;&gt;"",H359&lt;&gt;"",I359&lt;&gt;"",J359&lt;&gt;"")),"",IF(AND(ISNUMBER(H359),ISNUMBER(I359),H359&gt;=I359),"Check limits",IF(OR(AND(ISNUMBER(F359),ISNUMBER(H359),F359&lt;H359),AND(ISNUMBER(F359),ISNUMBER(I359),F359&gt;I359),AND(ISNUMBER(G359),ISNUMBER(H359),G359&lt;H359),AND(ISNUMBER(G359),ISNUMBER(I359),G359&gt;I359)),"Setpoint outside alarm band","OK")))</f>
        <v/>
      </c>
      <c r="L359" s="16" t="str">
        <f>IF(NOT(OR(A359&lt;&gt;"",B359&lt;&gt;"",C359&lt;&gt;"",D359&lt;&gt;"",E359&lt;&gt;"",F359&lt;&gt;"",G359&lt;&gt;"",H359&lt;&gt;"",I359&lt;&gt;"",J359&lt;&gt;"")),"",IF(A359="","Check ID",IF(B359="","Check ID",IF(SUMPRODUCT(--(Equipment!$A$2:$A$101=B359))=0,"Check ID",IF(SUMPRODUCT(--($A$2:$A$1001=A359))&gt;1,"Duplicate ID",IF(OR(C359="",NOT(OR(D359="AI",D359="AO",D359="BI",D359="BO")),AND(F359&lt;&gt;"",NOT(ISNUMBER(F359))),AND(G359&lt;&gt;"",NOT(ISNUMBER(G359))),AND(H359&lt;&gt;"",NOT(ISNUMBER(H359))),AND(I359&lt;&gt;"",NOT(ISNUMBER(I359))),AND(J359&lt;&gt;"",NOT(ISNUMBER(J359)))),"Check inputs",IF(AND(ISNUMBER(J359),OR(J359&lt;0,J359&gt;1440)),"Check inputs","OK")))))))</f>
        <v/>
      </c>
    </row>
    <row r="360" spans="1:12" x14ac:dyDescent="0.25">
      <c r="A360" s="12"/>
      <c r="B360" s="12"/>
      <c r="C360" s="13"/>
      <c r="D360" s="12"/>
      <c r="E360" s="13"/>
      <c r="F360" s="12"/>
      <c r="G360" s="12"/>
      <c r="H360" s="12"/>
      <c r="I360" s="12"/>
      <c r="J360" s="12"/>
      <c r="K360" s="17" t="str">
        <f>IF(NOT(OR(A360&lt;&gt;"",B360&lt;&gt;"",C360&lt;&gt;"",D360&lt;&gt;"",E360&lt;&gt;"",F360&lt;&gt;"",G360&lt;&gt;"",H360&lt;&gt;"",I360&lt;&gt;"",J360&lt;&gt;"")),"",IF(AND(ISNUMBER(H360),ISNUMBER(I360),H360&gt;=I360),"Check limits",IF(OR(AND(ISNUMBER(F360),ISNUMBER(H360),F360&lt;H360),AND(ISNUMBER(F360),ISNUMBER(I360),F360&gt;I360),AND(ISNUMBER(G360),ISNUMBER(H360),G360&lt;H360),AND(ISNUMBER(G360),ISNUMBER(I360),G360&gt;I360)),"Setpoint outside alarm band","OK")))</f>
        <v/>
      </c>
      <c r="L360" s="16" t="str">
        <f>IF(NOT(OR(A360&lt;&gt;"",B360&lt;&gt;"",C360&lt;&gt;"",D360&lt;&gt;"",E360&lt;&gt;"",F360&lt;&gt;"",G360&lt;&gt;"",H360&lt;&gt;"",I360&lt;&gt;"",J360&lt;&gt;"")),"",IF(A360="","Check ID",IF(B360="","Check ID",IF(SUMPRODUCT(--(Equipment!$A$2:$A$101=B360))=0,"Check ID",IF(SUMPRODUCT(--($A$2:$A$1001=A360))&gt;1,"Duplicate ID",IF(OR(C360="",NOT(OR(D360="AI",D360="AO",D360="BI",D360="BO")),AND(F360&lt;&gt;"",NOT(ISNUMBER(F360))),AND(G360&lt;&gt;"",NOT(ISNUMBER(G360))),AND(H360&lt;&gt;"",NOT(ISNUMBER(H360))),AND(I360&lt;&gt;"",NOT(ISNUMBER(I360))),AND(J360&lt;&gt;"",NOT(ISNUMBER(J360)))),"Check inputs",IF(AND(ISNUMBER(J360),OR(J360&lt;0,J360&gt;1440)),"Check inputs","OK")))))))</f>
        <v/>
      </c>
    </row>
    <row r="361" spans="1:12" x14ac:dyDescent="0.25">
      <c r="A361" s="12"/>
      <c r="B361" s="12"/>
      <c r="C361" s="13"/>
      <c r="D361" s="12"/>
      <c r="E361" s="13"/>
      <c r="F361" s="12"/>
      <c r="G361" s="12"/>
      <c r="H361" s="12"/>
      <c r="I361" s="12"/>
      <c r="J361" s="12"/>
      <c r="K361" s="17" t="str">
        <f>IF(NOT(OR(A361&lt;&gt;"",B361&lt;&gt;"",C361&lt;&gt;"",D361&lt;&gt;"",E361&lt;&gt;"",F361&lt;&gt;"",G361&lt;&gt;"",H361&lt;&gt;"",I361&lt;&gt;"",J361&lt;&gt;"")),"",IF(AND(ISNUMBER(H361),ISNUMBER(I361),H361&gt;=I361),"Check limits",IF(OR(AND(ISNUMBER(F361),ISNUMBER(H361),F361&lt;H361),AND(ISNUMBER(F361),ISNUMBER(I361),F361&gt;I361),AND(ISNUMBER(G361),ISNUMBER(H361),G361&lt;H361),AND(ISNUMBER(G361),ISNUMBER(I361),G361&gt;I361)),"Setpoint outside alarm band","OK")))</f>
        <v/>
      </c>
      <c r="L361" s="16" t="str">
        <f>IF(NOT(OR(A361&lt;&gt;"",B361&lt;&gt;"",C361&lt;&gt;"",D361&lt;&gt;"",E361&lt;&gt;"",F361&lt;&gt;"",G361&lt;&gt;"",H361&lt;&gt;"",I361&lt;&gt;"",J361&lt;&gt;"")),"",IF(A361="","Check ID",IF(B361="","Check ID",IF(SUMPRODUCT(--(Equipment!$A$2:$A$101=B361))=0,"Check ID",IF(SUMPRODUCT(--($A$2:$A$1001=A361))&gt;1,"Duplicate ID",IF(OR(C361="",NOT(OR(D361="AI",D361="AO",D361="BI",D361="BO")),AND(F361&lt;&gt;"",NOT(ISNUMBER(F361))),AND(G361&lt;&gt;"",NOT(ISNUMBER(G361))),AND(H361&lt;&gt;"",NOT(ISNUMBER(H361))),AND(I361&lt;&gt;"",NOT(ISNUMBER(I361))),AND(J361&lt;&gt;"",NOT(ISNUMBER(J361)))),"Check inputs",IF(AND(ISNUMBER(J361),OR(J361&lt;0,J361&gt;1440)),"Check inputs","OK")))))))</f>
        <v/>
      </c>
    </row>
    <row r="362" spans="1:12" x14ac:dyDescent="0.25">
      <c r="A362" s="12"/>
      <c r="B362" s="12"/>
      <c r="C362" s="13"/>
      <c r="D362" s="12"/>
      <c r="E362" s="13"/>
      <c r="F362" s="12"/>
      <c r="G362" s="12"/>
      <c r="H362" s="12"/>
      <c r="I362" s="12"/>
      <c r="J362" s="12"/>
      <c r="K362" s="17" t="str">
        <f>IF(NOT(OR(A362&lt;&gt;"",B362&lt;&gt;"",C362&lt;&gt;"",D362&lt;&gt;"",E362&lt;&gt;"",F362&lt;&gt;"",G362&lt;&gt;"",H362&lt;&gt;"",I362&lt;&gt;"",J362&lt;&gt;"")),"",IF(AND(ISNUMBER(H362),ISNUMBER(I362),H362&gt;=I362),"Check limits",IF(OR(AND(ISNUMBER(F362),ISNUMBER(H362),F362&lt;H362),AND(ISNUMBER(F362),ISNUMBER(I362),F362&gt;I362),AND(ISNUMBER(G362),ISNUMBER(H362),G362&lt;H362),AND(ISNUMBER(G362),ISNUMBER(I362),G362&gt;I362)),"Setpoint outside alarm band","OK")))</f>
        <v/>
      </c>
      <c r="L362" s="16" t="str">
        <f>IF(NOT(OR(A362&lt;&gt;"",B362&lt;&gt;"",C362&lt;&gt;"",D362&lt;&gt;"",E362&lt;&gt;"",F362&lt;&gt;"",G362&lt;&gt;"",H362&lt;&gt;"",I362&lt;&gt;"",J362&lt;&gt;"")),"",IF(A362="","Check ID",IF(B362="","Check ID",IF(SUMPRODUCT(--(Equipment!$A$2:$A$101=B362))=0,"Check ID",IF(SUMPRODUCT(--($A$2:$A$1001=A362))&gt;1,"Duplicate ID",IF(OR(C362="",NOT(OR(D362="AI",D362="AO",D362="BI",D362="BO")),AND(F362&lt;&gt;"",NOT(ISNUMBER(F362))),AND(G362&lt;&gt;"",NOT(ISNUMBER(G362))),AND(H362&lt;&gt;"",NOT(ISNUMBER(H362))),AND(I362&lt;&gt;"",NOT(ISNUMBER(I362))),AND(J362&lt;&gt;"",NOT(ISNUMBER(J362)))),"Check inputs",IF(AND(ISNUMBER(J362),OR(J362&lt;0,J362&gt;1440)),"Check inputs","OK")))))))</f>
        <v/>
      </c>
    </row>
    <row r="363" spans="1:12" x14ac:dyDescent="0.25">
      <c r="A363" s="12"/>
      <c r="B363" s="12"/>
      <c r="C363" s="13"/>
      <c r="D363" s="12"/>
      <c r="E363" s="13"/>
      <c r="F363" s="12"/>
      <c r="G363" s="12"/>
      <c r="H363" s="12"/>
      <c r="I363" s="12"/>
      <c r="J363" s="12"/>
      <c r="K363" s="17" t="str">
        <f>IF(NOT(OR(A363&lt;&gt;"",B363&lt;&gt;"",C363&lt;&gt;"",D363&lt;&gt;"",E363&lt;&gt;"",F363&lt;&gt;"",G363&lt;&gt;"",H363&lt;&gt;"",I363&lt;&gt;"",J363&lt;&gt;"")),"",IF(AND(ISNUMBER(H363),ISNUMBER(I363),H363&gt;=I363),"Check limits",IF(OR(AND(ISNUMBER(F363),ISNUMBER(H363),F363&lt;H363),AND(ISNUMBER(F363),ISNUMBER(I363),F363&gt;I363),AND(ISNUMBER(G363),ISNUMBER(H363),G363&lt;H363),AND(ISNUMBER(G363),ISNUMBER(I363),G363&gt;I363)),"Setpoint outside alarm band","OK")))</f>
        <v/>
      </c>
      <c r="L363" s="16" t="str">
        <f>IF(NOT(OR(A363&lt;&gt;"",B363&lt;&gt;"",C363&lt;&gt;"",D363&lt;&gt;"",E363&lt;&gt;"",F363&lt;&gt;"",G363&lt;&gt;"",H363&lt;&gt;"",I363&lt;&gt;"",J363&lt;&gt;"")),"",IF(A363="","Check ID",IF(B363="","Check ID",IF(SUMPRODUCT(--(Equipment!$A$2:$A$101=B363))=0,"Check ID",IF(SUMPRODUCT(--($A$2:$A$1001=A363))&gt;1,"Duplicate ID",IF(OR(C363="",NOT(OR(D363="AI",D363="AO",D363="BI",D363="BO")),AND(F363&lt;&gt;"",NOT(ISNUMBER(F363))),AND(G363&lt;&gt;"",NOT(ISNUMBER(G363))),AND(H363&lt;&gt;"",NOT(ISNUMBER(H363))),AND(I363&lt;&gt;"",NOT(ISNUMBER(I363))),AND(J363&lt;&gt;"",NOT(ISNUMBER(J363)))),"Check inputs",IF(AND(ISNUMBER(J363),OR(J363&lt;0,J363&gt;1440)),"Check inputs","OK")))))))</f>
        <v/>
      </c>
    </row>
    <row r="364" spans="1:12" x14ac:dyDescent="0.25">
      <c r="A364" s="12"/>
      <c r="B364" s="12"/>
      <c r="C364" s="13"/>
      <c r="D364" s="12"/>
      <c r="E364" s="13"/>
      <c r="F364" s="12"/>
      <c r="G364" s="12"/>
      <c r="H364" s="12"/>
      <c r="I364" s="12"/>
      <c r="J364" s="12"/>
      <c r="K364" s="17" t="str">
        <f>IF(NOT(OR(A364&lt;&gt;"",B364&lt;&gt;"",C364&lt;&gt;"",D364&lt;&gt;"",E364&lt;&gt;"",F364&lt;&gt;"",G364&lt;&gt;"",H364&lt;&gt;"",I364&lt;&gt;"",J364&lt;&gt;"")),"",IF(AND(ISNUMBER(H364),ISNUMBER(I364),H364&gt;=I364),"Check limits",IF(OR(AND(ISNUMBER(F364),ISNUMBER(H364),F364&lt;H364),AND(ISNUMBER(F364),ISNUMBER(I364),F364&gt;I364),AND(ISNUMBER(G364),ISNUMBER(H364),G364&lt;H364),AND(ISNUMBER(G364),ISNUMBER(I364),G364&gt;I364)),"Setpoint outside alarm band","OK")))</f>
        <v/>
      </c>
      <c r="L364" s="16" t="str">
        <f>IF(NOT(OR(A364&lt;&gt;"",B364&lt;&gt;"",C364&lt;&gt;"",D364&lt;&gt;"",E364&lt;&gt;"",F364&lt;&gt;"",G364&lt;&gt;"",H364&lt;&gt;"",I364&lt;&gt;"",J364&lt;&gt;"")),"",IF(A364="","Check ID",IF(B364="","Check ID",IF(SUMPRODUCT(--(Equipment!$A$2:$A$101=B364))=0,"Check ID",IF(SUMPRODUCT(--($A$2:$A$1001=A364))&gt;1,"Duplicate ID",IF(OR(C364="",NOT(OR(D364="AI",D364="AO",D364="BI",D364="BO")),AND(F364&lt;&gt;"",NOT(ISNUMBER(F364))),AND(G364&lt;&gt;"",NOT(ISNUMBER(G364))),AND(H364&lt;&gt;"",NOT(ISNUMBER(H364))),AND(I364&lt;&gt;"",NOT(ISNUMBER(I364))),AND(J364&lt;&gt;"",NOT(ISNUMBER(J364)))),"Check inputs",IF(AND(ISNUMBER(J364),OR(J364&lt;0,J364&gt;1440)),"Check inputs","OK")))))))</f>
        <v/>
      </c>
    </row>
    <row r="365" spans="1:12" x14ac:dyDescent="0.25">
      <c r="A365" s="12"/>
      <c r="B365" s="12"/>
      <c r="C365" s="13"/>
      <c r="D365" s="12"/>
      <c r="E365" s="13"/>
      <c r="F365" s="12"/>
      <c r="G365" s="12"/>
      <c r="H365" s="12"/>
      <c r="I365" s="12"/>
      <c r="J365" s="12"/>
      <c r="K365" s="17" t="str">
        <f>IF(NOT(OR(A365&lt;&gt;"",B365&lt;&gt;"",C365&lt;&gt;"",D365&lt;&gt;"",E365&lt;&gt;"",F365&lt;&gt;"",G365&lt;&gt;"",H365&lt;&gt;"",I365&lt;&gt;"",J365&lt;&gt;"")),"",IF(AND(ISNUMBER(H365),ISNUMBER(I365),H365&gt;=I365),"Check limits",IF(OR(AND(ISNUMBER(F365),ISNUMBER(H365),F365&lt;H365),AND(ISNUMBER(F365),ISNUMBER(I365),F365&gt;I365),AND(ISNUMBER(G365),ISNUMBER(H365),G365&lt;H365),AND(ISNUMBER(G365),ISNUMBER(I365),G365&gt;I365)),"Setpoint outside alarm band","OK")))</f>
        <v/>
      </c>
      <c r="L365" s="16" t="str">
        <f>IF(NOT(OR(A365&lt;&gt;"",B365&lt;&gt;"",C365&lt;&gt;"",D365&lt;&gt;"",E365&lt;&gt;"",F365&lt;&gt;"",G365&lt;&gt;"",H365&lt;&gt;"",I365&lt;&gt;"",J365&lt;&gt;"")),"",IF(A365="","Check ID",IF(B365="","Check ID",IF(SUMPRODUCT(--(Equipment!$A$2:$A$101=B365))=0,"Check ID",IF(SUMPRODUCT(--($A$2:$A$1001=A365))&gt;1,"Duplicate ID",IF(OR(C365="",NOT(OR(D365="AI",D365="AO",D365="BI",D365="BO")),AND(F365&lt;&gt;"",NOT(ISNUMBER(F365))),AND(G365&lt;&gt;"",NOT(ISNUMBER(G365))),AND(H365&lt;&gt;"",NOT(ISNUMBER(H365))),AND(I365&lt;&gt;"",NOT(ISNUMBER(I365))),AND(J365&lt;&gt;"",NOT(ISNUMBER(J365)))),"Check inputs",IF(AND(ISNUMBER(J365),OR(J365&lt;0,J365&gt;1440)),"Check inputs","OK")))))))</f>
        <v/>
      </c>
    </row>
    <row r="366" spans="1:12" x14ac:dyDescent="0.25">
      <c r="A366" s="12"/>
      <c r="B366" s="12"/>
      <c r="C366" s="13"/>
      <c r="D366" s="12"/>
      <c r="E366" s="13"/>
      <c r="F366" s="12"/>
      <c r="G366" s="12"/>
      <c r="H366" s="12"/>
      <c r="I366" s="12"/>
      <c r="J366" s="12"/>
      <c r="K366" s="17" t="str">
        <f>IF(NOT(OR(A366&lt;&gt;"",B366&lt;&gt;"",C366&lt;&gt;"",D366&lt;&gt;"",E366&lt;&gt;"",F366&lt;&gt;"",G366&lt;&gt;"",H366&lt;&gt;"",I366&lt;&gt;"",J366&lt;&gt;"")),"",IF(AND(ISNUMBER(H366),ISNUMBER(I366),H366&gt;=I366),"Check limits",IF(OR(AND(ISNUMBER(F366),ISNUMBER(H366),F366&lt;H366),AND(ISNUMBER(F366),ISNUMBER(I366),F366&gt;I366),AND(ISNUMBER(G366),ISNUMBER(H366),G366&lt;H366),AND(ISNUMBER(G366),ISNUMBER(I366),G366&gt;I366)),"Setpoint outside alarm band","OK")))</f>
        <v/>
      </c>
      <c r="L366" s="16" t="str">
        <f>IF(NOT(OR(A366&lt;&gt;"",B366&lt;&gt;"",C366&lt;&gt;"",D366&lt;&gt;"",E366&lt;&gt;"",F366&lt;&gt;"",G366&lt;&gt;"",H366&lt;&gt;"",I366&lt;&gt;"",J366&lt;&gt;"")),"",IF(A366="","Check ID",IF(B366="","Check ID",IF(SUMPRODUCT(--(Equipment!$A$2:$A$101=B366))=0,"Check ID",IF(SUMPRODUCT(--($A$2:$A$1001=A366))&gt;1,"Duplicate ID",IF(OR(C366="",NOT(OR(D366="AI",D366="AO",D366="BI",D366="BO")),AND(F366&lt;&gt;"",NOT(ISNUMBER(F366))),AND(G366&lt;&gt;"",NOT(ISNUMBER(G366))),AND(H366&lt;&gt;"",NOT(ISNUMBER(H366))),AND(I366&lt;&gt;"",NOT(ISNUMBER(I366))),AND(J366&lt;&gt;"",NOT(ISNUMBER(J366)))),"Check inputs",IF(AND(ISNUMBER(J366),OR(J366&lt;0,J366&gt;1440)),"Check inputs","OK")))))))</f>
        <v/>
      </c>
    </row>
    <row r="367" spans="1:12" x14ac:dyDescent="0.25">
      <c r="A367" s="12"/>
      <c r="B367" s="12"/>
      <c r="C367" s="13"/>
      <c r="D367" s="12"/>
      <c r="E367" s="13"/>
      <c r="F367" s="12"/>
      <c r="G367" s="12"/>
      <c r="H367" s="12"/>
      <c r="I367" s="12"/>
      <c r="J367" s="12"/>
      <c r="K367" s="17" t="str">
        <f>IF(NOT(OR(A367&lt;&gt;"",B367&lt;&gt;"",C367&lt;&gt;"",D367&lt;&gt;"",E367&lt;&gt;"",F367&lt;&gt;"",G367&lt;&gt;"",H367&lt;&gt;"",I367&lt;&gt;"",J367&lt;&gt;"")),"",IF(AND(ISNUMBER(H367),ISNUMBER(I367),H367&gt;=I367),"Check limits",IF(OR(AND(ISNUMBER(F367),ISNUMBER(H367),F367&lt;H367),AND(ISNUMBER(F367),ISNUMBER(I367),F367&gt;I367),AND(ISNUMBER(G367),ISNUMBER(H367),G367&lt;H367),AND(ISNUMBER(G367),ISNUMBER(I367),G367&gt;I367)),"Setpoint outside alarm band","OK")))</f>
        <v/>
      </c>
      <c r="L367" s="16" t="str">
        <f>IF(NOT(OR(A367&lt;&gt;"",B367&lt;&gt;"",C367&lt;&gt;"",D367&lt;&gt;"",E367&lt;&gt;"",F367&lt;&gt;"",G367&lt;&gt;"",H367&lt;&gt;"",I367&lt;&gt;"",J367&lt;&gt;"")),"",IF(A367="","Check ID",IF(B367="","Check ID",IF(SUMPRODUCT(--(Equipment!$A$2:$A$101=B367))=0,"Check ID",IF(SUMPRODUCT(--($A$2:$A$1001=A367))&gt;1,"Duplicate ID",IF(OR(C367="",NOT(OR(D367="AI",D367="AO",D367="BI",D367="BO")),AND(F367&lt;&gt;"",NOT(ISNUMBER(F367))),AND(G367&lt;&gt;"",NOT(ISNUMBER(G367))),AND(H367&lt;&gt;"",NOT(ISNUMBER(H367))),AND(I367&lt;&gt;"",NOT(ISNUMBER(I367))),AND(J367&lt;&gt;"",NOT(ISNUMBER(J367)))),"Check inputs",IF(AND(ISNUMBER(J367),OR(J367&lt;0,J367&gt;1440)),"Check inputs","OK")))))))</f>
        <v/>
      </c>
    </row>
    <row r="368" spans="1:12" x14ac:dyDescent="0.25">
      <c r="A368" s="12"/>
      <c r="B368" s="12"/>
      <c r="C368" s="13"/>
      <c r="D368" s="12"/>
      <c r="E368" s="13"/>
      <c r="F368" s="12"/>
      <c r="G368" s="12"/>
      <c r="H368" s="12"/>
      <c r="I368" s="12"/>
      <c r="J368" s="12"/>
      <c r="K368" s="17" t="str">
        <f>IF(NOT(OR(A368&lt;&gt;"",B368&lt;&gt;"",C368&lt;&gt;"",D368&lt;&gt;"",E368&lt;&gt;"",F368&lt;&gt;"",G368&lt;&gt;"",H368&lt;&gt;"",I368&lt;&gt;"",J368&lt;&gt;"")),"",IF(AND(ISNUMBER(H368),ISNUMBER(I368),H368&gt;=I368),"Check limits",IF(OR(AND(ISNUMBER(F368),ISNUMBER(H368),F368&lt;H368),AND(ISNUMBER(F368),ISNUMBER(I368),F368&gt;I368),AND(ISNUMBER(G368),ISNUMBER(H368),G368&lt;H368),AND(ISNUMBER(G368),ISNUMBER(I368),G368&gt;I368)),"Setpoint outside alarm band","OK")))</f>
        <v/>
      </c>
      <c r="L368" s="16" t="str">
        <f>IF(NOT(OR(A368&lt;&gt;"",B368&lt;&gt;"",C368&lt;&gt;"",D368&lt;&gt;"",E368&lt;&gt;"",F368&lt;&gt;"",G368&lt;&gt;"",H368&lt;&gt;"",I368&lt;&gt;"",J368&lt;&gt;"")),"",IF(A368="","Check ID",IF(B368="","Check ID",IF(SUMPRODUCT(--(Equipment!$A$2:$A$101=B368))=0,"Check ID",IF(SUMPRODUCT(--($A$2:$A$1001=A368))&gt;1,"Duplicate ID",IF(OR(C368="",NOT(OR(D368="AI",D368="AO",D368="BI",D368="BO")),AND(F368&lt;&gt;"",NOT(ISNUMBER(F368))),AND(G368&lt;&gt;"",NOT(ISNUMBER(G368))),AND(H368&lt;&gt;"",NOT(ISNUMBER(H368))),AND(I368&lt;&gt;"",NOT(ISNUMBER(I368))),AND(J368&lt;&gt;"",NOT(ISNUMBER(J368)))),"Check inputs",IF(AND(ISNUMBER(J368),OR(J368&lt;0,J368&gt;1440)),"Check inputs","OK")))))))</f>
        <v/>
      </c>
    </row>
    <row r="369" spans="1:12" x14ac:dyDescent="0.25">
      <c r="A369" s="12"/>
      <c r="B369" s="12"/>
      <c r="C369" s="13"/>
      <c r="D369" s="12"/>
      <c r="E369" s="13"/>
      <c r="F369" s="12"/>
      <c r="G369" s="12"/>
      <c r="H369" s="12"/>
      <c r="I369" s="12"/>
      <c r="J369" s="12"/>
      <c r="K369" s="17" t="str">
        <f>IF(NOT(OR(A369&lt;&gt;"",B369&lt;&gt;"",C369&lt;&gt;"",D369&lt;&gt;"",E369&lt;&gt;"",F369&lt;&gt;"",G369&lt;&gt;"",H369&lt;&gt;"",I369&lt;&gt;"",J369&lt;&gt;"")),"",IF(AND(ISNUMBER(H369),ISNUMBER(I369),H369&gt;=I369),"Check limits",IF(OR(AND(ISNUMBER(F369),ISNUMBER(H369),F369&lt;H369),AND(ISNUMBER(F369),ISNUMBER(I369),F369&gt;I369),AND(ISNUMBER(G369),ISNUMBER(H369),G369&lt;H369),AND(ISNUMBER(G369),ISNUMBER(I369),G369&gt;I369)),"Setpoint outside alarm band","OK")))</f>
        <v/>
      </c>
      <c r="L369" s="16" t="str">
        <f>IF(NOT(OR(A369&lt;&gt;"",B369&lt;&gt;"",C369&lt;&gt;"",D369&lt;&gt;"",E369&lt;&gt;"",F369&lt;&gt;"",G369&lt;&gt;"",H369&lt;&gt;"",I369&lt;&gt;"",J369&lt;&gt;"")),"",IF(A369="","Check ID",IF(B369="","Check ID",IF(SUMPRODUCT(--(Equipment!$A$2:$A$101=B369))=0,"Check ID",IF(SUMPRODUCT(--($A$2:$A$1001=A369))&gt;1,"Duplicate ID",IF(OR(C369="",NOT(OR(D369="AI",D369="AO",D369="BI",D369="BO")),AND(F369&lt;&gt;"",NOT(ISNUMBER(F369))),AND(G369&lt;&gt;"",NOT(ISNUMBER(G369))),AND(H369&lt;&gt;"",NOT(ISNUMBER(H369))),AND(I369&lt;&gt;"",NOT(ISNUMBER(I369))),AND(J369&lt;&gt;"",NOT(ISNUMBER(J369)))),"Check inputs",IF(AND(ISNUMBER(J369),OR(J369&lt;0,J369&gt;1440)),"Check inputs","OK")))))))</f>
        <v/>
      </c>
    </row>
    <row r="370" spans="1:12" x14ac:dyDescent="0.25">
      <c r="A370" s="12"/>
      <c r="B370" s="12"/>
      <c r="C370" s="13"/>
      <c r="D370" s="12"/>
      <c r="E370" s="13"/>
      <c r="F370" s="12"/>
      <c r="G370" s="12"/>
      <c r="H370" s="12"/>
      <c r="I370" s="12"/>
      <c r="J370" s="12"/>
      <c r="K370" s="17" t="str">
        <f>IF(NOT(OR(A370&lt;&gt;"",B370&lt;&gt;"",C370&lt;&gt;"",D370&lt;&gt;"",E370&lt;&gt;"",F370&lt;&gt;"",G370&lt;&gt;"",H370&lt;&gt;"",I370&lt;&gt;"",J370&lt;&gt;"")),"",IF(AND(ISNUMBER(H370),ISNUMBER(I370),H370&gt;=I370),"Check limits",IF(OR(AND(ISNUMBER(F370),ISNUMBER(H370),F370&lt;H370),AND(ISNUMBER(F370),ISNUMBER(I370),F370&gt;I370),AND(ISNUMBER(G370),ISNUMBER(H370),G370&lt;H370),AND(ISNUMBER(G370),ISNUMBER(I370),G370&gt;I370)),"Setpoint outside alarm band","OK")))</f>
        <v/>
      </c>
      <c r="L370" s="16" t="str">
        <f>IF(NOT(OR(A370&lt;&gt;"",B370&lt;&gt;"",C370&lt;&gt;"",D370&lt;&gt;"",E370&lt;&gt;"",F370&lt;&gt;"",G370&lt;&gt;"",H370&lt;&gt;"",I370&lt;&gt;"",J370&lt;&gt;"")),"",IF(A370="","Check ID",IF(B370="","Check ID",IF(SUMPRODUCT(--(Equipment!$A$2:$A$101=B370))=0,"Check ID",IF(SUMPRODUCT(--($A$2:$A$1001=A370))&gt;1,"Duplicate ID",IF(OR(C370="",NOT(OR(D370="AI",D370="AO",D370="BI",D370="BO")),AND(F370&lt;&gt;"",NOT(ISNUMBER(F370))),AND(G370&lt;&gt;"",NOT(ISNUMBER(G370))),AND(H370&lt;&gt;"",NOT(ISNUMBER(H370))),AND(I370&lt;&gt;"",NOT(ISNUMBER(I370))),AND(J370&lt;&gt;"",NOT(ISNUMBER(J370)))),"Check inputs",IF(AND(ISNUMBER(J370),OR(J370&lt;0,J370&gt;1440)),"Check inputs","OK")))))))</f>
        <v/>
      </c>
    </row>
    <row r="371" spans="1:12" x14ac:dyDescent="0.25">
      <c r="A371" s="12"/>
      <c r="B371" s="12"/>
      <c r="C371" s="13"/>
      <c r="D371" s="12"/>
      <c r="E371" s="13"/>
      <c r="F371" s="12"/>
      <c r="G371" s="12"/>
      <c r="H371" s="12"/>
      <c r="I371" s="12"/>
      <c r="J371" s="12"/>
      <c r="K371" s="17" t="str">
        <f>IF(NOT(OR(A371&lt;&gt;"",B371&lt;&gt;"",C371&lt;&gt;"",D371&lt;&gt;"",E371&lt;&gt;"",F371&lt;&gt;"",G371&lt;&gt;"",H371&lt;&gt;"",I371&lt;&gt;"",J371&lt;&gt;"")),"",IF(AND(ISNUMBER(H371),ISNUMBER(I371),H371&gt;=I371),"Check limits",IF(OR(AND(ISNUMBER(F371),ISNUMBER(H371),F371&lt;H371),AND(ISNUMBER(F371),ISNUMBER(I371),F371&gt;I371),AND(ISNUMBER(G371),ISNUMBER(H371),G371&lt;H371),AND(ISNUMBER(G371),ISNUMBER(I371),G371&gt;I371)),"Setpoint outside alarm band","OK")))</f>
        <v/>
      </c>
      <c r="L371" s="16" t="str">
        <f>IF(NOT(OR(A371&lt;&gt;"",B371&lt;&gt;"",C371&lt;&gt;"",D371&lt;&gt;"",E371&lt;&gt;"",F371&lt;&gt;"",G371&lt;&gt;"",H371&lt;&gt;"",I371&lt;&gt;"",J371&lt;&gt;"")),"",IF(A371="","Check ID",IF(B371="","Check ID",IF(SUMPRODUCT(--(Equipment!$A$2:$A$101=B371))=0,"Check ID",IF(SUMPRODUCT(--($A$2:$A$1001=A371))&gt;1,"Duplicate ID",IF(OR(C371="",NOT(OR(D371="AI",D371="AO",D371="BI",D371="BO")),AND(F371&lt;&gt;"",NOT(ISNUMBER(F371))),AND(G371&lt;&gt;"",NOT(ISNUMBER(G371))),AND(H371&lt;&gt;"",NOT(ISNUMBER(H371))),AND(I371&lt;&gt;"",NOT(ISNUMBER(I371))),AND(J371&lt;&gt;"",NOT(ISNUMBER(J371)))),"Check inputs",IF(AND(ISNUMBER(J371),OR(J371&lt;0,J371&gt;1440)),"Check inputs","OK")))))))</f>
        <v/>
      </c>
    </row>
    <row r="372" spans="1:12" x14ac:dyDescent="0.25">
      <c r="A372" s="12"/>
      <c r="B372" s="12"/>
      <c r="C372" s="13"/>
      <c r="D372" s="12"/>
      <c r="E372" s="13"/>
      <c r="F372" s="12"/>
      <c r="G372" s="12"/>
      <c r="H372" s="12"/>
      <c r="I372" s="12"/>
      <c r="J372" s="12"/>
      <c r="K372" s="17" t="str">
        <f>IF(NOT(OR(A372&lt;&gt;"",B372&lt;&gt;"",C372&lt;&gt;"",D372&lt;&gt;"",E372&lt;&gt;"",F372&lt;&gt;"",G372&lt;&gt;"",H372&lt;&gt;"",I372&lt;&gt;"",J372&lt;&gt;"")),"",IF(AND(ISNUMBER(H372),ISNUMBER(I372),H372&gt;=I372),"Check limits",IF(OR(AND(ISNUMBER(F372),ISNUMBER(H372),F372&lt;H372),AND(ISNUMBER(F372),ISNUMBER(I372),F372&gt;I372),AND(ISNUMBER(G372),ISNUMBER(H372),G372&lt;H372),AND(ISNUMBER(G372),ISNUMBER(I372),G372&gt;I372)),"Setpoint outside alarm band","OK")))</f>
        <v/>
      </c>
      <c r="L372" s="16" t="str">
        <f>IF(NOT(OR(A372&lt;&gt;"",B372&lt;&gt;"",C372&lt;&gt;"",D372&lt;&gt;"",E372&lt;&gt;"",F372&lt;&gt;"",G372&lt;&gt;"",H372&lt;&gt;"",I372&lt;&gt;"",J372&lt;&gt;"")),"",IF(A372="","Check ID",IF(B372="","Check ID",IF(SUMPRODUCT(--(Equipment!$A$2:$A$101=B372))=0,"Check ID",IF(SUMPRODUCT(--($A$2:$A$1001=A372))&gt;1,"Duplicate ID",IF(OR(C372="",NOT(OR(D372="AI",D372="AO",D372="BI",D372="BO")),AND(F372&lt;&gt;"",NOT(ISNUMBER(F372))),AND(G372&lt;&gt;"",NOT(ISNUMBER(G372))),AND(H372&lt;&gt;"",NOT(ISNUMBER(H372))),AND(I372&lt;&gt;"",NOT(ISNUMBER(I372))),AND(J372&lt;&gt;"",NOT(ISNUMBER(J372)))),"Check inputs",IF(AND(ISNUMBER(J372),OR(J372&lt;0,J372&gt;1440)),"Check inputs","OK")))))))</f>
        <v/>
      </c>
    </row>
    <row r="373" spans="1:12" x14ac:dyDescent="0.25">
      <c r="A373" s="12"/>
      <c r="B373" s="12"/>
      <c r="C373" s="13"/>
      <c r="D373" s="12"/>
      <c r="E373" s="13"/>
      <c r="F373" s="12"/>
      <c r="G373" s="12"/>
      <c r="H373" s="12"/>
      <c r="I373" s="12"/>
      <c r="J373" s="12"/>
      <c r="K373" s="17" t="str">
        <f>IF(NOT(OR(A373&lt;&gt;"",B373&lt;&gt;"",C373&lt;&gt;"",D373&lt;&gt;"",E373&lt;&gt;"",F373&lt;&gt;"",G373&lt;&gt;"",H373&lt;&gt;"",I373&lt;&gt;"",J373&lt;&gt;"")),"",IF(AND(ISNUMBER(H373),ISNUMBER(I373),H373&gt;=I373),"Check limits",IF(OR(AND(ISNUMBER(F373),ISNUMBER(H373),F373&lt;H373),AND(ISNUMBER(F373),ISNUMBER(I373),F373&gt;I373),AND(ISNUMBER(G373),ISNUMBER(H373),G373&lt;H373),AND(ISNUMBER(G373),ISNUMBER(I373),G373&gt;I373)),"Setpoint outside alarm band","OK")))</f>
        <v/>
      </c>
      <c r="L373" s="16" t="str">
        <f>IF(NOT(OR(A373&lt;&gt;"",B373&lt;&gt;"",C373&lt;&gt;"",D373&lt;&gt;"",E373&lt;&gt;"",F373&lt;&gt;"",G373&lt;&gt;"",H373&lt;&gt;"",I373&lt;&gt;"",J373&lt;&gt;"")),"",IF(A373="","Check ID",IF(B373="","Check ID",IF(SUMPRODUCT(--(Equipment!$A$2:$A$101=B373))=0,"Check ID",IF(SUMPRODUCT(--($A$2:$A$1001=A373))&gt;1,"Duplicate ID",IF(OR(C373="",NOT(OR(D373="AI",D373="AO",D373="BI",D373="BO")),AND(F373&lt;&gt;"",NOT(ISNUMBER(F373))),AND(G373&lt;&gt;"",NOT(ISNUMBER(G373))),AND(H373&lt;&gt;"",NOT(ISNUMBER(H373))),AND(I373&lt;&gt;"",NOT(ISNUMBER(I373))),AND(J373&lt;&gt;"",NOT(ISNUMBER(J373)))),"Check inputs",IF(AND(ISNUMBER(J373),OR(J373&lt;0,J373&gt;1440)),"Check inputs","OK")))))))</f>
        <v/>
      </c>
    </row>
    <row r="374" spans="1:12" x14ac:dyDescent="0.25">
      <c r="A374" s="12"/>
      <c r="B374" s="12"/>
      <c r="C374" s="13"/>
      <c r="D374" s="12"/>
      <c r="E374" s="13"/>
      <c r="F374" s="12"/>
      <c r="G374" s="12"/>
      <c r="H374" s="12"/>
      <c r="I374" s="12"/>
      <c r="J374" s="12"/>
      <c r="K374" s="17" t="str">
        <f>IF(NOT(OR(A374&lt;&gt;"",B374&lt;&gt;"",C374&lt;&gt;"",D374&lt;&gt;"",E374&lt;&gt;"",F374&lt;&gt;"",G374&lt;&gt;"",H374&lt;&gt;"",I374&lt;&gt;"",J374&lt;&gt;"")),"",IF(AND(ISNUMBER(H374),ISNUMBER(I374),H374&gt;=I374),"Check limits",IF(OR(AND(ISNUMBER(F374),ISNUMBER(H374),F374&lt;H374),AND(ISNUMBER(F374),ISNUMBER(I374),F374&gt;I374),AND(ISNUMBER(G374),ISNUMBER(H374),G374&lt;H374),AND(ISNUMBER(G374),ISNUMBER(I374),G374&gt;I374)),"Setpoint outside alarm band","OK")))</f>
        <v/>
      </c>
      <c r="L374" s="16" t="str">
        <f>IF(NOT(OR(A374&lt;&gt;"",B374&lt;&gt;"",C374&lt;&gt;"",D374&lt;&gt;"",E374&lt;&gt;"",F374&lt;&gt;"",G374&lt;&gt;"",H374&lt;&gt;"",I374&lt;&gt;"",J374&lt;&gt;"")),"",IF(A374="","Check ID",IF(B374="","Check ID",IF(SUMPRODUCT(--(Equipment!$A$2:$A$101=B374))=0,"Check ID",IF(SUMPRODUCT(--($A$2:$A$1001=A374))&gt;1,"Duplicate ID",IF(OR(C374="",NOT(OR(D374="AI",D374="AO",D374="BI",D374="BO")),AND(F374&lt;&gt;"",NOT(ISNUMBER(F374))),AND(G374&lt;&gt;"",NOT(ISNUMBER(G374))),AND(H374&lt;&gt;"",NOT(ISNUMBER(H374))),AND(I374&lt;&gt;"",NOT(ISNUMBER(I374))),AND(J374&lt;&gt;"",NOT(ISNUMBER(J374)))),"Check inputs",IF(AND(ISNUMBER(J374),OR(J374&lt;0,J374&gt;1440)),"Check inputs","OK")))))))</f>
        <v/>
      </c>
    </row>
    <row r="375" spans="1:12" x14ac:dyDescent="0.25">
      <c r="A375" s="12"/>
      <c r="B375" s="12"/>
      <c r="C375" s="13"/>
      <c r="D375" s="12"/>
      <c r="E375" s="13"/>
      <c r="F375" s="12"/>
      <c r="G375" s="12"/>
      <c r="H375" s="12"/>
      <c r="I375" s="12"/>
      <c r="J375" s="12"/>
      <c r="K375" s="17" t="str">
        <f>IF(NOT(OR(A375&lt;&gt;"",B375&lt;&gt;"",C375&lt;&gt;"",D375&lt;&gt;"",E375&lt;&gt;"",F375&lt;&gt;"",G375&lt;&gt;"",H375&lt;&gt;"",I375&lt;&gt;"",J375&lt;&gt;"")),"",IF(AND(ISNUMBER(H375),ISNUMBER(I375),H375&gt;=I375),"Check limits",IF(OR(AND(ISNUMBER(F375),ISNUMBER(H375),F375&lt;H375),AND(ISNUMBER(F375),ISNUMBER(I375),F375&gt;I375),AND(ISNUMBER(G375),ISNUMBER(H375),G375&lt;H375),AND(ISNUMBER(G375),ISNUMBER(I375),G375&gt;I375)),"Setpoint outside alarm band","OK")))</f>
        <v/>
      </c>
      <c r="L375" s="16" t="str">
        <f>IF(NOT(OR(A375&lt;&gt;"",B375&lt;&gt;"",C375&lt;&gt;"",D375&lt;&gt;"",E375&lt;&gt;"",F375&lt;&gt;"",G375&lt;&gt;"",H375&lt;&gt;"",I375&lt;&gt;"",J375&lt;&gt;"")),"",IF(A375="","Check ID",IF(B375="","Check ID",IF(SUMPRODUCT(--(Equipment!$A$2:$A$101=B375))=0,"Check ID",IF(SUMPRODUCT(--($A$2:$A$1001=A375))&gt;1,"Duplicate ID",IF(OR(C375="",NOT(OR(D375="AI",D375="AO",D375="BI",D375="BO")),AND(F375&lt;&gt;"",NOT(ISNUMBER(F375))),AND(G375&lt;&gt;"",NOT(ISNUMBER(G375))),AND(H375&lt;&gt;"",NOT(ISNUMBER(H375))),AND(I375&lt;&gt;"",NOT(ISNUMBER(I375))),AND(J375&lt;&gt;"",NOT(ISNUMBER(J375)))),"Check inputs",IF(AND(ISNUMBER(J375),OR(J375&lt;0,J375&gt;1440)),"Check inputs","OK")))))))</f>
        <v/>
      </c>
    </row>
    <row r="376" spans="1:12" x14ac:dyDescent="0.25">
      <c r="A376" s="12"/>
      <c r="B376" s="12"/>
      <c r="C376" s="13"/>
      <c r="D376" s="12"/>
      <c r="E376" s="13"/>
      <c r="F376" s="12"/>
      <c r="G376" s="12"/>
      <c r="H376" s="12"/>
      <c r="I376" s="12"/>
      <c r="J376" s="12"/>
      <c r="K376" s="17" t="str">
        <f>IF(NOT(OR(A376&lt;&gt;"",B376&lt;&gt;"",C376&lt;&gt;"",D376&lt;&gt;"",E376&lt;&gt;"",F376&lt;&gt;"",G376&lt;&gt;"",H376&lt;&gt;"",I376&lt;&gt;"",J376&lt;&gt;"")),"",IF(AND(ISNUMBER(H376),ISNUMBER(I376),H376&gt;=I376),"Check limits",IF(OR(AND(ISNUMBER(F376),ISNUMBER(H376),F376&lt;H376),AND(ISNUMBER(F376),ISNUMBER(I376),F376&gt;I376),AND(ISNUMBER(G376),ISNUMBER(H376),G376&lt;H376),AND(ISNUMBER(G376),ISNUMBER(I376),G376&gt;I376)),"Setpoint outside alarm band","OK")))</f>
        <v/>
      </c>
      <c r="L376" s="16" t="str">
        <f>IF(NOT(OR(A376&lt;&gt;"",B376&lt;&gt;"",C376&lt;&gt;"",D376&lt;&gt;"",E376&lt;&gt;"",F376&lt;&gt;"",G376&lt;&gt;"",H376&lt;&gt;"",I376&lt;&gt;"",J376&lt;&gt;"")),"",IF(A376="","Check ID",IF(B376="","Check ID",IF(SUMPRODUCT(--(Equipment!$A$2:$A$101=B376))=0,"Check ID",IF(SUMPRODUCT(--($A$2:$A$1001=A376))&gt;1,"Duplicate ID",IF(OR(C376="",NOT(OR(D376="AI",D376="AO",D376="BI",D376="BO")),AND(F376&lt;&gt;"",NOT(ISNUMBER(F376))),AND(G376&lt;&gt;"",NOT(ISNUMBER(G376))),AND(H376&lt;&gt;"",NOT(ISNUMBER(H376))),AND(I376&lt;&gt;"",NOT(ISNUMBER(I376))),AND(J376&lt;&gt;"",NOT(ISNUMBER(J376)))),"Check inputs",IF(AND(ISNUMBER(J376),OR(J376&lt;0,J376&gt;1440)),"Check inputs","OK")))))))</f>
        <v/>
      </c>
    </row>
    <row r="377" spans="1:12" x14ac:dyDescent="0.25">
      <c r="A377" s="12"/>
      <c r="B377" s="12"/>
      <c r="C377" s="13"/>
      <c r="D377" s="12"/>
      <c r="E377" s="13"/>
      <c r="F377" s="12"/>
      <c r="G377" s="12"/>
      <c r="H377" s="12"/>
      <c r="I377" s="12"/>
      <c r="J377" s="12"/>
      <c r="K377" s="17" t="str">
        <f>IF(NOT(OR(A377&lt;&gt;"",B377&lt;&gt;"",C377&lt;&gt;"",D377&lt;&gt;"",E377&lt;&gt;"",F377&lt;&gt;"",G377&lt;&gt;"",H377&lt;&gt;"",I377&lt;&gt;"",J377&lt;&gt;"")),"",IF(AND(ISNUMBER(H377),ISNUMBER(I377),H377&gt;=I377),"Check limits",IF(OR(AND(ISNUMBER(F377),ISNUMBER(H377),F377&lt;H377),AND(ISNUMBER(F377),ISNUMBER(I377),F377&gt;I377),AND(ISNUMBER(G377),ISNUMBER(H377),G377&lt;H377),AND(ISNUMBER(G377),ISNUMBER(I377),G377&gt;I377)),"Setpoint outside alarm band","OK")))</f>
        <v/>
      </c>
      <c r="L377" s="16" t="str">
        <f>IF(NOT(OR(A377&lt;&gt;"",B377&lt;&gt;"",C377&lt;&gt;"",D377&lt;&gt;"",E377&lt;&gt;"",F377&lt;&gt;"",G377&lt;&gt;"",H377&lt;&gt;"",I377&lt;&gt;"",J377&lt;&gt;"")),"",IF(A377="","Check ID",IF(B377="","Check ID",IF(SUMPRODUCT(--(Equipment!$A$2:$A$101=B377))=0,"Check ID",IF(SUMPRODUCT(--($A$2:$A$1001=A377))&gt;1,"Duplicate ID",IF(OR(C377="",NOT(OR(D377="AI",D377="AO",D377="BI",D377="BO")),AND(F377&lt;&gt;"",NOT(ISNUMBER(F377))),AND(G377&lt;&gt;"",NOT(ISNUMBER(G377))),AND(H377&lt;&gt;"",NOT(ISNUMBER(H377))),AND(I377&lt;&gt;"",NOT(ISNUMBER(I377))),AND(J377&lt;&gt;"",NOT(ISNUMBER(J377)))),"Check inputs",IF(AND(ISNUMBER(J377),OR(J377&lt;0,J377&gt;1440)),"Check inputs","OK")))))))</f>
        <v/>
      </c>
    </row>
    <row r="378" spans="1:12" x14ac:dyDescent="0.25">
      <c r="A378" s="12"/>
      <c r="B378" s="12"/>
      <c r="C378" s="13"/>
      <c r="D378" s="12"/>
      <c r="E378" s="13"/>
      <c r="F378" s="12"/>
      <c r="G378" s="12"/>
      <c r="H378" s="12"/>
      <c r="I378" s="12"/>
      <c r="J378" s="12"/>
      <c r="K378" s="17" t="str">
        <f>IF(NOT(OR(A378&lt;&gt;"",B378&lt;&gt;"",C378&lt;&gt;"",D378&lt;&gt;"",E378&lt;&gt;"",F378&lt;&gt;"",G378&lt;&gt;"",H378&lt;&gt;"",I378&lt;&gt;"",J378&lt;&gt;"")),"",IF(AND(ISNUMBER(H378),ISNUMBER(I378),H378&gt;=I378),"Check limits",IF(OR(AND(ISNUMBER(F378),ISNUMBER(H378),F378&lt;H378),AND(ISNUMBER(F378),ISNUMBER(I378),F378&gt;I378),AND(ISNUMBER(G378),ISNUMBER(H378),G378&lt;H378),AND(ISNUMBER(G378),ISNUMBER(I378),G378&gt;I378)),"Setpoint outside alarm band","OK")))</f>
        <v/>
      </c>
      <c r="L378" s="16" t="str">
        <f>IF(NOT(OR(A378&lt;&gt;"",B378&lt;&gt;"",C378&lt;&gt;"",D378&lt;&gt;"",E378&lt;&gt;"",F378&lt;&gt;"",G378&lt;&gt;"",H378&lt;&gt;"",I378&lt;&gt;"",J378&lt;&gt;"")),"",IF(A378="","Check ID",IF(B378="","Check ID",IF(SUMPRODUCT(--(Equipment!$A$2:$A$101=B378))=0,"Check ID",IF(SUMPRODUCT(--($A$2:$A$1001=A378))&gt;1,"Duplicate ID",IF(OR(C378="",NOT(OR(D378="AI",D378="AO",D378="BI",D378="BO")),AND(F378&lt;&gt;"",NOT(ISNUMBER(F378))),AND(G378&lt;&gt;"",NOT(ISNUMBER(G378))),AND(H378&lt;&gt;"",NOT(ISNUMBER(H378))),AND(I378&lt;&gt;"",NOT(ISNUMBER(I378))),AND(J378&lt;&gt;"",NOT(ISNUMBER(J378)))),"Check inputs",IF(AND(ISNUMBER(J378),OR(J378&lt;0,J378&gt;1440)),"Check inputs","OK")))))))</f>
        <v/>
      </c>
    </row>
    <row r="379" spans="1:12" x14ac:dyDescent="0.25">
      <c r="A379" s="12"/>
      <c r="B379" s="12"/>
      <c r="C379" s="13"/>
      <c r="D379" s="12"/>
      <c r="E379" s="13"/>
      <c r="F379" s="12"/>
      <c r="G379" s="12"/>
      <c r="H379" s="12"/>
      <c r="I379" s="12"/>
      <c r="J379" s="12"/>
      <c r="K379" s="17" t="str">
        <f>IF(NOT(OR(A379&lt;&gt;"",B379&lt;&gt;"",C379&lt;&gt;"",D379&lt;&gt;"",E379&lt;&gt;"",F379&lt;&gt;"",G379&lt;&gt;"",H379&lt;&gt;"",I379&lt;&gt;"",J379&lt;&gt;"")),"",IF(AND(ISNUMBER(H379),ISNUMBER(I379),H379&gt;=I379),"Check limits",IF(OR(AND(ISNUMBER(F379),ISNUMBER(H379),F379&lt;H379),AND(ISNUMBER(F379),ISNUMBER(I379),F379&gt;I379),AND(ISNUMBER(G379),ISNUMBER(H379),G379&lt;H379),AND(ISNUMBER(G379),ISNUMBER(I379),G379&gt;I379)),"Setpoint outside alarm band","OK")))</f>
        <v/>
      </c>
      <c r="L379" s="16" t="str">
        <f>IF(NOT(OR(A379&lt;&gt;"",B379&lt;&gt;"",C379&lt;&gt;"",D379&lt;&gt;"",E379&lt;&gt;"",F379&lt;&gt;"",G379&lt;&gt;"",H379&lt;&gt;"",I379&lt;&gt;"",J379&lt;&gt;"")),"",IF(A379="","Check ID",IF(B379="","Check ID",IF(SUMPRODUCT(--(Equipment!$A$2:$A$101=B379))=0,"Check ID",IF(SUMPRODUCT(--($A$2:$A$1001=A379))&gt;1,"Duplicate ID",IF(OR(C379="",NOT(OR(D379="AI",D379="AO",D379="BI",D379="BO")),AND(F379&lt;&gt;"",NOT(ISNUMBER(F379))),AND(G379&lt;&gt;"",NOT(ISNUMBER(G379))),AND(H379&lt;&gt;"",NOT(ISNUMBER(H379))),AND(I379&lt;&gt;"",NOT(ISNUMBER(I379))),AND(J379&lt;&gt;"",NOT(ISNUMBER(J379)))),"Check inputs",IF(AND(ISNUMBER(J379),OR(J379&lt;0,J379&gt;1440)),"Check inputs","OK")))))))</f>
        <v/>
      </c>
    </row>
    <row r="380" spans="1:12" x14ac:dyDescent="0.25">
      <c r="A380" s="12"/>
      <c r="B380" s="12"/>
      <c r="C380" s="13"/>
      <c r="D380" s="12"/>
      <c r="E380" s="13"/>
      <c r="F380" s="12"/>
      <c r="G380" s="12"/>
      <c r="H380" s="12"/>
      <c r="I380" s="12"/>
      <c r="J380" s="12"/>
      <c r="K380" s="17" t="str">
        <f>IF(NOT(OR(A380&lt;&gt;"",B380&lt;&gt;"",C380&lt;&gt;"",D380&lt;&gt;"",E380&lt;&gt;"",F380&lt;&gt;"",G380&lt;&gt;"",H380&lt;&gt;"",I380&lt;&gt;"",J380&lt;&gt;"")),"",IF(AND(ISNUMBER(H380),ISNUMBER(I380),H380&gt;=I380),"Check limits",IF(OR(AND(ISNUMBER(F380),ISNUMBER(H380),F380&lt;H380),AND(ISNUMBER(F380),ISNUMBER(I380),F380&gt;I380),AND(ISNUMBER(G380),ISNUMBER(H380),G380&lt;H380),AND(ISNUMBER(G380),ISNUMBER(I380),G380&gt;I380)),"Setpoint outside alarm band","OK")))</f>
        <v/>
      </c>
      <c r="L380" s="16" t="str">
        <f>IF(NOT(OR(A380&lt;&gt;"",B380&lt;&gt;"",C380&lt;&gt;"",D380&lt;&gt;"",E380&lt;&gt;"",F380&lt;&gt;"",G380&lt;&gt;"",H380&lt;&gt;"",I380&lt;&gt;"",J380&lt;&gt;"")),"",IF(A380="","Check ID",IF(B380="","Check ID",IF(SUMPRODUCT(--(Equipment!$A$2:$A$101=B380))=0,"Check ID",IF(SUMPRODUCT(--($A$2:$A$1001=A380))&gt;1,"Duplicate ID",IF(OR(C380="",NOT(OR(D380="AI",D380="AO",D380="BI",D380="BO")),AND(F380&lt;&gt;"",NOT(ISNUMBER(F380))),AND(G380&lt;&gt;"",NOT(ISNUMBER(G380))),AND(H380&lt;&gt;"",NOT(ISNUMBER(H380))),AND(I380&lt;&gt;"",NOT(ISNUMBER(I380))),AND(J380&lt;&gt;"",NOT(ISNUMBER(J380)))),"Check inputs",IF(AND(ISNUMBER(J380),OR(J380&lt;0,J380&gt;1440)),"Check inputs","OK")))))))</f>
        <v/>
      </c>
    </row>
    <row r="381" spans="1:12" x14ac:dyDescent="0.25">
      <c r="A381" s="12"/>
      <c r="B381" s="12"/>
      <c r="C381" s="13"/>
      <c r="D381" s="12"/>
      <c r="E381" s="13"/>
      <c r="F381" s="12"/>
      <c r="G381" s="12"/>
      <c r="H381" s="12"/>
      <c r="I381" s="12"/>
      <c r="J381" s="12"/>
      <c r="K381" s="17" t="str">
        <f>IF(NOT(OR(A381&lt;&gt;"",B381&lt;&gt;"",C381&lt;&gt;"",D381&lt;&gt;"",E381&lt;&gt;"",F381&lt;&gt;"",G381&lt;&gt;"",H381&lt;&gt;"",I381&lt;&gt;"",J381&lt;&gt;"")),"",IF(AND(ISNUMBER(H381),ISNUMBER(I381),H381&gt;=I381),"Check limits",IF(OR(AND(ISNUMBER(F381),ISNUMBER(H381),F381&lt;H381),AND(ISNUMBER(F381),ISNUMBER(I381),F381&gt;I381),AND(ISNUMBER(G381),ISNUMBER(H381),G381&lt;H381),AND(ISNUMBER(G381),ISNUMBER(I381),G381&gt;I381)),"Setpoint outside alarm band","OK")))</f>
        <v/>
      </c>
      <c r="L381" s="16" t="str">
        <f>IF(NOT(OR(A381&lt;&gt;"",B381&lt;&gt;"",C381&lt;&gt;"",D381&lt;&gt;"",E381&lt;&gt;"",F381&lt;&gt;"",G381&lt;&gt;"",H381&lt;&gt;"",I381&lt;&gt;"",J381&lt;&gt;"")),"",IF(A381="","Check ID",IF(B381="","Check ID",IF(SUMPRODUCT(--(Equipment!$A$2:$A$101=B381))=0,"Check ID",IF(SUMPRODUCT(--($A$2:$A$1001=A381))&gt;1,"Duplicate ID",IF(OR(C381="",NOT(OR(D381="AI",D381="AO",D381="BI",D381="BO")),AND(F381&lt;&gt;"",NOT(ISNUMBER(F381))),AND(G381&lt;&gt;"",NOT(ISNUMBER(G381))),AND(H381&lt;&gt;"",NOT(ISNUMBER(H381))),AND(I381&lt;&gt;"",NOT(ISNUMBER(I381))),AND(J381&lt;&gt;"",NOT(ISNUMBER(J381)))),"Check inputs",IF(AND(ISNUMBER(J381),OR(J381&lt;0,J381&gt;1440)),"Check inputs","OK")))))))</f>
        <v/>
      </c>
    </row>
    <row r="382" spans="1:12" x14ac:dyDescent="0.25">
      <c r="A382" s="12"/>
      <c r="B382" s="12"/>
      <c r="C382" s="13"/>
      <c r="D382" s="12"/>
      <c r="E382" s="13"/>
      <c r="F382" s="12"/>
      <c r="G382" s="12"/>
      <c r="H382" s="12"/>
      <c r="I382" s="12"/>
      <c r="J382" s="12"/>
      <c r="K382" s="17" t="str">
        <f>IF(NOT(OR(A382&lt;&gt;"",B382&lt;&gt;"",C382&lt;&gt;"",D382&lt;&gt;"",E382&lt;&gt;"",F382&lt;&gt;"",G382&lt;&gt;"",H382&lt;&gt;"",I382&lt;&gt;"",J382&lt;&gt;"")),"",IF(AND(ISNUMBER(H382),ISNUMBER(I382),H382&gt;=I382),"Check limits",IF(OR(AND(ISNUMBER(F382),ISNUMBER(H382),F382&lt;H382),AND(ISNUMBER(F382),ISNUMBER(I382),F382&gt;I382),AND(ISNUMBER(G382),ISNUMBER(H382),G382&lt;H382),AND(ISNUMBER(G382),ISNUMBER(I382),G382&gt;I382)),"Setpoint outside alarm band","OK")))</f>
        <v/>
      </c>
      <c r="L382" s="16" t="str">
        <f>IF(NOT(OR(A382&lt;&gt;"",B382&lt;&gt;"",C382&lt;&gt;"",D382&lt;&gt;"",E382&lt;&gt;"",F382&lt;&gt;"",G382&lt;&gt;"",H382&lt;&gt;"",I382&lt;&gt;"",J382&lt;&gt;"")),"",IF(A382="","Check ID",IF(B382="","Check ID",IF(SUMPRODUCT(--(Equipment!$A$2:$A$101=B382))=0,"Check ID",IF(SUMPRODUCT(--($A$2:$A$1001=A382))&gt;1,"Duplicate ID",IF(OR(C382="",NOT(OR(D382="AI",D382="AO",D382="BI",D382="BO")),AND(F382&lt;&gt;"",NOT(ISNUMBER(F382))),AND(G382&lt;&gt;"",NOT(ISNUMBER(G382))),AND(H382&lt;&gt;"",NOT(ISNUMBER(H382))),AND(I382&lt;&gt;"",NOT(ISNUMBER(I382))),AND(J382&lt;&gt;"",NOT(ISNUMBER(J382)))),"Check inputs",IF(AND(ISNUMBER(J382),OR(J382&lt;0,J382&gt;1440)),"Check inputs","OK")))))))</f>
        <v/>
      </c>
    </row>
    <row r="383" spans="1:12" x14ac:dyDescent="0.25">
      <c r="A383" s="12"/>
      <c r="B383" s="12"/>
      <c r="C383" s="13"/>
      <c r="D383" s="12"/>
      <c r="E383" s="13"/>
      <c r="F383" s="12"/>
      <c r="G383" s="12"/>
      <c r="H383" s="12"/>
      <c r="I383" s="12"/>
      <c r="J383" s="12"/>
      <c r="K383" s="17" t="str">
        <f>IF(NOT(OR(A383&lt;&gt;"",B383&lt;&gt;"",C383&lt;&gt;"",D383&lt;&gt;"",E383&lt;&gt;"",F383&lt;&gt;"",G383&lt;&gt;"",H383&lt;&gt;"",I383&lt;&gt;"",J383&lt;&gt;"")),"",IF(AND(ISNUMBER(H383),ISNUMBER(I383),H383&gt;=I383),"Check limits",IF(OR(AND(ISNUMBER(F383),ISNUMBER(H383),F383&lt;H383),AND(ISNUMBER(F383),ISNUMBER(I383),F383&gt;I383),AND(ISNUMBER(G383),ISNUMBER(H383),G383&lt;H383),AND(ISNUMBER(G383),ISNUMBER(I383),G383&gt;I383)),"Setpoint outside alarm band","OK")))</f>
        <v/>
      </c>
      <c r="L383" s="16" t="str">
        <f>IF(NOT(OR(A383&lt;&gt;"",B383&lt;&gt;"",C383&lt;&gt;"",D383&lt;&gt;"",E383&lt;&gt;"",F383&lt;&gt;"",G383&lt;&gt;"",H383&lt;&gt;"",I383&lt;&gt;"",J383&lt;&gt;"")),"",IF(A383="","Check ID",IF(B383="","Check ID",IF(SUMPRODUCT(--(Equipment!$A$2:$A$101=B383))=0,"Check ID",IF(SUMPRODUCT(--($A$2:$A$1001=A383))&gt;1,"Duplicate ID",IF(OR(C383="",NOT(OR(D383="AI",D383="AO",D383="BI",D383="BO")),AND(F383&lt;&gt;"",NOT(ISNUMBER(F383))),AND(G383&lt;&gt;"",NOT(ISNUMBER(G383))),AND(H383&lt;&gt;"",NOT(ISNUMBER(H383))),AND(I383&lt;&gt;"",NOT(ISNUMBER(I383))),AND(J383&lt;&gt;"",NOT(ISNUMBER(J383)))),"Check inputs",IF(AND(ISNUMBER(J383),OR(J383&lt;0,J383&gt;1440)),"Check inputs","OK")))))))</f>
        <v/>
      </c>
    </row>
    <row r="384" spans="1:12" x14ac:dyDescent="0.25">
      <c r="A384" s="12"/>
      <c r="B384" s="12"/>
      <c r="C384" s="13"/>
      <c r="D384" s="12"/>
      <c r="E384" s="13"/>
      <c r="F384" s="12"/>
      <c r="G384" s="12"/>
      <c r="H384" s="12"/>
      <c r="I384" s="12"/>
      <c r="J384" s="12"/>
      <c r="K384" s="17" t="str">
        <f>IF(NOT(OR(A384&lt;&gt;"",B384&lt;&gt;"",C384&lt;&gt;"",D384&lt;&gt;"",E384&lt;&gt;"",F384&lt;&gt;"",G384&lt;&gt;"",H384&lt;&gt;"",I384&lt;&gt;"",J384&lt;&gt;"")),"",IF(AND(ISNUMBER(H384),ISNUMBER(I384),H384&gt;=I384),"Check limits",IF(OR(AND(ISNUMBER(F384),ISNUMBER(H384),F384&lt;H384),AND(ISNUMBER(F384),ISNUMBER(I384),F384&gt;I384),AND(ISNUMBER(G384),ISNUMBER(H384),G384&lt;H384),AND(ISNUMBER(G384),ISNUMBER(I384),G384&gt;I384)),"Setpoint outside alarm band","OK")))</f>
        <v/>
      </c>
      <c r="L384" s="16" t="str">
        <f>IF(NOT(OR(A384&lt;&gt;"",B384&lt;&gt;"",C384&lt;&gt;"",D384&lt;&gt;"",E384&lt;&gt;"",F384&lt;&gt;"",G384&lt;&gt;"",H384&lt;&gt;"",I384&lt;&gt;"",J384&lt;&gt;"")),"",IF(A384="","Check ID",IF(B384="","Check ID",IF(SUMPRODUCT(--(Equipment!$A$2:$A$101=B384))=0,"Check ID",IF(SUMPRODUCT(--($A$2:$A$1001=A384))&gt;1,"Duplicate ID",IF(OR(C384="",NOT(OR(D384="AI",D384="AO",D384="BI",D384="BO")),AND(F384&lt;&gt;"",NOT(ISNUMBER(F384))),AND(G384&lt;&gt;"",NOT(ISNUMBER(G384))),AND(H384&lt;&gt;"",NOT(ISNUMBER(H384))),AND(I384&lt;&gt;"",NOT(ISNUMBER(I384))),AND(J384&lt;&gt;"",NOT(ISNUMBER(J384)))),"Check inputs",IF(AND(ISNUMBER(J384),OR(J384&lt;0,J384&gt;1440)),"Check inputs","OK")))))))</f>
        <v/>
      </c>
    </row>
    <row r="385" spans="1:12" x14ac:dyDescent="0.25">
      <c r="A385" s="12"/>
      <c r="B385" s="12"/>
      <c r="C385" s="13"/>
      <c r="D385" s="12"/>
      <c r="E385" s="13"/>
      <c r="F385" s="12"/>
      <c r="G385" s="12"/>
      <c r="H385" s="12"/>
      <c r="I385" s="12"/>
      <c r="J385" s="12"/>
      <c r="K385" s="17" t="str">
        <f>IF(NOT(OR(A385&lt;&gt;"",B385&lt;&gt;"",C385&lt;&gt;"",D385&lt;&gt;"",E385&lt;&gt;"",F385&lt;&gt;"",G385&lt;&gt;"",H385&lt;&gt;"",I385&lt;&gt;"",J385&lt;&gt;"")),"",IF(AND(ISNUMBER(H385),ISNUMBER(I385),H385&gt;=I385),"Check limits",IF(OR(AND(ISNUMBER(F385),ISNUMBER(H385),F385&lt;H385),AND(ISNUMBER(F385),ISNUMBER(I385),F385&gt;I385),AND(ISNUMBER(G385),ISNUMBER(H385),G385&lt;H385),AND(ISNUMBER(G385),ISNUMBER(I385),G385&gt;I385)),"Setpoint outside alarm band","OK")))</f>
        <v/>
      </c>
      <c r="L385" s="16" t="str">
        <f>IF(NOT(OR(A385&lt;&gt;"",B385&lt;&gt;"",C385&lt;&gt;"",D385&lt;&gt;"",E385&lt;&gt;"",F385&lt;&gt;"",G385&lt;&gt;"",H385&lt;&gt;"",I385&lt;&gt;"",J385&lt;&gt;"")),"",IF(A385="","Check ID",IF(B385="","Check ID",IF(SUMPRODUCT(--(Equipment!$A$2:$A$101=B385))=0,"Check ID",IF(SUMPRODUCT(--($A$2:$A$1001=A385))&gt;1,"Duplicate ID",IF(OR(C385="",NOT(OR(D385="AI",D385="AO",D385="BI",D385="BO")),AND(F385&lt;&gt;"",NOT(ISNUMBER(F385))),AND(G385&lt;&gt;"",NOT(ISNUMBER(G385))),AND(H385&lt;&gt;"",NOT(ISNUMBER(H385))),AND(I385&lt;&gt;"",NOT(ISNUMBER(I385))),AND(J385&lt;&gt;"",NOT(ISNUMBER(J385)))),"Check inputs",IF(AND(ISNUMBER(J385),OR(J385&lt;0,J385&gt;1440)),"Check inputs","OK")))))))</f>
        <v/>
      </c>
    </row>
    <row r="386" spans="1:12" x14ac:dyDescent="0.25">
      <c r="A386" s="12"/>
      <c r="B386" s="12"/>
      <c r="C386" s="13"/>
      <c r="D386" s="12"/>
      <c r="E386" s="13"/>
      <c r="F386" s="12"/>
      <c r="G386" s="12"/>
      <c r="H386" s="12"/>
      <c r="I386" s="12"/>
      <c r="J386" s="12"/>
      <c r="K386" s="17" t="str">
        <f>IF(NOT(OR(A386&lt;&gt;"",B386&lt;&gt;"",C386&lt;&gt;"",D386&lt;&gt;"",E386&lt;&gt;"",F386&lt;&gt;"",G386&lt;&gt;"",H386&lt;&gt;"",I386&lt;&gt;"",J386&lt;&gt;"")),"",IF(AND(ISNUMBER(H386),ISNUMBER(I386),H386&gt;=I386),"Check limits",IF(OR(AND(ISNUMBER(F386),ISNUMBER(H386),F386&lt;H386),AND(ISNUMBER(F386),ISNUMBER(I386),F386&gt;I386),AND(ISNUMBER(G386),ISNUMBER(H386),G386&lt;H386),AND(ISNUMBER(G386),ISNUMBER(I386),G386&gt;I386)),"Setpoint outside alarm band","OK")))</f>
        <v/>
      </c>
      <c r="L386" s="16" t="str">
        <f>IF(NOT(OR(A386&lt;&gt;"",B386&lt;&gt;"",C386&lt;&gt;"",D386&lt;&gt;"",E386&lt;&gt;"",F386&lt;&gt;"",G386&lt;&gt;"",H386&lt;&gt;"",I386&lt;&gt;"",J386&lt;&gt;"")),"",IF(A386="","Check ID",IF(B386="","Check ID",IF(SUMPRODUCT(--(Equipment!$A$2:$A$101=B386))=0,"Check ID",IF(SUMPRODUCT(--($A$2:$A$1001=A386))&gt;1,"Duplicate ID",IF(OR(C386="",NOT(OR(D386="AI",D386="AO",D386="BI",D386="BO")),AND(F386&lt;&gt;"",NOT(ISNUMBER(F386))),AND(G386&lt;&gt;"",NOT(ISNUMBER(G386))),AND(H386&lt;&gt;"",NOT(ISNUMBER(H386))),AND(I386&lt;&gt;"",NOT(ISNUMBER(I386))),AND(J386&lt;&gt;"",NOT(ISNUMBER(J386)))),"Check inputs",IF(AND(ISNUMBER(J386),OR(J386&lt;0,J386&gt;1440)),"Check inputs","OK")))))))</f>
        <v/>
      </c>
    </row>
    <row r="387" spans="1:12" x14ac:dyDescent="0.25">
      <c r="A387" s="12"/>
      <c r="B387" s="12"/>
      <c r="C387" s="13"/>
      <c r="D387" s="12"/>
      <c r="E387" s="13"/>
      <c r="F387" s="12"/>
      <c r="G387" s="12"/>
      <c r="H387" s="12"/>
      <c r="I387" s="12"/>
      <c r="J387" s="12"/>
      <c r="K387" s="17" t="str">
        <f>IF(NOT(OR(A387&lt;&gt;"",B387&lt;&gt;"",C387&lt;&gt;"",D387&lt;&gt;"",E387&lt;&gt;"",F387&lt;&gt;"",G387&lt;&gt;"",H387&lt;&gt;"",I387&lt;&gt;"",J387&lt;&gt;"")),"",IF(AND(ISNUMBER(H387),ISNUMBER(I387),H387&gt;=I387),"Check limits",IF(OR(AND(ISNUMBER(F387),ISNUMBER(H387),F387&lt;H387),AND(ISNUMBER(F387),ISNUMBER(I387),F387&gt;I387),AND(ISNUMBER(G387),ISNUMBER(H387),G387&lt;H387),AND(ISNUMBER(G387),ISNUMBER(I387),G387&gt;I387)),"Setpoint outside alarm band","OK")))</f>
        <v/>
      </c>
      <c r="L387" s="16" t="str">
        <f>IF(NOT(OR(A387&lt;&gt;"",B387&lt;&gt;"",C387&lt;&gt;"",D387&lt;&gt;"",E387&lt;&gt;"",F387&lt;&gt;"",G387&lt;&gt;"",H387&lt;&gt;"",I387&lt;&gt;"",J387&lt;&gt;"")),"",IF(A387="","Check ID",IF(B387="","Check ID",IF(SUMPRODUCT(--(Equipment!$A$2:$A$101=B387))=0,"Check ID",IF(SUMPRODUCT(--($A$2:$A$1001=A387))&gt;1,"Duplicate ID",IF(OR(C387="",NOT(OR(D387="AI",D387="AO",D387="BI",D387="BO")),AND(F387&lt;&gt;"",NOT(ISNUMBER(F387))),AND(G387&lt;&gt;"",NOT(ISNUMBER(G387))),AND(H387&lt;&gt;"",NOT(ISNUMBER(H387))),AND(I387&lt;&gt;"",NOT(ISNUMBER(I387))),AND(J387&lt;&gt;"",NOT(ISNUMBER(J387)))),"Check inputs",IF(AND(ISNUMBER(J387),OR(J387&lt;0,J387&gt;1440)),"Check inputs","OK")))))))</f>
        <v/>
      </c>
    </row>
    <row r="388" spans="1:12" x14ac:dyDescent="0.25">
      <c r="A388" s="12"/>
      <c r="B388" s="12"/>
      <c r="C388" s="13"/>
      <c r="D388" s="12"/>
      <c r="E388" s="13"/>
      <c r="F388" s="12"/>
      <c r="G388" s="12"/>
      <c r="H388" s="12"/>
      <c r="I388" s="12"/>
      <c r="J388" s="12"/>
      <c r="K388" s="17" t="str">
        <f>IF(NOT(OR(A388&lt;&gt;"",B388&lt;&gt;"",C388&lt;&gt;"",D388&lt;&gt;"",E388&lt;&gt;"",F388&lt;&gt;"",G388&lt;&gt;"",H388&lt;&gt;"",I388&lt;&gt;"",J388&lt;&gt;"")),"",IF(AND(ISNUMBER(H388),ISNUMBER(I388),H388&gt;=I388),"Check limits",IF(OR(AND(ISNUMBER(F388),ISNUMBER(H388),F388&lt;H388),AND(ISNUMBER(F388),ISNUMBER(I388),F388&gt;I388),AND(ISNUMBER(G388),ISNUMBER(H388),G388&lt;H388),AND(ISNUMBER(G388),ISNUMBER(I388),G388&gt;I388)),"Setpoint outside alarm band","OK")))</f>
        <v/>
      </c>
      <c r="L388" s="16" t="str">
        <f>IF(NOT(OR(A388&lt;&gt;"",B388&lt;&gt;"",C388&lt;&gt;"",D388&lt;&gt;"",E388&lt;&gt;"",F388&lt;&gt;"",G388&lt;&gt;"",H388&lt;&gt;"",I388&lt;&gt;"",J388&lt;&gt;"")),"",IF(A388="","Check ID",IF(B388="","Check ID",IF(SUMPRODUCT(--(Equipment!$A$2:$A$101=B388))=0,"Check ID",IF(SUMPRODUCT(--($A$2:$A$1001=A388))&gt;1,"Duplicate ID",IF(OR(C388="",NOT(OR(D388="AI",D388="AO",D388="BI",D388="BO")),AND(F388&lt;&gt;"",NOT(ISNUMBER(F388))),AND(G388&lt;&gt;"",NOT(ISNUMBER(G388))),AND(H388&lt;&gt;"",NOT(ISNUMBER(H388))),AND(I388&lt;&gt;"",NOT(ISNUMBER(I388))),AND(J388&lt;&gt;"",NOT(ISNUMBER(J388)))),"Check inputs",IF(AND(ISNUMBER(J388),OR(J388&lt;0,J388&gt;1440)),"Check inputs","OK")))))))</f>
        <v/>
      </c>
    </row>
    <row r="389" spans="1:12" x14ac:dyDescent="0.25">
      <c r="A389" s="12"/>
      <c r="B389" s="12"/>
      <c r="C389" s="13"/>
      <c r="D389" s="12"/>
      <c r="E389" s="13"/>
      <c r="F389" s="12"/>
      <c r="G389" s="12"/>
      <c r="H389" s="12"/>
      <c r="I389" s="12"/>
      <c r="J389" s="12"/>
      <c r="K389" s="17" t="str">
        <f>IF(NOT(OR(A389&lt;&gt;"",B389&lt;&gt;"",C389&lt;&gt;"",D389&lt;&gt;"",E389&lt;&gt;"",F389&lt;&gt;"",G389&lt;&gt;"",H389&lt;&gt;"",I389&lt;&gt;"",J389&lt;&gt;"")),"",IF(AND(ISNUMBER(H389),ISNUMBER(I389),H389&gt;=I389),"Check limits",IF(OR(AND(ISNUMBER(F389),ISNUMBER(H389),F389&lt;H389),AND(ISNUMBER(F389),ISNUMBER(I389),F389&gt;I389),AND(ISNUMBER(G389),ISNUMBER(H389),G389&lt;H389),AND(ISNUMBER(G389),ISNUMBER(I389),G389&gt;I389)),"Setpoint outside alarm band","OK")))</f>
        <v/>
      </c>
      <c r="L389" s="16" t="str">
        <f>IF(NOT(OR(A389&lt;&gt;"",B389&lt;&gt;"",C389&lt;&gt;"",D389&lt;&gt;"",E389&lt;&gt;"",F389&lt;&gt;"",G389&lt;&gt;"",H389&lt;&gt;"",I389&lt;&gt;"",J389&lt;&gt;"")),"",IF(A389="","Check ID",IF(B389="","Check ID",IF(SUMPRODUCT(--(Equipment!$A$2:$A$101=B389))=0,"Check ID",IF(SUMPRODUCT(--($A$2:$A$1001=A389))&gt;1,"Duplicate ID",IF(OR(C389="",NOT(OR(D389="AI",D389="AO",D389="BI",D389="BO")),AND(F389&lt;&gt;"",NOT(ISNUMBER(F389))),AND(G389&lt;&gt;"",NOT(ISNUMBER(G389))),AND(H389&lt;&gt;"",NOT(ISNUMBER(H389))),AND(I389&lt;&gt;"",NOT(ISNUMBER(I389))),AND(J389&lt;&gt;"",NOT(ISNUMBER(J389)))),"Check inputs",IF(AND(ISNUMBER(J389),OR(J389&lt;0,J389&gt;1440)),"Check inputs","OK")))))))</f>
        <v/>
      </c>
    </row>
    <row r="390" spans="1:12" x14ac:dyDescent="0.25">
      <c r="A390" s="12"/>
      <c r="B390" s="12"/>
      <c r="C390" s="13"/>
      <c r="D390" s="12"/>
      <c r="E390" s="13"/>
      <c r="F390" s="12"/>
      <c r="G390" s="12"/>
      <c r="H390" s="12"/>
      <c r="I390" s="12"/>
      <c r="J390" s="12"/>
      <c r="K390" s="17" t="str">
        <f>IF(NOT(OR(A390&lt;&gt;"",B390&lt;&gt;"",C390&lt;&gt;"",D390&lt;&gt;"",E390&lt;&gt;"",F390&lt;&gt;"",G390&lt;&gt;"",H390&lt;&gt;"",I390&lt;&gt;"",J390&lt;&gt;"")),"",IF(AND(ISNUMBER(H390),ISNUMBER(I390),H390&gt;=I390),"Check limits",IF(OR(AND(ISNUMBER(F390),ISNUMBER(H390),F390&lt;H390),AND(ISNUMBER(F390),ISNUMBER(I390),F390&gt;I390),AND(ISNUMBER(G390),ISNUMBER(H390),G390&lt;H390),AND(ISNUMBER(G390),ISNUMBER(I390),G390&gt;I390)),"Setpoint outside alarm band","OK")))</f>
        <v/>
      </c>
      <c r="L390" s="16" t="str">
        <f>IF(NOT(OR(A390&lt;&gt;"",B390&lt;&gt;"",C390&lt;&gt;"",D390&lt;&gt;"",E390&lt;&gt;"",F390&lt;&gt;"",G390&lt;&gt;"",H390&lt;&gt;"",I390&lt;&gt;"",J390&lt;&gt;"")),"",IF(A390="","Check ID",IF(B390="","Check ID",IF(SUMPRODUCT(--(Equipment!$A$2:$A$101=B390))=0,"Check ID",IF(SUMPRODUCT(--($A$2:$A$1001=A390))&gt;1,"Duplicate ID",IF(OR(C390="",NOT(OR(D390="AI",D390="AO",D390="BI",D390="BO")),AND(F390&lt;&gt;"",NOT(ISNUMBER(F390))),AND(G390&lt;&gt;"",NOT(ISNUMBER(G390))),AND(H390&lt;&gt;"",NOT(ISNUMBER(H390))),AND(I390&lt;&gt;"",NOT(ISNUMBER(I390))),AND(J390&lt;&gt;"",NOT(ISNUMBER(J390)))),"Check inputs",IF(AND(ISNUMBER(J390),OR(J390&lt;0,J390&gt;1440)),"Check inputs","OK")))))))</f>
        <v/>
      </c>
    </row>
    <row r="391" spans="1:12" x14ac:dyDescent="0.25">
      <c r="A391" s="12"/>
      <c r="B391" s="12"/>
      <c r="C391" s="13"/>
      <c r="D391" s="12"/>
      <c r="E391" s="13"/>
      <c r="F391" s="12"/>
      <c r="G391" s="12"/>
      <c r="H391" s="12"/>
      <c r="I391" s="12"/>
      <c r="J391" s="12"/>
      <c r="K391" s="17" t="str">
        <f>IF(NOT(OR(A391&lt;&gt;"",B391&lt;&gt;"",C391&lt;&gt;"",D391&lt;&gt;"",E391&lt;&gt;"",F391&lt;&gt;"",G391&lt;&gt;"",H391&lt;&gt;"",I391&lt;&gt;"",J391&lt;&gt;"")),"",IF(AND(ISNUMBER(H391),ISNUMBER(I391),H391&gt;=I391),"Check limits",IF(OR(AND(ISNUMBER(F391),ISNUMBER(H391),F391&lt;H391),AND(ISNUMBER(F391),ISNUMBER(I391),F391&gt;I391),AND(ISNUMBER(G391),ISNUMBER(H391),G391&lt;H391),AND(ISNUMBER(G391),ISNUMBER(I391),G391&gt;I391)),"Setpoint outside alarm band","OK")))</f>
        <v/>
      </c>
      <c r="L391" s="16" t="str">
        <f>IF(NOT(OR(A391&lt;&gt;"",B391&lt;&gt;"",C391&lt;&gt;"",D391&lt;&gt;"",E391&lt;&gt;"",F391&lt;&gt;"",G391&lt;&gt;"",H391&lt;&gt;"",I391&lt;&gt;"",J391&lt;&gt;"")),"",IF(A391="","Check ID",IF(B391="","Check ID",IF(SUMPRODUCT(--(Equipment!$A$2:$A$101=B391))=0,"Check ID",IF(SUMPRODUCT(--($A$2:$A$1001=A391))&gt;1,"Duplicate ID",IF(OR(C391="",NOT(OR(D391="AI",D391="AO",D391="BI",D391="BO")),AND(F391&lt;&gt;"",NOT(ISNUMBER(F391))),AND(G391&lt;&gt;"",NOT(ISNUMBER(G391))),AND(H391&lt;&gt;"",NOT(ISNUMBER(H391))),AND(I391&lt;&gt;"",NOT(ISNUMBER(I391))),AND(J391&lt;&gt;"",NOT(ISNUMBER(J391)))),"Check inputs",IF(AND(ISNUMBER(J391),OR(J391&lt;0,J391&gt;1440)),"Check inputs","OK")))))))</f>
        <v/>
      </c>
    </row>
    <row r="392" spans="1:12" x14ac:dyDescent="0.25">
      <c r="A392" s="12"/>
      <c r="B392" s="12"/>
      <c r="C392" s="13"/>
      <c r="D392" s="12"/>
      <c r="E392" s="13"/>
      <c r="F392" s="12"/>
      <c r="G392" s="12"/>
      <c r="H392" s="12"/>
      <c r="I392" s="12"/>
      <c r="J392" s="12"/>
      <c r="K392" s="17" t="str">
        <f>IF(NOT(OR(A392&lt;&gt;"",B392&lt;&gt;"",C392&lt;&gt;"",D392&lt;&gt;"",E392&lt;&gt;"",F392&lt;&gt;"",G392&lt;&gt;"",H392&lt;&gt;"",I392&lt;&gt;"",J392&lt;&gt;"")),"",IF(AND(ISNUMBER(H392),ISNUMBER(I392),H392&gt;=I392),"Check limits",IF(OR(AND(ISNUMBER(F392),ISNUMBER(H392),F392&lt;H392),AND(ISNUMBER(F392),ISNUMBER(I392),F392&gt;I392),AND(ISNUMBER(G392),ISNUMBER(H392),G392&lt;H392),AND(ISNUMBER(G392),ISNUMBER(I392),G392&gt;I392)),"Setpoint outside alarm band","OK")))</f>
        <v/>
      </c>
      <c r="L392" s="16" t="str">
        <f>IF(NOT(OR(A392&lt;&gt;"",B392&lt;&gt;"",C392&lt;&gt;"",D392&lt;&gt;"",E392&lt;&gt;"",F392&lt;&gt;"",G392&lt;&gt;"",H392&lt;&gt;"",I392&lt;&gt;"",J392&lt;&gt;"")),"",IF(A392="","Check ID",IF(B392="","Check ID",IF(SUMPRODUCT(--(Equipment!$A$2:$A$101=B392))=0,"Check ID",IF(SUMPRODUCT(--($A$2:$A$1001=A392))&gt;1,"Duplicate ID",IF(OR(C392="",NOT(OR(D392="AI",D392="AO",D392="BI",D392="BO")),AND(F392&lt;&gt;"",NOT(ISNUMBER(F392))),AND(G392&lt;&gt;"",NOT(ISNUMBER(G392))),AND(H392&lt;&gt;"",NOT(ISNUMBER(H392))),AND(I392&lt;&gt;"",NOT(ISNUMBER(I392))),AND(J392&lt;&gt;"",NOT(ISNUMBER(J392)))),"Check inputs",IF(AND(ISNUMBER(J392),OR(J392&lt;0,J392&gt;1440)),"Check inputs","OK")))))))</f>
        <v/>
      </c>
    </row>
    <row r="393" spans="1:12" x14ac:dyDescent="0.25">
      <c r="A393" s="12"/>
      <c r="B393" s="12"/>
      <c r="C393" s="13"/>
      <c r="D393" s="12"/>
      <c r="E393" s="13"/>
      <c r="F393" s="12"/>
      <c r="G393" s="12"/>
      <c r="H393" s="12"/>
      <c r="I393" s="12"/>
      <c r="J393" s="12"/>
      <c r="K393" s="17" t="str">
        <f>IF(NOT(OR(A393&lt;&gt;"",B393&lt;&gt;"",C393&lt;&gt;"",D393&lt;&gt;"",E393&lt;&gt;"",F393&lt;&gt;"",G393&lt;&gt;"",H393&lt;&gt;"",I393&lt;&gt;"",J393&lt;&gt;"")),"",IF(AND(ISNUMBER(H393),ISNUMBER(I393),H393&gt;=I393),"Check limits",IF(OR(AND(ISNUMBER(F393),ISNUMBER(H393),F393&lt;H393),AND(ISNUMBER(F393),ISNUMBER(I393),F393&gt;I393),AND(ISNUMBER(G393),ISNUMBER(H393),G393&lt;H393),AND(ISNUMBER(G393),ISNUMBER(I393),G393&gt;I393)),"Setpoint outside alarm band","OK")))</f>
        <v/>
      </c>
      <c r="L393" s="16" t="str">
        <f>IF(NOT(OR(A393&lt;&gt;"",B393&lt;&gt;"",C393&lt;&gt;"",D393&lt;&gt;"",E393&lt;&gt;"",F393&lt;&gt;"",G393&lt;&gt;"",H393&lt;&gt;"",I393&lt;&gt;"",J393&lt;&gt;"")),"",IF(A393="","Check ID",IF(B393="","Check ID",IF(SUMPRODUCT(--(Equipment!$A$2:$A$101=B393))=0,"Check ID",IF(SUMPRODUCT(--($A$2:$A$1001=A393))&gt;1,"Duplicate ID",IF(OR(C393="",NOT(OR(D393="AI",D393="AO",D393="BI",D393="BO")),AND(F393&lt;&gt;"",NOT(ISNUMBER(F393))),AND(G393&lt;&gt;"",NOT(ISNUMBER(G393))),AND(H393&lt;&gt;"",NOT(ISNUMBER(H393))),AND(I393&lt;&gt;"",NOT(ISNUMBER(I393))),AND(J393&lt;&gt;"",NOT(ISNUMBER(J393)))),"Check inputs",IF(AND(ISNUMBER(J393),OR(J393&lt;0,J393&gt;1440)),"Check inputs","OK")))))))</f>
        <v/>
      </c>
    </row>
    <row r="394" spans="1:12" x14ac:dyDescent="0.25">
      <c r="A394" s="12"/>
      <c r="B394" s="12"/>
      <c r="C394" s="13"/>
      <c r="D394" s="12"/>
      <c r="E394" s="13"/>
      <c r="F394" s="12"/>
      <c r="G394" s="12"/>
      <c r="H394" s="12"/>
      <c r="I394" s="12"/>
      <c r="J394" s="12"/>
      <c r="K394" s="17" t="str">
        <f>IF(NOT(OR(A394&lt;&gt;"",B394&lt;&gt;"",C394&lt;&gt;"",D394&lt;&gt;"",E394&lt;&gt;"",F394&lt;&gt;"",G394&lt;&gt;"",H394&lt;&gt;"",I394&lt;&gt;"",J394&lt;&gt;"")),"",IF(AND(ISNUMBER(H394),ISNUMBER(I394),H394&gt;=I394),"Check limits",IF(OR(AND(ISNUMBER(F394),ISNUMBER(H394),F394&lt;H394),AND(ISNUMBER(F394),ISNUMBER(I394),F394&gt;I394),AND(ISNUMBER(G394),ISNUMBER(H394),G394&lt;H394),AND(ISNUMBER(G394),ISNUMBER(I394),G394&gt;I394)),"Setpoint outside alarm band","OK")))</f>
        <v/>
      </c>
      <c r="L394" s="16" t="str">
        <f>IF(NOT(OR(A394&lt;&gt;"",B394&lt;&gt;"",C394&lt;&gt;"",D394&lt;&gt;"",E394&lt;&gt;"",F394&lt;&gt;"",G394&lt;&gt;"",H394&lt;&gt;"",I394&lt;&gt;"",J394&lt;&gt;"")),"",IF(A394="","Check ID",IF(B394="","Check ID",IF(SUMPRODUCT(--(Equipment!$A$2:$A$101=B394))=0,"Check ID",IF(SUMPRODUCT(--($A$2:$A$1001=A394))&gt;1,"Duplicate ID",IF(OR(C394="",NOT(OR(D394="AI",D394="AO",D394="BI",D394="BO")),AND(F394&lt;&gt;"",NOT(ISNUMBER(F394))),AND(G394&lt;&gt;"",NOT(ISNUMBER(G394))),AND(H394&lt;&gt;"",NOT(ISNUMBER(H394))),AND(I394&lt;&gt;"",NOT(ISNUMBER(I394))),AND(J394&lt;&gt;"",NOT(ISNUMBER(J394)))),"Check inputs",IF(AND(ISNUMBER(J394),OR(J394&lt;0,J394&gt;1440)),"Check inputs","OK")))))))</f>
        <v/>
      </c>
    </row>
    <row r="395" spans="1:12" x14ac:dyDescent="0.25">
      <c r="A395" s="12"/>
      <c r="B395" s="12"/>
      <c r="C395" s="13"/>
      <c r="D395" s="12"/>
      <c r="E395" s="13"/>
      <c r="F395" s="12"/>
      <c r="G395" s="12"/>
      <c r="H395" s="12"/>
      <c r="I395" s="12"/>
      <c r="J395" s="12"/>
      <c r="K395" s="17" t="str">
        <f>IF(NOT(OR(A395&lt;&gt;"",B395&lt;&gt;"",C395&lt;&gt;"",D395&lt;&gt;"",E395&lt;&gt;"",F395&lt;&gt;"",G395&lt;&gt;"",H395&lt;&gt;"",I395&lt;&gt;"",J395&lt;&gt;"")),"",IF(AND(ISNUMBER(H395),ISNUMBER(I395),H395&gt;=I395),"Check limits",IF(OR(AND(ISNUMBER(F395),ISNUMBER(H395),F395&lt;H395),AND(ISNUMBER(F395),ISNUMBER(I395),F395&gt;I395),AND(ISNUMBER(G395),ISNUMBER(H395),G395&lt;H395),AND(ISNUMBER(G395),ISNUMBER(I395),G395&gt;I395)),"Setpoint outside alarm band","OK")))</f>
        <v/>
      </c>
      <c r="L395" s="16" t="str">
        <f>IF(NOT(OR(A395&lt;&gt;"",B395&lt;&gt;"",C395&lt;&gt;"",D395&lt;&gt;"",E395&lt;&gt;"",F395&lt;&gt;"",G395&lt;&gt;"",H395&lt;&gt;"",I395&lt;&gt;"",J395&lt;&gt;"")),"",IF(A395="","Check ID",IF(B395="","Check ID",IF(SUMPRODUCT(--(Equipment!$A$2:$A$101=B395))=0,"Check ID",IF(SUMPRODUCT(--($A$2:$A$1001=A395))&gt;1,"Duplicate ID",IF(OR(C395="",NOT(OR(D395="AI",D395="AO",D395="BI",D395="BO")),AND(F395&lt;&gt;"",NOT(ISNUMBER(F395))),AND(G395&lt;&gt;"",NOT(ISNUMBER(G395))),AND(H395&lt;&gt;"",NOT(ISNUMBER(H395))),AND(I395&lt;&gt;"",NOT(ISNUMBER(I395))),AND(J395&lt;&gt;"",NOT(ISNUMBER(J395)))),"Check inputs",IF(AND(ISNUMBER(J395),OR(J395&lt;0,J395&gt;1440)),"Check inputs","OK")))))))</f>
        <v/>
      </c>
    </row>
    <row r="396" spans="1:12" x14ac:dyDescent="0.25">
      <c r="A396" s="12"/>
      <c r="B396" s="12"/>
      <c r="C396" s="13"/>
      <c r="D396" s="12"/>
      <c r="E396" s="13"/>
      <c r="F396" s="12"/>
      <c r="G396" s="12"/>
      <c r="H396" s="12"/>
      <c r="I396" s="12"/>
      <c r="J396" s="12"/>
      <c r="K396" s="17" t="str">
        <f>IF(NOT(OR(A396&lt;&gt;"",B396&lt;&gt;"",C396&lt;&gt;"",D396&lt;&gt;"",E396&lt;&gt;"",F396&lt;&gt;"",G396&lt;&gt;"",H396&lt;&gt;"",I396&lt;&gt;"",J396&lt;&gt;"")),"",IF(AND(ISNUMBER(H396),ISNUMBER(I396),H396&gt;=I396),"Check limits",IF(OR(AND(ISNUMBER(F396),ISNUMBER(H396),F396&lt;H396),AND(ISNUMBER(F396),ISNUMBER(I396),F396&gt;I396),AND(ISNUMBER(G396),ISNUMBER(H396),G396&lt;H396),AND(ISNUMBER(G396),ISNUMBER(I396),G396&gt;I396)),"Setpoint outside alarm band","OK")))</f>
        <v/>
      </c>
      <c r="L396" s="16" t="str">
        <f>IF(NOT(OR(A396&lt;&gt;"",B396&lt;&gt;"",C396&lt;&gt;"",D396&lt;&gt;"",E396&lt;&gt;"",F396&lt;&gt;"",G396&lt;&gt;"",H396&lt;&gt;"",I396&lt;&gt;"",J396&lt;&gt;"")),"",IF(A396="","Check ID",IF(B396="","Check ID",IF(SUMPRODUCT(--(Equipment!$A$2:$A$101=B396))=0,"Check ID",IF(SUMPRODUCT(--($A$2:$A$1001=A396))&gt;1,"Duplicate ID",IF(OR(C396="",NOT(OR(D396="AI",D396="AO",D396="BI",D396="BO")),AND(F396&lt;&gt;"",NOT(ISNUMBER(F396))),AND(G396&lt;&gt;"",NOT(ISNUMBER(G396))),AND(H396&lt;&gt;"",NOT(ISNUMBER(H396))),AND(I396&lt;&gt;"",NOT(ISNUMBER(I396))),AND(J396&lt;&gt;"",NOT(ISNUMBER(J396)))),"Check inputs",IF(AND(ISNUMBER(J396),OR(J396&lt;0,J396&gt;1440)),"Check inputs","OK")))))))</f>
        <v/>
      </c>
    </row>
    <row r="397" spans="1:12" x14ac:dyDescent="0.25">
      <c r="A397" s="12"/>
      <c r="B397" s="12"/>
      <c r="C397" s="13"/>
      <c r="D397" s="12"/>
      <c r="E397" s="13"/>
      <c r="F397" s="12"/>
      <c r="G397" s="12"/>
      <c r="H397" s="12"/>
      <c r="I397" s="12"/>
      <c r="J397" s="12"/>
      <c r="K397" s="17" t="str">
        <f>IF(NOT(OR(A397&lt;&gt;"",B397&lt;&gt;"",C397&lt;&gt;"",D397&lt;&gt;"",E397&lt;&gt;"",F397&lt;&gt;"",G397&lt;&gt;"",H397&lt;&gt;"",I397&lt;&gt;"",J397&lt;&gt;"")),"",IF(AND(ISNUMBER(H397),ISNUMBER(I397),H397&gt;=I397),"Check limits",IF(OR(AND(ISNUMBER(F397),ISNUMBER(H397),F397&lt;H397),AND(ISNUMBER(F397),ISNUMBER(I397),F397&gt;I397),AND(ISNUMBER(G397),ISNUMBER(H397),G397&lt;H397),AND(ISNUMBER(G397),ISNUMBER(I397),G397&gt;I397)),"Setpoint outside alarm band","OK")))</f>
        <v/>
      </c>
      <c r="L397" s="16" t="str">
        <f>IF(NOT(OR(A397&lt;&gt;"",B397&lt;&gt;"",C397&lt;&gt;"",D397&lt;&gt;"",E397&lt;&gt;"",F397&lt;&gt;"",G397&lt;&gt;"",H397&lt;&gt;"",I397&lt;&gt;"",J397&lt;&gt;"")),"",IF(A397="","Check ID",IF(B397="","Check ID",IF(SUMPRODUCT(--(Equipment!$A$2:$A$101=B397))=0,"Check ID",IF(SUMPRODUCT(--($A$2:$A$1001=A397))&gt;1,"Duplicate ID",IF(OR(C397="",NOT(OR(D397="AI",D397="AO",D397="BI",D397="BO")),AND(F397&lt;&gt;"",NOT(ISNUMBER(F397))),AND(G397&lt;&gt;"",NOT(ISNUMBER(G397))),AND(H397&lt;&gt;"",NOT(ISNUMBER(H397))),AND(I397&lt;&gt;"",NOT(ISNUMBER(I397))),AND(J397&lt;&gt;"",NOT(ISNUMBER(J397)))),"Check inputs",IF(AND(ISNUMBER(J397),OR(J397&lt;0,J397&gt;1440)),"Check inputs","OK")))))))</f>
        <v/>
      </c>
    </row>
    <row r="398" spans="1:12" x14ac:dyDescent="0.25">
      <c r="A398" s="12"/>
      <c r="B398" s="12"/>
      <c r="C398" s="13"/>
      <c r="D398" s="12"/>
      <c r="E398" s="13"/>
      <c r="F398" s="12"/>
      <c r="G398" s="12"/>
      <c r="H398" s="12"/>
      <c r="I398" s="12"/>
      <c r="J398" s="12"/>
      <c r="K398" s="17" t="str">
        <f>IF(NOT(OR(A398&lt;&gt;"",B398&lt;&gt;"",C398&lt;&gt;"",D398&lt;&gt;"",E398&lt;&gt;"",F398&lt;&gt;"",G398&lt;&gt;"",H398&lt;&gt;"",I398&lt;&gt;"",J398&lt;&gt;"")),"",IF(AND(ISNUMBER(H398),ISNUMBER(I398),H398&gt;=I398),"Check limits",IF(OR(AND(ISNUMBER(F398),ISNUMBER(H398),F398&lt;H398),AND(ISNUMBER(F398),ISNUMBER(I398),F398&gt;I398),AND(ISNUMBER(G398),ISNUMBER(H398),G398&lt;H398),AND(ISNUMBER(G398),ISNUMBER(I398),G398&gt;I398)),"Setpoint outside alarm band","OK")))</f>
        <v/>
      </c>
      <c r="L398" s="16" t="str">
        <f>IF(NOT(OR(A398&lt;&gt;"",B398&lt;&gt;"",C398&lt;&gt;"",D398&lt;&gt;"",E398&lt;&gt;"",F398&lt;&gt;"",G398&lt;&gt;"",H398&lt;&gt;"",I398&lt;&gt;"",J398&lt;&gt;"")),"",IF(A398="","Check ID",IF(B398="","Check ID",IF(SUMPRODUCT(--(Equipment!$A$2:$A$101=B398))=0,"Check ID",IF(SUMPRODUCT(--($A$2:$A$1001=A398))&gt;1,"Duplicate ID",IF(OR(C398="",NOT(OR(D398="AI",D398="AO",D398="BI",D398="BO")),AND(F398&lt;&gt;"",NOT(ISNUMBER(F398))),AND(G398&lt;&gt;"",NOT(ISNUMBER(G398))),AND(H398&lt;&gt;"",NOT(ISNUMBER(H398))),AND(I398&lt;&gt;"",NOT(ISNUMBER(I398))),AND(J398&lt;&gt;"",NOT(ISNUMBER(J398)))),"Check inputs",IF(AND(ISNUMBER(J398),OR(J398&lt;0,J398&gt;1440)),"Check inputs","OK")))))))</f>
        <v/>
      </c>
    </row>
    <row r="399" spans="1:12" x14ac:dyDescent="0.25">
      <c r="A399" s="12"/>
      <c r="B399" s="12"/>
      <c r="C399" s="13"/>
      <c r="D399" s="12"/>
      <c r="E399" s="13"/>
      <c r="F399" s="12"/>
      <c r="G399" s="12"/>
      <c r="H399" s="12"/>
      <c r="I399" s="12"/>
      <c r="J399" s="12"/>
      <c r="K399" s="17" t="str">
        <f>IF(NOT(OR(A399&lt;&gt;"",B399&lt;&gt;"",C399&lt;&gt;"",D399&lt;&gt;"",E399&lt;&gt;"",F399&lt;&gt;"",G399&lt;&gt;"",H399&lt;&gt;"",I399&lt;&gt;"",J399&lt;&gt;"")),"",IF(AND(ISNUMBER(H399),ISNUMBER(I399),H399&gt;=I399),"Check limits",IF(OR(AND(ISNUMBER(F399),ISNUMBER(H399),F399&lt;H399),AND(ISNUMBER(F399),ISNUMBER(I399),F399&gt;I399),AND(ISNUMBER(G399),ISNUMBER(H399),G399&lt;H399),AND(ISNUMBER(G399),ISNUMBER(I399),G399&gt;I399)),"Setpoint outside alarm band","OK")))</f>
        <v/>
      </c>
      <c r="L399" s="16" t="str">
        <f>IF(NOT(OR(A399&lt;&gt;"",B399&lt;&gt;"",C399&lt;&gt;"",D399&lt;&gt;"",E399&lt;&gt;"",F399&lt;&gt;"",G399&lt;&gt;"",H399&lt;&gt;"",I399&lt;&gt;"",J399&lt;&gt;"")),"",IF(A399="","Check ID",IF(B399="","Check ID",IF(SUMPRODUCT(--(Equipment!$A$2:$A$101=B399))=0,"Check ID",IF(SUMPRODUCT(--($A$2:$A$1001=A399))&gt;1,"Duplicate ID",IF(OR(C399="",NOT(OR(D399="AI",D399="AO",D399="BI",D399="BO")),AND(F399&lt;&gt;"",NOT(ISNUMBER(F399))),AND(G399&lt;&gt;"",NOT(ISNUMBER(G399))),AND(H399&lt;&gt;"",NOT(ISNUMBER(H399))),AND(I399&lt;&gt;"",NOT(ISNUMBER(I399))),AND(J399&lt;&gt;"",NOT(ISNUMBER(J399)))),"Check inputs",IF(AND(ISNUMBER(J399),OR(J399&lt;0,J399&gt;1440)),"Check inputs","OK")))))))</f>
        <v/>
      </c>
    </row>
    <row r="400" spans="1:12" x14ac:dyDescent="0.25">
      <c r="A400" s="12"/>
      <c r="B400" s="12"/>
      <c r="C400" s="13"/>
      <c r="D400" s="12"/>
      <c r="E400" s="13"/>
      <c r="F400" s="12"/>
      <c r="G400" s="12"/>
      <c r="H400" s="12"/>
      <c r="I400" s="12"/>
      <c r="J400" s="12"/>
      <c r="K400" s="17" t="str">
        <f>IF(NOT(OR(A400&lt;&gt;"",B400&lt;&gt;"",C400&lt;&gt;"",D400&lt;&gt;"",E400&lt;&gt;"",F400&lt;&gt;"",G400&lt;&gt;"",H400&lt;&gt;"",I400&lt;&gt;"",J400&lt;&gt;"")),"",IF(AND(ISNUMBER(H400),ISNUMBER(I400),H400&gt;=I400),"Check limits",IF(OR(AND(ISNUMBER(F400),ISNUMBER(H400),F400&lt;H400),AND(ISNUMBER(F400),ISNUMBER(I400),F400&gt;I400),AND(ISNUMBER(G400),ISNUMBER(H400),G400&lt;H400),AND(ISNUMBER(G400),ISNUMBER(I400),G400&gt;I400)),"Setpoint outside alarm band","OK")))</f>
        <v/>
      </c>
      <c r="L400" s="16" t="str">
        <f>IF(NOT(OR(A400&lt;&gt;"",B400&lt;&gt;"",C400&lt;&gt;"",D400&lt;&gt;"",E400&lt;&gt;"",F400&lt;&gt;"",G400&lt;&gt;"",H400&lt;&gt;"",I400&lt;&gt;"",J400&lt;&gt;"")),"",IF(A400="","Check ID",IF(B400="","Check ID",IF(SUMPRODUCT(--(Equipment!$A$2:$A$101=B400))=0,"Check ID",IF(SUMPRODUCT(--($A$2:$A$1001=A400))&gt;1,"Duplicate ID",IF(OR(C400="",NOT(OR(D400="AI",D400="AO",D400="BI",D400="BO")),AND(F400&lt;&gt;"",NOT(ISNUMBER(F400))),AND(G400&lt;&gt;"",NOT(ISNUMBER(G400))),AND(H400&lt;&gt;"",NOT(ISNUMBER(H400))),AND(I400&lt;&gt;"",NOT(ISNUMBER(I400))),AND(J400&lt;&gt;"",NOT(ISNUMBER(J400)))),"Check inputs",IF(AND(ISNUMBER(J400),OR(J400&lt;0,J400&gt;1440)),"Check inputs","OK")))))))</f>
        <v/>
      </c>
    </row>
    <row r="401" spans="1:12" x14ac:dyDescent="0.25">
      <c r="A401" s="12"/>
      <c r="B401" s="12"/>
      <c r="C401" s="13"/>
      <c r="D401" s="12"/>
      <c r="E401" s="13"/>
      <c r="F401" s="12"/>
      <c r="G401" s="12"/>
      <c r="H401" s="12"/>
      <c r="I401" s="12"/>
      <c r="J401" s="12"/>
      <c r="K401" s="17" t="str">
        <f>IF(NOT(OR(A401&lt;&gt;"",B401&lt;&gt;"",C401&lt;&gt;"",D401&lt;&gt;"",E401&lt;&gt;"",F401&lt;&gt;"",G401&lt;&gt;"",H401&lt;&gt;"",I401&lt;&gt;"",J401&lt;&gt;"")),"",IF(AND(ISNUMBER(H401),ISNUMBER(I401),H401&gt;=I401),"Check limits",IF(OR(AND(ISNUMBER(F401),ISNUMBER(H401),F401&lt;H401),AND(ISNUMBER(F401),ISNUMBER(I401),F401&gt;I401),AND(ISNUMBER(G401),ISNUMBER(H401),G401&lt;H401),AND(ISNUMBER(G401),ISNUMBER(I401),G401&gt;I401)),"Setpoint outside alarm band","OK")))</f>
        <v/>
      </c>
      <c r="L401" s="16" t="str">
        <f>IF(NOT(OR(A401&lt;&gt;"",B401&lt;&gt;"",C401&lt;&gt;"",D401&lt;&gt;"",E401&lt;&gt;"",F401&lt;&gt;"",G401&lt;&gt;"",H401&lt;&gt;"",I401&lt;&gt;"",J401&lt;&gt;"")),"",IF(A401="","Check ID",IF(B401="","Check ID",IF(SUMPRODUCT(--(Equipment!$A$2:$A$101=B401))=0,"Check ID",IF(SUMPRODUCT(--($A$2:$A$1001=A401))&gt;1,"Duplicate ID",IF(OR(C401="",NOT(OR(D401="AI",D401="AO",D401="BI",D401="BO")),AND(F401&lt;&gt;"",NOT(ISNUMBER(F401))),AND(G401&lt;&gt;"",NOT(ISNUMBER(G401))),AND(H401&lt;&gt;"",NOT(ISNUMBER(H401))),AND(I401&lt;&gt;"",NOT(ISNUMBER(I401))),AND(J401&lt;&gt;"",NOT(ISNUMBER(J401)))),"Check inputs",IF(AND(ISNUMBER(J401),OR(J401&lt;0,J401&gt;1440)),"Check inputs","OK")))))))</f>
        <v/>
      </c>
    </row>
    <row r="402" spans="1:12" x14ac:dyDescent="0.25">
      <c r="A402" s="12"/>
      <c r="B402" s="12"/>
      <c r="C402" s="13"/>
      <c r="D402" s="12"/>
      <c r="E402" s="13"/>
      <c r="F402" s="12"/>
      <c r="G402" s="12"/>
      <c r="H402" s="12"/>
      <c r="I402" s="12"/>
      <c r="J402" s="12"/>
      <c r="K402" s="17" t="str">
        <f>IF(NOT(OR(A402&lt;&gt;"",B402&lt;&gt;"",C402&lt;&gt;"",D402&lt;&gt;"",E402&lt;&gt;"",F402&lt;&gt;"",G402&lt;&gt;"",H402&lt;&gt;"",I402&lt;&gt;"",J402&lt;&gt;"")),"",IF(AND(ISNUMBER(H402),ISNUMBER(I402),H402&gt;=I402),"Check limits",IF(OR(AND(ISNUMBER(F402),ISNUMBER(H402),F402&lt;H402),AND(ISNUMBER(F402),ISNUMBER(I402),F402&gt;I402),AND(ISNUMBER(G402),ISNUMBER(H402),G402&lt;H402),AND(ISNUMBER(G402),ISNUMBER(I402),G402&gt;I402)),"Setpoint outside alarm band","OK")))</f>
        <v/>
      </c>
      <c r="L402" s="16" t="str">
        <f>IF(NOT(OR(A402&lt;&gt;"",B402&lt;&gt;"",C402&lt;&gt;"",D402&lt;&gt;"",E402&lt;&gt;"",F402&lt;&gt;"",G402&lt;&gt;"",H402&lt;&gt;"",I402&lt;&gt;"",J402&lt;&gt;"")),"",IF(A402="","Check ID",IF(B402="","Check ID",IF(SUMPRODUCT(--(Equipment!$A$2:$A$101=B402))=0,"Check ID",IF(SUMPRODUCT(--($A$2:$A$1001=A402))&gt;1,"Duplicate ID",IF(OR(C402="",NOT(OR(D402="AI",D402="AO",D402="BI",D402="BO")),AND(F402&lt;&gt;"",NOT(ISNUMBER(F402))),AND(G402&lt;&gt;"",NOT(ISNUMBER(G402))),AND(H402&lt;&gt;"",NOT(ISNUMBER(H402))),AND(I402&lt;&gt;"",NOT(ISNUMBER(I402))),AND(J402&lt;&gt;"",NOT(ISNUMBER(J402)))),"Check inputs",IF(AND(ISNUMBER(J402),OR(J402&lt;0,J402&gt;1440)),"Check inputs","OK")))))))</f>
        <v/>
      </c>
    </row>
    <row r="403" spans="1:12" x14ac:dyDescent="0.25">
      <c r="A403" s="12"/>
      <c r="B403" s="12"/>
      <c r="C403" s="13"/>
      <c r="D403" s="12"/>
      <c r="E403" s="13"/>
      <c r="F403" s="12"/>
      <c r="G403" s="12"/>
      <c r="H403" s="12"/>
      <c r="I403" s="12"/>
      <c r="J403" s="12"/>
      <c r="K403" s="17" t="str">
        <f>IF(NOT(OR(A403&lt;&gt;"",B403&lt;&gt;"",C403&lt;&gt;"",D403&lt;&gt;"",E403&lt;&gt;"",F403&lt;&gt;"",G403&lt;&gt;"",H403&lt;&gt;"",I403&lt;&gt;"",J403&lt;&gt;"")),"",IF(AND(ISNUMBER(H403),ISNUMBER(I403),H403&gt;=I403),"Check limits",IF(OR(AND(ISNUMBER(F403),ISNUMBER(H403),F403&lt;H403),AND(ISNUMBER(F403),ISNUMBER(I403),F403&gt;I403),AND(ISNUMBER(G403),ISNUMBER(H403),G403&lt;H403),AND(ISNUMBER(G403),ISNUMBER(I403),G403&gt;I403)),"Setpoint outside alarm band","OK")))</f>
        <v/>
      </c>
      <c r="L403" s="16" t="str">
        <f>IF(NOT(OR(A403&lt;&gt;"",B403&lt;&gt;"",C403&lt;&gt;"",D403&lt;&gt;"",E403&lt;&gt;"",F403&lt;&gt;"",G403&lt;&gt;"",H403&lt;&gt;"",I403&lt;&gt;"",J403&lt;&gt;"")),"",IF(A403="","Check ID",IF(B403="","Check ID",IF(SUMPRODUCT(--(Equipment!$A$2:$A$101=B403))=0,"Check ID",IF(SUMPRODUCT(--($A$2:$A$1001=A403))&gt;1,"Duplicate ID",IF(OR(C403="",NOT(OR(D403="AI",D403="AO",D403="BI",D403="BO")),AND(F403&lt;&gt;"",NOT(ISNUMBER(F403))),AND(G403&lt;&gt;"",NOT(ISNUMBER(G403))),AND(H403&lt;&gt;"",NOT(ISNUMBER(H403))),AND(I403&lt;&gt;"",NOT(ISNUMBER(I403))),AND(J403&lt;&gt;"",NOT(ISNUMBER(J403)))),"Check inputs",IF(AND(ISNUMBER(J403),OR(J403&lt;0,J403&gt;1440)),"Check inputs","OK")))))))</f>
        <v/>
      </c>
    </row>
    <row r="404" spans="1:12" x14ac:dyDescent="0.25">
      <c r="A404" s="12"/>
      <c r="B404" s="12"/>
      <c r="C404" s="13"/>
      <c r="D404" s="12"/>
      <c r="E404" s="13"/>
      <c r="F404" s="12"/>
      <c r="G404" s="12"/>
      <c r="H404" s="12"/>
      <c r="I404" s="12"/>
      <c r="J404" s="12"/>
      <c r="K404" s="17" t="str">
        <f>IF(NOT(OR(A404&lt;&gt;"",B404&lt;&gt;"",C404&lt;&gt;"",D404&lt;&gt;"",E404&lt;&gt;"",F404&lt;&gt;"",G404&lt;&gt;"",H404&lt;&gt;"",I404&lt;&gt;"",J404&lt;&gt;"")),"",IF(AND(ISNUMBER(H404),ISNUMBER(I404),H404&gt;=I404),"Check limits",IF(OR(AND(ISNUMBER(F404),ISNUMBER(H404),F404&lt;H404),AND(ISNUMBER(F404),ISNUMBER(I404),F404&gt;I404),AND(ISNUMBER(G404),ISNUMBER(H404),G404&lt;H404),AND(ISNUMBER(G404),ISNUMBER(I404),G404&gt;I404)),"Setpoint outside alarm band","OK")))</f>
        <v/>
      </c>
      <c r="L404" s="16" t="str">
        <f>IF(NOT(OR(A404&lt;&gt;"",B404&lt;&gt;"",C404&lt;&gt;"",D404&lt;&gt;"",E404&lt;&gt;"",F404&lt;&gt;"",G404&lt;&gt;"",H404&lt;&gt;"",I404&lt;&gt;"",J404&lt;&gt;"")),"",IF(A404="","Check ID",IF(B404="","Check ID",IF(SUMPRODUCT(--(Equipment!$A$2:$A$101=B404))=0,"Check ID",IF(SUMPRODUCT(--($A$2:$A$1001=A404))&gt;1,"Duplicate ID",IF(OR(C404="",NOT(OR(D404="AI",D404="AO",D404="BI",D404="BO")),AND(F404&lt;&gt;"",NOT(ISNUMBER(F404))),AND(G404&lt;&gt;"",NOT(ISNUMBER(G404))),AND(H404&lt;&gt;"",NOT(ISNUMBER(H404))),AND(I404&lt;&gt;"",NOT(ISNUMBER(I404))),AND(J404&lt;&gt;"",NOT(ISNUMBER(J404)))),"Check inputs",IF(AND(ISNUMBER(J404),OR(J404&lt;0,J404&gt;1440)),"Check inputs","OK")))))))</f>
        <v/>
      </c>
    </row>
    <row r="405" spans="1:12" x14ac:dyDescent="0.25">
      <c r="A405" s="12"/>
      <c r="B405" s="12"/>
      <c r="C405" s="13"/>
      <c r="D405" s="12"/>
      <c r="E405" s="13"/>
      <c r="F405" s="12"/>
      <c r="G405" s="12"/>
      <c r="H405" s="12"/>
      <c r="I405" s="12"/>
      <c r="J405" s="12"/>
      <c r="K405" s="17" t="str">
        <f>IF(NOT(OR(A405&lt;&gt;"",B405&lt;&gt;"",C405&lt;&gt;"",D405&lt;&gt;"",E405&lt;&gt;"",F405&lt;&gt;"",G405&lt;&gt;"",H405&lt;&gt;"",I405&lt;&gt;"",J405&lt;&gt;"")),"",IF(AND(ISNUMBER(H405),ISNUMBER(I405),H405&gt;=I405),"Check limits",IF(OR(AND(ISNUMBER(F405),ISNUMBER(H405),F405&lt;H405),AND(ISNUMBER(F405),ISNUMBER(I405),F405&gt;I405),AND(ISNUMBER(G405),ISNUMBER(H405),G405&lt;H405),AND(ISNUMBER(G405),ISNUMBER(I405),G405&gt;I405)),"Setpoint outside alarm band","OK")))</f>
        <v/>
      </c>
      <c r="L405" s="16" t="str">
        <f>IF(NOT(OR(A405&lt;&gt;"",B405&lt;&gt;"",C405&lt;&gt;"",D405&lt;&gt;"",E405&lt;&gt;"",F405&lt;&gt;"",G405&lt;&gt;"",H405&lt;&gt;"",I405&lt;&gt;"",J405&lt;&gt;"")),"",IF(A405="","Check ID",IF(B405="","Check ID",IF(SUMPRODUCT(--(Equipment!$A$2:$A$101=B405))=0,"Check ID",IF(SUMPRODUCT(--($A$2:$A$1001=A405))&gt;1,"Duplicate ID",IF(OR(C405="",NOT(OR(D405="AI",D405="AO",D405="BI",D405="BO")),AND(F405&lt;&gt;"",NOT(ISNUMBER(F405))),AND(G405&lt;&gt;"",NOT(ISNUMBER(G405))),AND(H405&lt;&gt;"",NOT(ISNUMBER(H405))),AND(I405&lt;&gt;"",NOT(ISNUMBER(I405))),AND(J405&lt;&gt;"",NOT(ISNUMBER(J405)))),"Check inputs",IF(AND(ISNUMBER(J405),OR(J405&lt;0,J405&gt;1440)),"Check inputs","OK")))))))</f>
        <v/>
      </c>
    </row>
    <row r="406" spans="1:12" x14ac:dyDescent="0.25">
      <c r="A406" s="12"/>
      <c r="B406" s="12"/>
      <c r="C406" s="13"/>
      <c r="D406" s="12"/>
      <c r="E406" s="13"/>
      <c r="F406" s="12"/>
      <c r="G406" s="12"/>
      <c r="H406" s="12"/>
      <c r="I406" s="12"/>
      <c r="J406" s="12"/>
      <c r="K406" s="17" t="str">
        <f>IF(NOT(OR(A406&lt;&gt;"",B406&lt;&gt;"",C406&lt;&gt;"",D406&lt;&gt;"",E406&lt;&gt;"",F406&lt;&gt;"",G406&lt;&gt;"",H406&lt;&gt;"",I406&lt;&gt;"",J406&lt;&gt;"")),"",IF(AND(ISNUMBER(H406),ISNUMBER(I406),H406&gt;=I406),"Check limits",IF(OR(AND(ISNUMBER(F406),ISNUMBER(H406),F406&lt;H406),AND(ISNUMBER(F406),ISNUMBER(I406),F406&gt;I406),AND(ISNUMBER(G406),ISNUMBER(H406),G406&lt;H406),AND(ISNUMBER(G406),ISNUMBER(I406),G406&gt;I406)),"Setpoint outside alarm band","OK")))</f>
        <v/>
      </c>
      <c r="L406" s="16" t="str">
        <f>IF(NOT(OR(A406&lt;&gt;"",B406&lt;&gt;"",C406&lt;&gt;"",D406&lt;&gt;"",E406&lt;&gt;"",F406&lt;&gt;"",G406&lt;&gt;"",H406&lt;&gt;"",I406&lt;&gt;"",J406&lt;&gt;"")),"",IF(A406="","Check ID",IF(B406="","Check ID",IF(SUMPRODUCT(--(Equipment!$A$2:$A$101=B406))=0,"Check ID",IF(SUMPRODUCT(--($A$2:$A$1001=A406))&gt;1,"Duplicate ID",IF(OR(C406="",NOT(OR(D406="AI",D406="AO",D406="BI",D406="BO")),AND(F406&lt;&gt;"",NOT(ISNUMBER(F406))),AND(G406&lt;&gt;"",NOT(ISNUMBER(G406))),AND(H406&lt;&gt;"",NOT(ISNUMBER(H406))),AND(I406&lt;&gt;"",NOT(ISNUMBER(I406))),AND(J406&lt;&gt;"",NOT(ISNUMBER(J406)))),"Check inputs",IF(AND(ISNUMBER(J406),OR(J406&lt;0,J406&gt;1440)),"Check inputs","OK")))))))</f>
        <v/>
      </c>
    </row>
    <row r="407" spans="1:12" x14ac:dyDescent="0.25">
      <c r="A407" s="12"/>
      <c r="B407" s="12"/>
      <c r="C407" s="13"/>
      <c r="D407" s="12"/>
      <c r="E407" s="13"/>
      <c r="F407" s="12"/>
      <c r="G407" s="12"/>
      <c r="H407" s="12"/>
      <c r="I407" s="12"/>
      <c r="J407" s="12"/>
      <c r="K407" s="17" t="str">
        <f>IF(NOT(OR(A407&lt;&gt;"",B407&lt;&gt;"",C407&lt;&gt;"",D407&lt;&gt;"",E407&lt;&gt;"",F407&lt;&gt;"",G407&lt;&gt;"",H407&lt;&gt;"",I407&lt;&gt;"",J407&lt;&gt;"")),"",IF(AND(ISNUMBER(H407),ISNUMBER(I407),H407&gt;=I407),"Check limits",IF(OR(AND(ISNUMBER(F407),ISNUMBER(H407),F407&lt;H407),AND(ISNUMBER(F407),ISNUMBER(I407),F407&gt;I407),AND(ISNUMBER(G407),ISNUMBER(H407),G407&lt;H407),AND(ISNUMBER(G407),ISNUMBER(I407),G407&gt;I407)),"Setpoint outside alarm band","OK")))</f>
        <v/>
      </c>
      <c r="L407" s="16" t="str">
        <f>IF(NOT(OR(A407&lt;&gt;"",B407&lt;&gt;"",C407&lt;&gt;"",D407&lt;&gt;"",E407&lt;&gt;"",F407&lt;&gt;"",G407&lt;&gt;"",H407&lt;&gt;"",I407&lt;&gt;"",J407&lt;&gt;"")),"",IF(A407="","Check ID",IF(B407="","Check ID",IF(SUMPRODUCT(--(Equipment!$A$2:$A$101=B407))=0,"Check ID",IF(SUMPRODUCT(--($A$2:$A$1001=A407))&gt;1,"Duplicate ID",IF(OR(C407="",NOT(OR(D407="AI",D407="AO",D407="BI",D407="BO")),AND(F407&lt;&gt;"",NOT(ISNUMBER(F407))),AND(G407&lt;&gt;"",NOT(ISNUMBER(G407))),AND(H407&lt;&gt;"",NOT(ISNUMBER(H407))),AND(I407&lt;&gt;"",NOT(ISNUMBER(I407))),AND(J407&lt;&gt;"",NOT(ISNUMBER(J407)))),"Check inputs",IF(AND(ISNUMBER(J407),OR(J407&lt;0,J407&gt;1440)),"Check inputs","OK")))))))</f>
        <v/>
      </c>
    </row>
    <row r="408" spans="1:12" x14ac:dyDescent="0.25">
      <c r="A408" s="12"/>
      <c r="B408" s="12"/>
      <c r="C408" s="13"/>
      <c r="D408" s="12"/>
      <c r="E408" s="13"/>
      <c r="F408" s="12"/>
      <c r="G408" s="12"/>
      <c r="H408" s="12"/>
      <c r="I408" s="12"/>
      <c r="J408" s="12"/>
      <c r="K408" s="17" t="str">
        <f>IF(NOT(OR(A408&lt;&gt;"",B408&lt;&gt;"",C408&lt;&gt;"",D408&lt;&gt;"",E408&lt;&gt;"",F408&lt;&gt;"",G408&lt;&gt;"",H408&lt;&gt;"",I408&lt;&gt;"",J408&lt;&gt;"")),"",IF(AND(ISNUMBER(H408),ISNUMBER(I408),H408&gt;=I408),"Check limits",IF(OR(AND(ISNUMBER(F408),ISNUMBER(H408),F408&lt;H408),AND(ISNUMBER(F408),ISNUMBER(I408),F408&gt;I408),AND(ISNUMBER(G408),ISNUMBER(H408),G408&lt;H408),AND(ISNUMBER(G408),ISNUMBER(I408),G408&gt;I408)),"Setpoint outside alarm band","OK")))</f>
        <v/>
      </c>
      <c r="L408" s="16" t="str">
        <f>IF(NOT(OR(A408&lt;&gt;"",B408&lt;&gt;"",C408&lt;&gt;"",D408&lt;&gt;"",E408&lt;&gt;"",F408&lt;&gt;"",G408&lt;&gt;"",H408&lt;&gt;"",I408&lt;&gt;"",J408&lt;&gt;"")),"",IF(A408="","Check ID",IF(B408="","Check ID",IF(SUMPRODUCT(--(Equipment!$A$2:$A$101=B408))=0,"Check ID",IF(SUMPRODUCT(--($A$2:$A$1001=A408))&gt;1,"Duplicate ID",IF(OR(C408="",NOT(OR(D408="AI",D408="AO",D408="BI",D408="BO")),AND(F408&lt;&gt;"",NOT(ISNUMBER(F408))),AND(G408&lt;&gt;"",NOT(ISNUMBER(G408))),AND(H408&lt;&gt;"",NOT(ISNUMBER(H408))),AND(I408&lt;&gt;"",NOT(ISNUMBER(I408))),AND(J408&lt;&gt;"",NOT(ISNUMBER(J408)))),"Check inputs",IF(AND(ISNUMBER(J408),OR(J408&lt;0,J408&gt;1440)),"Check inputs","OK")))))))</f>
        <v/>
      </c>
    </row>
    <row r="409" spans="1:12" x14ac:dyDescent="0.25">
      <c r="A409" s="12"/>
      <c r="B409" s="12"/>
      <c r="C409" s="13"/>
      <c r="D409" s="12"/>
      <c r="E409" s="13"/>
      <c r="F409" s="12"/>
      <c r="G409" s="12"/>
      <c r="H409" s="12"/>
      <c r="I409" s="12"/>
      <c r="J409" s="12"/>
      <c r="K409" s="17" t="str">
        <f>IF(NOT(OR(A409&lt;&gt;"",B409&lt;&gt;"",C409&lt;&gt;"",D409&lt;&gt;"",E409&lt;&gt;"",F409&lt;&gt;"",G409&lt;&gt;"",H409&lt;&gt;"",I409&lt;&gt;"",J409&lt;&gt;"")),"",IF(AND(ISNUMBER(H409),ISNUMBER(I409),H409&gt;=I409),"Check limits",IF(OR(AND(ISNUMBER(F409),ISNUMBER(H409),F409&lt;H409),AND(ISNUMBER(F409),ISNUMBER(I409),F409&gt;I409),AND(ISNUMBER(G409),ISNUMBER(H409),G409&lt;H409),AND(ISNUMBER(G409),ISNUMBER(I409),G409&gt;I409)),"Setpoint outside alarm band","OK")))</f>
        <v/>
      </c>
      <c r="L409" s="16" t="str">
        <f>IF(NOT(OR(A409&lt;&gt;"",B409&lt;&gt;"",C409&lt;&gt;"",D409&lt;&gt;"",E409&lt;&gt;"",F409&lt;&gt;"",G409&lt;&gt;"",H409&lt;&gt;"",I409&lt;&gt;"",J409&lt;&gt;"")),"",IF(A409="","Check ID",IF(B409="","Check ID",IF(SUMPRODUCT(--(Equipment!$A$2:$A$101=B409))=0,"Check ID",IF(SUMPRODUCT(--($A$2:$A$1001=A409))&gt;1,"Duplicate ID",IF(OR(C409="",NOT(OR(D409="AI",D409="AO",D409="BI",D409="BO")),AND(F409&lt;&gt;"",NOT(ISNUMBER(F409))),AND(G409&lt;&gt;"",NOT(ISNUMBER(G409))),AND(H409&lt;&gt;"",NOT(ISNUMBER(H409))),AND(I409&lt;&gt;"",NOT(ISNUMBER(I409))),AND(J409&lt;&gt;"",NOT(ISNUMBER(J409)))),"Check inputs",IF(AND(ISNUMBER(J409),OR(J409&lt;0,J409&gt;1440)),"Check inputs","OK")))))))</f>
        <v/>
      </c>
    </row>
    <row r="410" spans="1:12" x14ac:dyDescent="0.25">
      <c r="A410" s="12"/>
      <c r="B410" s="12"/>
      <c r="C410" s="13"/>
      <c r="D410" s="12"/>
      <c r="E410" s="13"/>
      <c r="F410" s="12"/>
      <c r="G410" s="12"/>
      <c r="H410" s="12"/>
      <c r="I410" s="12"/>
      <c r="J410" s="12"/>
      <c r="K410" s="17" t="str">
        <f>IF(NOT(OR(A410&lt;&gt;"",B410&lt;&gt;"",C410&lt;&gt;"",D410&lt;&gt;"",E410&lt;&gt;"",F410&lt;&gt;"",G410&lt;&gt;"",H410&lt;&gt;"",I410&lt;&gt;"",J410&lt;&gt;"")),"",IF(AND(ISNUMBER(H410),ISNUMBER(I410),H410&gt;=I410),"Check limits",IF(OR(AND(ISNUMBER(F410),ISNUMBER(H410),F410&lt;H410),AND(ISNUMBER(F410),ISNUMBER(I410),F410&gt;I410),AND(ISNUMBER(G410),ISNUMBER(H410),G410&lt;H410),AND(ISNUMBER(G410),ISNUMBER(I410),G410&gt;I410)),"Setpoint outside alarm band","OK")))</f>
        <v/>
      </c>
      <c r="L410" s="16" t="str">
        <f>IF(NOT(OR(A410&lt;&gt;"",B410&lt;&gt;"",C410&lt;&gt;"",D410&lt;&gt;"",E410&lt;&gt;"",F410&lt;&gt;"",G410&lt;&gt;"",H410&lt;&gt;"",I410&lt;&gt;"",J410&lt;&gt;"")),"",IF(A410="","Check ID",IF(B410="","Check ID",IF(SUMPRODUCT(--(Equipment!$A$2:$A$101=B410))=0,"Check ID",IF(SUMPRODUCT(--($A$2:$A$1001=A410))&gt;1,"Duplicate ID",IF(OR(C410="",NOT(OR(D410="AI",D410="AO",D410="BI",D410="BO")),AND(F410&lt;&gt;"",NOT(ISNUMBER(F410))),AND(G410&lt;&gt;"",NOT(ISNUMBER(G410))),AND(H410&lt;&gt;"",NOT(ISNUMBER(H410))),AND(I410&lt;&gt;"",NOT(ISNUMBER(I410))),AND(J410&lt;&gt;"",NOT(ISNUMBER(J410)))),"Check inputs",IF(AND(ISNUMBER(J410),OR(J410&lt;0,J410&gt;1440)),"Check inputs","OK")))))))</f>
        <v/>
      </c>
    </row>
    <row r="411" spans="1:12" x14ac:dyDescent="0.25">
      <c r="A411" s="12"/>
      <c r="B411" s="12"/>
      <c r="C411" s="13"/>
      <c r="D411" s="12"/>
      <c r="E411" s="13"/>
      <c r="F411" s="12"/>
      <c r="G411" s="12"/>
      <c r="H411" s="12"/>
      <c r="I411" s="12"/>
      <c r="J411" s="12"/>
      <c r="K411" s="17" t="str">
        <f>IF(NOT(OR(A411&lt;&gt;"",B411&lt;&gt;"",C411&lt;&gt;"",D411&lt;&gt;"",E411&lt;&gt;"",F411&lt;&gt;"",G411&lt;&gt;"",H411&lt;&gt;"",I411&lt;&gt;"",J411&lt;&gt;"")),"",IF(AND(ISNUMBER(H411),ISNUMBER(I411),H411&gt;=I411),"Check limits",IF(OR(AND(ISNUMBER(F411),ISNUMBER(H411),F411&lt;H411),AND(ISNUMBER(F411),ISNUMBER(I411),F411&gt;I411),AND(ISNUMBER(G411),ISNUMBER(H411),G411&lt;H411),AND(ISNUMBER(G411),ISNUMBER(I411),G411&gt;I411)),"Setpoint outside alarm band","OK")))</f>
        <v/>
      </c>
      <c r="L411" s="16" t="str">
        <f>IF(NOT(OR(A411&lt;&gt;"",B411&lt;&gt;"",C411&lt;&gt;"",D411&lt;&gt;"",E411&lt;&gt;"",F411&lt;&gt;"",G411&lt;&gt;"",H411&lt;&gt;"",I411&lt;&gt;"",J411&lt;&gt;"")),"",IF(A411="","Check ID",IF(B411="","Check ID",IF(SUMPRODUCT(--(Equipment!$A$2:$A$101=B411))=0,"Check ID",IF(SUMPRODUCT(--($A$2:$A$1001=A411))&gt;1,"Duplicate ID",IF(OR(C411="",NOT(OR(D411="AI",D411="AO",D411="BI",D411="BO")),AND(F411&lt;&gt;"",NOT(ISNUMBER(F411))),AND(G411&lt;&gt;"",NOT(ISNUMBER(G411))),AND(H411&lt;&gt;"",NOT(ISNUMBER(H411))),AND(I411&lt;&gt;"",NOT(ISNUMBER(I411))),AND(J411&lt;&gt;"",NOT(ISNUMBER(J411)))),"Check inputs",IF(AND(ISNUMBER(J411),OR(J411&lt;0,J411&gt;1440)),"Check inputs","OK")))))))</f>
        <v/>
      </c>
    </row>
    <row r="412" spans="1:12" x14ac:dyDescent="0.25">
      <c r="A412" s="12"/>
      <c r="B412" s="12"/>
      <c r="C412" s="13"/>
      <c r="D412" s="12"/>
      <c r="E412" s="13"/>
      <c r="F412" s="12"/>
      <c r="G412" s="12"/>
      <c r="H412" s="12"/>
      <c r="I412" s="12"/>
      <c r="J412" s="12"/>
      <c r="K412" s="17" t="str">
        <f>IF(NOT(OR(A412&lt;&gt;"",B412&lt;&gt;"",C412&lt;&gt;"",D412&lt;&gt;"",E412&lt;&gt;"",F412&lt;&gt;"",G412&lt;&gt;"",H412&lt;&gt;"",I412&lt;&gt;"",J412&lt;&gt;"")),"",IF(AND(ISNUMBER(H412),ISNUMBER(I412),H412&gt;=I412),"Check limits",IF(OR(AND(ISNUMBER(F412),ISNUMBER(H412),F412&lt;H412),AND(ISNUMBER(F412),ISNUMBER(I412),F412&gt;I412),AND(ISNUMBER(G412),ISNUMBER(H412),G412&lt;H412),AND(ISNUMBER(G412),ISNUMBER(I412),G412&gt;I412)),"Setpoint outside alarm band","OK")))</f>
        <v/>
      </c>
      <c r="L412" s="16" t="str">
        <f>IF(NOT(OR(A412&lt;&gt;"",B412&lt;&gt;"",C412&lt;&gt;"",D412&lt;&gt;"",E412&lt;&gt;"",F412&lt;&gt;"",G412&lt;&gt;"",H412&lt;&gt;"",I412&lt;&gt;"",J412&lt;&gt;"")),"",IF(A412="","Check ID",IF(B412="","Check ID",IF(SUMPRODUCT(--(Equipment!$A$2:$A$101=B412))=0,"Check ID",IF(SUMPRODUCT(--($A$2:$A$1001=A412))&gt;1,"Duplicate ID",IF(OR(C412="",NOT(OR(D412="AI",D412="AO",D412="BI",D412="BO")),AND(F412&lt;&gt;"",NOT(ISNUMBER(F412))),AND(G412&lt;&gt;"",NOT(ISNUMBER(G412))),AND(H412&lt;&gt;"",NOT(ISNUMBER(H412))),AND(I412&lt;&gt;"",NOT(ISNUMBER(I412))),AND(J412&lt;&gt;"",NOT(ISNUMBER(J412)))),"Check inputs",IF(AND(ISNUMBER(J412),OR(J412&lt;0,J412&gt;1440)),"Check inputs","OK")))))))</f>
        <v/>
      </c>
    </row>
    <row r="413" spans="1:12" x14ac:dyDescent="0.25">
      <c r="A413" s="12"/>
      <c r="B413" s="12"/>
      <c r="C413" s="13"/>
      <c r="D413" s="12"/>
      <c r="E413" s="13"/>
      <c r="F413" s="12"/>
      <c r="G413" s="12"/>
      <c r="H413" s="12"/>
      <c r="I413" s="12"/>
      <c r="J413" s="12"/>
      <c r="K413" s="17" t="str">
        <f>IF(NOT(OR(A413&lt;&gt;"",B413&lt;&gt;"",C413&lt;&gt;"",D413&lt;&gt;"",E413&lt;&gt;"",F413&lt;&gt;"",G413&lt;&gt;"",H413&lt;&gt;"",I413&lt;&gt;"",J413&lt;&gt;"")),"",IF(AND(ISNUMBER(H413),ISNUMBER(I413),H413&gt;=I413),"Check limits",IF(OR(AND(ISNUMBER(F413),ISNUMBER(H413),F413&lt;H413),AND(ISNUMBER(F413),ISNUMBER(I413),F413&gt;I413),AND(ISNUMBER(G413),ISNUMBER(H413),G413&lt;H413),AND(ISNUMBER(G413),ISNUMBER(I413),G413&gt;I413)),"Setpoint outside alarm band","OK")))</f>
        <v/>
      </c>
      <c r="L413" s="16" t="str">
        <f>IF(NOT(OR(A413&lt;&gt;"",B413&lt;&gt;"",C413&lt;&gt;"",D413&lt;&gt;"",E413&lt;&gt;"",F413&lt;&gt;"",G413&lt;&gt;"",H413&lt;&gt;"",I413&lt;&gt;"",J413&lt;&gt;"")),"",IF(A413="","Check ID",IF(B413="","Check ID",IF(SUMPRODUCT(--(Equipment!$A$2:$A$101=B413))=0,"Check ID",IF(SUMPRODUCT(--($A$2:$A$1001=A413))&gt;1,"Duplicate ID",IF(OR(C413="",NOT(OR(D413="AI",D413="AO",D413="BI",D413="BO")),AND(F413&lt;&gt;"",NOT(ISNUMBER(F413))),AND(G413&lt;&gt;"",NOT(ISNUMBER(G413))),AND(H413&lt;&gt;"",NOT(ISNUMBER(H413))),AND(I413&lt;&gt;"",NOT(ISNUMBER(I413))),AND(J413&lt;&gt;"",NOT(ISNUMBER(J413)))),"Check inputs",IF(AND(ISNUMBER(J413),OR(J413&lt;0,J413&gt;1440)),"Check inputs","OK")))))))</f>
        <v/>
      </c>
    </row>
    <row r="414" spans="1:12" x14ac:dyDescent="0.25">
      <c r="A414" s="12"/>
      <c r="B414" s="12"/>
      <c r="C414" s="13"/>
      <c r="D414" s="12"/>
      <c r="E414" s="13"/>
      <c r="F414" s="12"/>
      <c r="G414" s="12"/>
      <c r="H414" s="12"/>
      <c r="I414" s="12"/>
      <c r="J414" s="12"/>
      <c r="K414" s="17" t="str">
        <f>IF(NOT(OR(A414&lt;&gt;"",B414&lt;&gt;"",C414&lt;&gt;"",D414&lt;&gt;"",E414&lt;&gt;"",F414&lt;&gt;"",G414&lt;&gt;"",H414&lt;&gt;"",I414&lt;&gt;"",J414&lt;&gt;"")),"",IF(AND(ISNUMBER(H414),ISNUMBER(I414),H414&gt;=I414),"Check limits",IF(OR(AND(ISNUMBER(F414),ISNUMBER(H414),F414&lt;H414),AND(ISNUMBER(F414),ISNUMBER(I414),F414&gt;I414),AND(ISNUMBER(G414),ISNUMBER(H414),G414&lt;H414),AND(ISNUMBER(G414),ISNUMBER(I414),G414&gt;I414)),"Setpoint outside alarm band","OK")))</f>
        <v/>
      </c>
      <c r="L414" s="16" t="str">
        <f>IF(NOT(OR(A414&lt;&gt;"",B414&lt;&gt;"",C414&lt;&gt;"",D414&lt;&gt;"",E414&lt;&gt;"",F414&lt;&gt;"",G414&lt;&gt;"",H414&lt;&gt;"",I414&lt;&gt;"",J414&lt;&gt;"")),"",IF(A414="","Check ID",IF(B414="","Check ID",IF(SUMPRODUCT(--(Equipment!$A$2:$A$101=B414))=0,"Check ID",IF(SUMPRODUCT(--($A$2:$A$1001=A414))&gt;1,"Duplicate ID",IF(OR(C414="",NOT(OR(D414="AI",D414="AO",D414="BI",D414="BO")),AND(F414&lt;&gt;"",NOT(ISNUMBER(F414))),AND(G414&lt;&gt;"",NOT(ISNUMBER(G414))),AND(H414&lt;&gt;"",NOT(ISNUMBER(H414))),AND(I414&lt;&gt;"",NOT(ISNUMBER(I414))),AND(J414&lt;&gt;"",NOT(ISNUMBER(J414)))),"Check inputs",IF(AND(ISNUMBER(J414),OR(J414&lt;0,J414&gt;1440)),"Check inputs","OK")))))))</f>
        <v/>
      </c>
    </row>
    <row r="415" spans="1:12" x14ac:dyDescent="0.25">
      <c r="A415" s="12"/>
      <c r="B415" s="12"/>
      <c r="C415" s="13"/>
      <c r="D415" s="12"/>
      <c r="E415" s="13"/>
      <c r="F415" s="12"/>
      <c r="G415" s="12"/>
      <c r="H415" s="12"/>
      <c r="I415" s="12"/>
      <c r="J415" s="12"/>
      <c r="K415" s="17" t="str">
        <f>IF(NOT(OR(A415&lt;&gt;"",B415&lt;&gt;"",C415&lt;&gt;"",D415&lt;&gt;"",E415&lt;&gt;"",F415&lt;&gt;"",G415&lt;&gt;"",H415&lt;&gt;"",I415&lt;&gt;"",J415&lt;&gt;"")),"",IF(AND(ISNUMBER(H415),ISNUMBER(I415),H415&gt;=I415),"Check limits",IF(OR(AND(ISNUMBER(F415),ISNUMBER(H415),F415&lt;H415),AND(ISNUMBER(F415),ISNUMBER(I415),F415&gt;I415),AND(ISNUMBER(G415),ISNUMBER(H415),G415&lt;H415),AND(ISNUMBER(G415),ISNUMBER(I415),G415&gt;I415)),"Setpoint outside alarm band","OK")))</f>
        <v/>
      </c>
      <c r="L415" s="16" t="str">
        <f>IF(NOT(OR(A415&lt;&gt;"",B415&lt;&gt;"",C415&lt;&gt;"",D415&lt;&gt;"",E415&lt;&gt;"",F415&lt;&gt;"",G415&lt;&gt;"",H415&lt;&gt;"",I415&lt;&gt;"",J415&lt;&gt;"")),"",IF(A415="","Check ID",IF(B415="","Check ID",IF(SUMPRODUCT(--(Equipment!$A$2:$A$101=B415))=0,"Check ID",IF(SUMPRODUCT(--($A$2:$A$1001=A415))&gt;1,"Duplicate ID",IF(OR(C415="",NOT(OR(D415="AI",D415="AO",D415="BI",D415="BO")),AND(F415&lt;&gt;"",NOT(ISNUMBER(F415))),AND(G415&lt;&gt;"",NOT(ISNUMBER(G415))),AND(H415&lt;&gt;"",NOT(ISNUMBER(H415))),AND(I415&lt;&gt;"",NOT(ISNUMBER(I415))),AND(J415&lt;&gt;"",NOT(ISNUMBER(J415)))),"Check inputs",IF(AND(ISNUMBER(J415),OR(J415&lt;0,J415&gt;1440)),"Check inputs","OK")))))))</f>
        <v/>
      </c>
    </row>
    <row r="416" spans="1:12" x14ac:dyDescent="0.25">
      <c r="A416" s="12"/>
      <c r="B416" s="12"/>
      <c r="C416" s="13"/>
      <c r="D416" s="12"/>
      <c r="E416" s="13"/>
      <c r="F416" s="12"/>
      <c r="G416" s="12"/>
      <c r="H416" s="12"/>
      <c r="I416" s="12"/>
      <c r="J416" s="12"/>
      <c r="K416" s="17" t="str">
        <f>IF(NOT(OR(A416&lt;&gt;"",B416&lt;&gt;"",C416&lt;&gt;"",D416&lt;&gt;"",E416&lt;&gt;"",F416&lt;&gt;"",G416&lt;&gt;"",H416&lt;&gt;"",I416&lt;&gt;"",J416&lt;&gt;"")),"",IF(AND(ISNUMBER(H416),ISNUMBER(I416),H416&gt;=I416),"Check limits",IF(OR(AND(ISNUMBER(F416),ISNUMBER(H416),F416&lt;H416),AND(ISNUMBER(F416),ISNUMBER(I416),F416&gt;I416),AND(ISNUMBER(G416),ISNUMBER(H416),G416&lt;H416),AND(ISNUMBER(G416),ISNUMBER(I416),G416&gt;I416)),"Setpoint outside alarm band","OK")))</f>
        <v/>
      </c>
      <c r="L416" s="16" t="str">
        <f>IF(NOT(OR(A416&lt;&gt;"",B416&lt;&gt;"",C416&lt;&gt;"",D416&lt;&gt;"",E416&lt;&gt;"",F416&lt;&gt;"",G416&lt;&gt;"",H416&lt;&gt;"",I416&lt;&gt;"",J416&lt;&gt;"")),"",IF(A416="","Check ID",IF(B416="","Check ID",IF(SUMPRODUCT(--(Equipment!$A$2:$A$101=B416))=0,"Check ID",IF(SUMPRODUCT(--($A$2:$A$1001=A416))&gt;1,"Duplicate ID",IF(OR(C416="",NOT(OR(D416="AI",D416="AO",D416="BI",D416="BO")),AND(F416&lt;&gt;"",NOT(ISNUMBER(F416))),AND(G416&lt;&gt;"",NOT(ISNUMBER(G416))),AND(H416&lt;&gt;"",NOT(ISNUMBER(H416))),AND(I416&lt;&gt;"",NOT(ISNUMBER(I416))),AND(J416&lt;&gt;"",NOT(ISNUMBER(J416)))),"Check inputs",IF(AND(ISNUMBER(J416),OR(J416&lt;0,J416&gt;1440)),"Check inputs","OK")))))))</f>
        <v/>
      </c>
    </row>
    <row r="417" spans="1:12" x14ac:dyDescent="0.25">
      <c r="A417" s="12"/>
      <c r="B417" s="12"/>
      <c r="C417" s="13"/>
      <c r="D417" s="12"/>
      <c r="E417" s="13"/>
      <c r="F417" s="12"/>
      <c r="G417" s="12"/>
      <c r="H417" s="12"/>
      <c r="I417" s="12"/>
      <c r="J417" s="12"/>
      <c r="K417" s="17" t="str">
        <f>IF(NOT(OR(A417&lt;&gt;"",B417&lt;&gt;"",C417&lt;&gt;"",D417&lt;&gt;"",E417&lt;&gt;"",F417&lt;&gt;"",G417&lt;&gt;"",H417&lt;&gt;"",I417&lt;&gt;"",J417&lt;&gt;"")),"",IF(AND(ISNUMBER(H417),ISNUMBER(I417),H417&gt;=I417),"Check limits",IF(OR(AND(ISNUMBER(F417),ISNUMBER(H417),F417&lt;H417),AND(ISNUMBER(F417),ISNUMBER(I417),F417&gt;I417),AND(ISNUMBER(G417),ISNUMBER(H417),G417&lt;H417),AND(ISNUMBER(G417),ISNUMBER(I417),G417&gt;I417)),"Setpoint outside alarm band","OK")))</f>
        <v/>
      </c>
      <c r="L417" s="16" t="str">
        <f>IF(NOT(OR(A417&lt;&gt;"",B417&lt;&gt;"",C417&lt;&gt;"",D417&lt;&gt;"",E417&lt;&gt;"",F417&lt;&gt;"",G417&lt;&gt;"",H417&lt;&gt;"",I417&lt;&gt;"",J417&lt;&gt;"")),"",IF(A417="","Check ID",IF(B417="","Check ID",IF(SUMPRODUCT(--(Equipment!$A$2:$A$101=B417))=0,"Check ID",IF(SUMPRODUCT(--($A$2:$A$1001=A417))&gt;1,"Duplicate ID",IF(OR(C417="",NOT(OR(D417="AI",D417="AO",D417="BI",D417="BO")),AND(F417&lt;&gt;"",NOT(ISNUMBER(F417))),AND(G417&lt;&gt;"",NOT(ISNUMBER(G417))),AND(H417&lt;&gt;"",NOT(ISNUMBER(H417))),AND(I417&lt;&gt;"",NOT(ISNUMBER(I417))),AND(J417&lt;&gt;"",NOT(ISNUMBER(J417)))),"Check inputs",IF(AND(ISNUMBER(J417),OR(J417&lt;0,J417&gt;1440)),"Check inputs","OK")))))))</f>
        <v/>
      </c>
    </row>
    <row r="418" spans="1:12" x14ac:dyDescent="0.25">
      <c r="A418" s="12"/>
      <c r="B418" s="12"/>
      <c r="C418" s="13"/>
      <c r="D418" s="12"/>
      <c r="E418" s="13"/>
      <c r="F418" s="12"/>
      <c r="G418" s="12"/>
      <c r="H418" s="12"/>
      <c r="I418" s="12"/>
      <c r="J418" s="12"/>
      <c r="K418" s="17" t="str">
        <f>IF(NOT(OR(A418&lt;&gt;"",B418&lt;&gt;"",C418&lt;&gt;"",D418&lt;&gt;"",E418&lt;&gt;"",F418&lt;&gt;"",G418&lt;&gt;"",H418&lt;&gt;"",I418&lt;&gt;"",J418&lt;&gt;"")),"",IF(AND(ISNUMBER(H418),ISNUMBER(I418),H418&gt;=I418),"Check limits",IF(OR(AND(ISNUMBER(F418),ISNUMBER(H418),F418&lt;H418),AND(ISNUMBER(F418),ISNUMBER(I418),F418&gt;I418),AND(ISNUMBER(G418),ISNUMBER(H418),G418&lt;H418),AND(ISNUMBER(G418),ISNUMBER(I418),G418&gt;I418)),"Setpoint outside alarm band","OK")))</f>
        <v/>
      </c>
      <c r="L418" s="16" t="str">
        <f>IF(NOT(OR(A418&lt;&gt;"",B418&lt;&gt;"",C418&lt;&gt;"",D418&lt;&gt;"",E418&lt;&gt;"",F418&lt;&gt;"",G418&lt;&gt;"",H418&lt;&gt;"",I418&lt;&gt;"",J418&lt;&gt;"")),"",IF(A418="","Check ID",IF(B418="","Check ID",IF(SUMPRODUCT(--(Equipment!$A$2:$A$101=B418))=0,"Check ID",IF(SUMPRODUCT(--($A$2:$A$1001=A418))&gt;1,"Duplicate ID",IF(OR(C418="",NOT(OR(D418="AI",D418="AO",D418="BI",D418="BO")),AND(F418&lt;&gt;"",NOT(ISNUMBER(F418))),AND(G418&lt;&gt;"",NOT(ISNUMBER(G418))),AND(H418&lt;&gt;"",NOT(ISNUMBER(H418))),AND(I418&lt;&gt;"",NOT(ISNUMBER(I418))),AND(J418&lt;&gt;"",NOT(ISNUMBER(J418)))),"Check inputs",IF(AND(ISNUMBER(J418),OR(J418&lt;0,J418&gt;1440)),"Check inputs","OK")))))))</f>
        <v/>
      </c>
    </row>
    <row r="419" spans="1:12" x14ac:dyDescent="0.25">
      <c r="A419" s="12"/>
      <c r="B419" s="12"/>
      <c r="C419" s="13"/>
      <c r="D419" s="12"/>
      <c r="E419" s="13"/>
      <c r="F419" s="12"/>
      <c r="G419" s="12"/>
      <c r="H419" s="12"/>
      <c r="I419" s="12"/>
      <c r="J419" s="12"/>
      <c r="K419" s="17" t="str">
        <f>IF(NOT(OR(A419&lt;&gt;"",B419&lt;&gt;"",C419&lt;&gt;"",D419&lt;&gt;"",E419&lt;&gt;"",F419&lt;&gt;"",G419&lt;&gt;"",H419&lt;&gt;"",I419&lt;&gt;"",J419&lt;&gt;"")),"",IF(AND(ISNUMBER(H419),ISNUMBER(I419),H419&gt;=I419),"Check limits",IF(OR(AND(ISNUMBER(F419),ISNUMBER(H419),F419&lt;H419),AND(ISNUMBER(F419),ISNUMBER(I419),F419&gt;I419),AND(ISNUMBER(G419),ISNUMBER(H419),G419&lt;H419),AND(ISNUMBER(G419),ISNUMBER(I419),G419&gt;I419)),"Setpoint outside alarm band","OK")))</f>
        <v/>
      </c>
      <c r="L419" s="16" t="str">
        <f>IF(NOT(OR(A419&lt;&gt;"",B419&lt;&gt;"",C419&lt;&gt;"",D419&lt;&gt;"",E419&lt;&gt;"",F419&lt;&gt;"",G419&lt;&gt;"",H419&lt;&gt;"",I419&lt;&gt;"",J419&lt;&gt;"")),"",IF(A419="","Check ID",IF(B419="","Check ID",IF(SUMPRODUCT(--(Equipment!$A$2:$A$101=B419))=0,"Check ID",IF(SUMPRODUCT(--($A$2:$A$1001=A419))&gt;1,"Duplicate ID",IF(OR(C419="",NOT(OR(D419="AI",D419="AO",D419="BI",D419="BO")),AND(F419&lt;&gt;"",NOT(ISNUMBER(F419))),AND(G419&lt;&gt;"",NOT(ISNUMBER(G419))),AND(H419&lt;&gt;"",NOT(ISNUMBER(H419))),AND(I419&lt;&gt;"",NOT(ISNUMBER(I419))),AND(J419&lt;&gt;"",NOT(ISNUMBER(J419)))),"Check inputs",IF(AND(ISNUMBER(J419),OR(J419&lt;0,J419&gt;1440)),"Check inputs","OK")))))))</f>
        <v/>
      </c>
    </row>
    <row r="420" spans="1:12" x14ac:dyDescent="0.25">
      <c r="A420" s="12"/>
      <c r="B420" s="12"/>
      <c r="C420" s="13"/>
      <c r="D420" s="12"/>
      <c r="E420" s="13"/>
      <c r="F420" s="12"/>
      <c r="G420" s="12"/>
      <c r="H420" s="12"/>
      <c r="I420" s="12"/>
      <c r="J420" s="12"/>
      <c r="K420" s="17" t="str">
        <f>IF(NOT(OR(A420&lt;&gt;"",B420&lt;&gt;"",C420&lt;&gt;"",D420&lt;&gt;"",E420&lt;&gt;"",F420&lt;&gt;"",G420&lt;&gt;"",H420&lt;&gt;"",I420&lt;&gt;"",J420&lt;&gt;"")),"",IF(AND(ISNUMBER(H420),ISNUMBER(I420),H420&gt;=I420),"Check limits",IF(OR(AND(ISNUMBER(F420),ISNUMBER(H420),F420&lt;H420),AND(ISNUMBER(F420),ISNUMBER(I420),F420&gt;I420),AND(ISNUMBER(G420),ISNUMBER(H420),G420&lt;H420),AND(ISNUMBER(G420),ISNUMBER(I420),G420&gt;I420)),"Setpoint outside alarm band","OK")))</f>
        <v/>
      </c>
      <c r="L420" s="16" t="str">
        <f>IF(NOT(OR(A420&lt;&gt;"",B420&lt;&gt;"",C420&lt;&gt;"",D420&lt;&gt;"",E420&lt;&gt;"",F420&lt;&gt;"",G420&lt;&gt;"",H420&lt;&gt;"",I420&lt;&gt;"",J420&lt;&gt;"")),"",IF(A420="","Check ID",IF(B420="","Check ID",IF(SUMPRODUCT(--(Equipment!$A$2:$A$101=B420))=0,"Check ID",IF(SUMPRODUCT(--($A$2:$A$1001=A420))&gt;1,"Duplicate ID",IF(OR(C420="",NOT(OR(D420="AI",D420="AO",D420="BI",D420="BO")),AND(F420&lt;&gt;"",NOT(ISNUMBER(F420))),AND(G420&lt;&gt;"",NOT(ISNUMBER(G420))),AND(H420&lt;&gt;"",NOT(ISNUMBER(H420))),AND(I420&lt;&gt;"",NOT(ISNUMBER(I420))),AND(J420&lt;&gt;"",NOT(ISNUMBER(J420)))),"Check inputs",IF(AND(ISNUMBER(J420),OR(J420&lt;0,J420&gt;1440)),"Check inputs","OK")))))))</f>
        <v/>
      </c>
    </row>
    <row r="421" spans="1:12" x14ac:dyDescent="0.25">
      <c r="A421" s="12"/>
      <c r="B421" s="12"/>
      <c r="C421" s="13"/>
      <c r="D421" s="12"/>
      <c r="E421" s="13"/>
      <c r="F421" s="12"/>
      <c r="G421" s="12"/>
      <c r="H421" s="12"/>
      <c r="I421" s="12"/>
      <c r="J421" s="12"/>
      <c r="K421" s="17" t="str">
        <f>IF(NOT(OR(A421&lt;&gt;"",B421&lt;&gt;"",C421&lt;&gt;"",D421&lt;&gt;"",E421&lt;&gt;"",F421&lt;&gt;"",G421&lt;&gt;"",H421&lt;&gt;"",I421&lt;&gt;"",J421&lt;&gt;"")),"",IF(AND(ISNUMBER(H421),ISNUMBER(I421),H421&gt;=I421),"Check limits",IF(OR(AND(ISNUMBER(F421),ISNUMBER(H421),F421&lt;H421),AND(ISNUMBER(F421),ISNUMBER(I421),F421&gt;I421),AND(ISNUMBER(G421),ISNUMBER(H421),G421&lt;H421),AND(ISNUMBER(G421),ISNUMBER(I421),G421&gt;I421)),"Setpoint outside alarm band","OK")))</f>
        <v/>
      </c>
      <c r="L421" s="16" t="str">
        <f>IF(NOT(OR(A421&lt;&gt;"",B421&lt;&gt;"",C421&lt;&gt;"",D421&lt;&gt;"",E421&lt;&gt;"",F421&lt;&gt;"",G421&lt;&gt;"",H421&lt;&gt;"",I421&lt;&gt;"",J421&lt;&gt;"")),"",IF(A421="","Check ID",IF(B421="","Check ID",IF(SUMPRODUCT(--(Equipment!$A$2:$A$101=B421))=0,"Check ID",IF(SUMPRODUCT(--($A$2:$A$1001=A421))&gt;1,"Duplicate ID",IF(OR(C421="",NOT(OR(D421="AI",D421="AO",D421="BI",D421="BO")),AND(F421&lt;&gt;"",NOT(ISNUMBER(F421))),AND(G421&lt;&gt;"",NOT(ISNUMBER(G421))),AND(H421&lt;&gt;"",NOT(ISNUMBER(H421))),AND(I421&lt;&gt;"",NOT(ISNUMBER(I421))),AND(J421&lt;&gt;"",NOT(ISNUMBER(J421)))),"Check inputs",IF(AND(ISNUMBER(J421),OR(J421&lt;0,J421&gt;1440)),"Check inputs","OK")))))))</f>
        <v/>
      </c>
    </row>
    <row r="422" spans="1:12" x14ac:dyDescent="0.25">
      <c r="A422" s="12"/>
      <c r="B422" s="12"/>
      <c r="C422" s="13"/>
      <c r="D422" s="12"/>
      <c r="E422" s="13"/>
      <c r="F422" s="12"/>
      <c r="G422" s="12"/>
      <c r="H422" s="12"/>
      <c r="I422" s="12"/>
      <c r="J422" s="12"/>
      <c r="K422" s="17" t="str">
        <f>IF(NOT(OR(A422&lt;&gt;"",B422&lt;&gt;"",C422&lt;&gt;"",D422&lt;&gt;"",E422&lt;&gt;"",F422&lt;&gt;"",G422&lt;&gt;"",H422&lt;&gt;"",I422&lt;&gt;"",J422&lt;&gt;"")),"",IF(AND(ISNUMBER(H422),ISNUMBER(I422),H422&gt;=I422),"Check limits",IF(OR(AND(ISNUMBER(F422),ISNUMBER(H422),F422&lt;H422),AND(ISNUMBER(F422),ISNUMBER(I422),F422&gt;I422),AND(ISNUMBER(G422),ISNUMBER(H422),G422&lt;H422),AND(ISNUMBER(G422),ISNUMBER(I422),G422&gt;I422)),"Setpoint outside alarm band","OK")))</f>
        <v/>
      </c>
      <c r="L422" s="16" t="str">
        <f>IF(NOT(OR(A422&lt;&gt;"",B422&lt;&gt;"",C422&lt;&gt;"",D422&lt;&gt;"",E422&lt;&gt;"",F422&lt;&gt;"",G422&lt;&gt;"",H422&lt;&gt;"",I422&lt;&gt;"",J422&lt;&gt;"")),"",IF(A422="","Check ID",IF(B422="","Check ID",IF(SUMPRODUCT(--(Equipment!$A$2:$A$101=B422))=0,"Check ID",IF(SUMPRODUCT(--($A$2:$A$1001=A422))&gt;1,"Duplicate ID",IF(OR(C422="",NOT(OR(D422="AI",D422="AO",D422="BI",D422="BO")),AND(F422&lt;&gt;"",NOT(ISNUMBER(F422))),AND(G422&lt;&gt;"",NOT(ISNUMBER(G422))),AND(H422&lt;&gt;"",NOT(ISNUMBER(H422))),AND(I422&lt;&gt;"",NOT(ISNUMBER(I422))),AND(J422&lt;&gt;"",NOT(ISNUMBER(J422)))),"Check inputs",IF(AND(ISNUMBER(J422),OR(J422&lt;0,J422&gt;1440)),"Check inputs","OK")))))))</f>
        <v/>
      </c>
    </row>
    <row r="423" spans="1:12" x14ac:dyDescent="0.25">
      <c r="A423" s="12"/>
      <c r="B423" s="12"/>
      <c r="C423" s="13"/>
      <c r="D423" s="12"/>
      <c r="E423" s="13"/>
      <c r="F423" s="12"/>
      <c r="G423" s="12"/>
      <c r="H423" s="12"/>
      <c r="I423" s="12"/>
      <c r="J423" s="12"/>
      <c r="K423" s="17" t="str">
        <f>IF(NOT(OR(A423&lt;&gt;"",B423&lt;&gt;"",C423&lt;&gt;"",D423&lt;&gt;"",E423&lt;&gt;"",F423&lt;&gt;"",G423&lt;&gt;"",H423&lt;&gt;"",I423&lt;&gt;"",J423&lt;&gt;"")),"",IF(AND(ISNUMBER(H423),ISNUMBER(I423),H423&gt;=I423),"Check limits",IF(OR(AND(ISNUMBER(F423),ISNUMBER(H423),F423&lt;H423),AND(ISNUMBER(F423),ISNUMBER(I423),F423&gt;I423),AND(ISNUMBER(G423),ISNUMBER(H423),G423&lt;H423),AND(ISNUMBER(G423),ISNUMBER(I423),G423&gt;I423)),"Setpoint outside alarm band","OK")))</f>
        <v/>
      </c>
      <c r="L423" s="16" t="str">
        <f>IF(NOT(OR(A423&lt;&gt;"",B423&lt;&gt;"",C423&lt;&gt;"",D423&lt;&gt;"",E423&lt;&gt;"",F423&lt;&gt;"",G423&lt;&gt;"",H423&lt;&gt;"",I423&lt;&gt;"",J423&lt;&gt;"")),"",IF(A423="","Check ID",IF(B423="","Check ID",IF(SUMPRODUCT(--(Equipment!$A$2:$A$101=B423))=0,"Check ID",IF(SUMPRODUCT(--($A$2:$A$1001=A423))&gt;1,"Duplicate ID",IF(OR(C423="",NOT(OR(D423="AI",D423="AO",D423="BI",D423="BO")),AND(F423&lt;&gt;"",NOT(ISNUMBER(F423))),AND(G423&lt;&gt;"",NOT(ISNUMBER(G423))),AND(H423&lt;&gt;"",NOT(ISNUMBER(H423))),AND(I423&lt;&gt;"",NOT(ISNUMBER(I423))),AND(J423&lt;&gt;"",NOT(ISNUMBER(J423)))),"Check inputs",IF(AND(ISNUMBER(J423),OR(J423&lt;0,J423&gt;1440)),"Check inputs","OK")))))))</f>
        <v/>
      </c>
    </row>
    <row r="424" spans="1:12" x14ac:dyDescent="0.25">
      <c r="A424" s="12"/>
      <c r="B424" s="12"/>
      <c r="C424" s="13"/>
      <c r="D424" s="12"/>
      <c r="E424" s="13"/>
      <c r="F424" s="12"/>
      <c r="G424" s="12"/>
      <c r="H424" s="12"/>
      <c r="I424" s="12"/>
      <c r="J424" s="12"/>
      <c r="K424" s="17" t="str">
        <f>IF(NOT(OR(A424&lt;&gt;"",B424&lt;&gt;"",C424&lt;&gt;"",D424&lt;&gt;"",E424&lt;&gt;"",F424&lt;&gt;"",G424&lt;&gt;"",H424&lt;&gt;"",I424&lt;&gt;"",J424&lt;&gt;"")),"",IF(AND(ISNUMBER(H424),ISNUMBER(I424),H424&gt;=I424),"Check limits",IF(OR(AND(ISNUMBER(F424),ISNUMBER(H424),F424&lt;H424),AND(ISNUMBER(F424),ISNUMBER(I424),F424&gt;I424),AND(ISNUMBER(G424),ISNUMBER(H424),G424&lt;H424),AND(ISNUMBER(G424),ISNUMBER(I424),G424&gt;I424)),"Setpoint outside alarm band","OK")))</f>
        <v/>
      </c>
      <c r="L424" s="16" t="str">
        <f>IF(NOT(OR(A424&lt;&gt;"",B424&lt;&gt;"",C424&lt;&gt;"",D424&lt;&gt;"",E424&lt;&gt;"",F424&lt;&gt;"",G424&lt;&gt;"",H424&lt;&gt;"",I424&lt;&gt;"",J424&lt;&gt;"")),"",IF(A424="","Check ID",IF(B424="","Check ID",IF(SUMPRODUCT(--(Equipment!$A$2:$A$101=B424))=0,"Check ID",IF(SUMPRODUCT(--($A$2:$A$1001=A424))&gt;1,"Duplicate ID",IF(OR(C424="",NOT(OR(D424="AI",D424="AO",D424="BI",D424="BO")),AND(F424&lt;&gt;"",NOT(ISNUMBER(F424))),AND(G424&lt;&gt;"",NOT(ISNUMBER(G424))),AND(H424&lt;&gt;"",NOT(ISNUMBER(H424))),AND(I424&lt;&gt;"",NOT(ISNUMBER(I424))),AND(J424&lt;&gt;"",NOT(ISNUMBER(J424)))),"Check inputs",IF(AND(ISNUMBER(J424),OR(J424&lt;0,J424&gt;1440)),"Check inputs","OK")))))))</f>
        <v/>
      </c>
    </row>
    <row r="425" spans="1:12" x14ac:dyDescent="0.25">
      <c r="A425" s="12"/>
      <c r="B425" s="12"/>
      <c r="C425" s="13"/>
      <c r="D425" s="12"/>
      <c r="E425" s="13"/>
      <c r="F425" s="12"/>
      <c r="G425" s="12"/>
      <c r="H425" s="12"/>
      <c r="I425" s="12"/>
      <c r="J425" s="12"/>
      <c r="K425" s="17" t="str">
        <f>IF(NOT(OR(A425&lt;&gt;"",B425&lt;&gt;"",C425&lt;&gt;"",D425&lt;&gt;"",E425&lt;&gt;"",F425&lt;&gt;"",G425&lt;&gt;"",H425&lt;&gt;"",I425&lt;&gt;"",J425&lt;&gt;"")),"",IF(AND(ISNUMBER(H425),ISNUMBER(I425),H425&gt;=I425),"Check limits",IF(OR(AND(ISNUMBER(F425),ISNUMBER(H425),F425&lt;H425),AND(ISNUMBER(F425),ISNUMBER(I425),F425&gt;I425),AND(ISNUMBER(G425),ISNUMBER(H425),G425&lt;H425),AND(ISNUMBER(G425),ISNUMBER(I425),G425&gt;I425)),"Setpoint outside alarm band","OK")))</f>
        <v/>
      </c>
      <c r="L425" s="16" t="str">
        <f>IF(NOT(OR(A425&lt;&gt;"",B425&lt;&gt;"",C425&lt;&gt;"",D425&lt;&gt;"",E425&lt;&gt;"",F425&lt;&gt;"",G425&lt;&gt;"",H425&lt;&gt;"",I425&lt;&gt;"",J425&lt;&gt;"")),"",IF(A425="","Check ID",IF(B425="","Check ID",IF(SUMPRODUCT(--(Equipment!$A$2:$A$101=B425))=0,"Check ID",IF(SUMPRODUCT(--($A$2:$A$1001=A425))&gt;1,"Duplicate ID",IF(OR(C425="",NOT(OR(D425="AI",D425="AO",D425="BI",D425="BO")),AND(F425&lt;&gt;"",NOT(ISNUMBER(F425))),AND(G425&lt;&gt;"",NOT(ISNUMBER(G425))),AND(H425&lt;&gt;"",NOT(ISNUMBER(H425))),AND(I425&lt;&gt;"",NOT(ISNUMBER(I425))),AND(J425&lt;&gt;"",NOT(ISNUMBER(J425)))),"Check inputs",IF(AND(ISNUMBER(J425),OR(J425&lt;0,J425&gt;1440)),"Check inputs","OK")))))))</f>
        <v/>
      </c>
    </row>
    <row r="426" spans="1:12" x14ac:dyDescent="0.25">
      <c r="A426" s="12"/>
      <c r="B426" s="12"/>
      <c r="C426" s="13"/>
      <c r="D426" s="12"/>
      <c r="E426" s="13"/>
      <c r="F426" s="12"/>
      <c r="G426" s="12"/>
      <c r="H426" s="12"/>
      <c r="I426" s="12"/>
      <c r="J426" s="12"/>
      <c r="K426" s="17" t="str">
        <f>IF(NOT(OR(A426&lt;&gt;"",B426&lt;&gt;"",C426&lt;&gt;"",D426&lt;&gt;"",E426&lt;&gt;"",F426&lt;&gt;"",G426&lt;&gt;"",H426&lt;&gt;"",I426&lt;&gt;"",J426&lt;&gt;"")),"",IF(AND(ISNUMBER(H426),ISNUMBER(I426),H426&gt;=I426),"Check limits",IF(OR(AND(ISNUMBER(F426),ISNUMBER(H426),F426&lt;H426),AND(ISNUMBER(F426),ISNUMBER(I426),F426&gt;I426),AND(ISNUMBER(G426),ISNUMBER(H426),G426&lt;H426),AND(ISNUMBER(G426),ISNUMBER(I426),G426&gt;I426)),"Setpoint outside alarm band","OK")))</f>
        <v/>
      </c>
      <c r="L426" s="16" t="str">
        <f>IF(NOT(OR(A426&lt;&gt;"",B426&lt;&gt;"",C426&lt;&gt;"",D426&lt;&gt;"",E426&lt;&gt;"",F426&lt;&gt;"",G426&lt;&gt;"",H426&lt;&gt;"",I426&lt;&gt;"",J426&lt;&gt;"")),"",IF(A426="","Check ID",IF(B426="","Check ID",IF(SUMPRODUCT(--(Equipment!$A$2:$A$101=B426))=0,"Check ID",IF(SUMPRODUCT(--($A$2:$A$1001=A426))&gt;1,"Duplicate ID",IF(OR(C426="",NOT(OR(D426="AI",D426="AO",D426="BI",D426="BO")),AND(F426&lt;&gt;"",NOT(ISNUMBER(F426))),AND(G426&lt;&gt;"",NOT(ISNUMBER(G426))),AND(H426&lt;&gt;"",NOT(ISNUMBER(H426))),AND(I426&lt;&gt;"",NOT(ISNUMBER(I426))),AND(J426&lt;&gt;"",NOT(ISNUMBER(J426)))),"Check inputs",IF(AND(ISNUMBER(J426),OR(J426&lt;0,J426&gt;1440)),"Check inputs","OK")))))))</f>
        <v/>
      </c>
    </row>
    <row r="427" spans="1:12" x14ac:dyDescent="0.25">
      <c r="A427" s="12"/>
      <c r="B427" s="12"/>
      <c r="C427" s="13"/>
      <c r="D427" s="12"/>
      <c r="E427" s="13"/>
      <c r="F427" s="12"/>
      <c r="G427" s="12"/>
      <c r="H427" s="12"/>
      <c r="I427" s="12"/>
      <c r="J427" s="12"/>
      <c r="K427" s="17" t="str">
        <f>IF(NOT(OR(A427&lt;&gt;"",B427&lt;&gt;"",C427&lt;&gt;"",D427&lt;&gt;"",E427&lt;&gt;"",F427&lt;&gt;"",G427&lt;&gt;"",H427&lt;&gt;"",I427&lt;&gt;"",J427&lt;&gt;"")),"",IF(AND(ISNUMBER(H427),ISNUMBER(I427),H427&gt;=I427),"Check limits",IF(OR(AND(ISNUMBER(F427),ISNUMBER(H427),F427&lt;H427),AND(ISNUMBER(F427),ISNUMBER(I427),F427&gt;I427),AND(ISNUMBER(G427),ISNUMBER(H427),G427&lt;H427),AND(ISNUMBER(G427),ISNUMBER(I427),G427&gt;I427)),"Setpoint outside alarm band","OK")))</f>
        <v/>
      </c>
      <c r="L427" s="16" t="str">
        <f>IF(NOT(OR(A427&lt;&gt;"",B427&lt;&gt;"",C427&lt;&gt;"",D427&lt;&gt;"",E427&lt;&gt;"",F427&lt;&gt;"",G427&lt;&gt;"",H427&lt;&gt;"",I427&lt;&gt;"",J427&lt;&gt;"")),"",IF(A427="","Check ID",IF(B427="","Check ID",IF(SUMPRODUCT(--(Equipment!$A$2:$A$101=B427))=0,"Check ID",IF(SUMPRODUCT(--($A$2:$A$1001=A427))&gt;1,"Duplicate ID",IF(OR(C427="",NOT(OR(D427="AI",D427="AO",D427="BI",D427="BO")),AND(F427&lt;&gt;"",NOT(ISNUMBER(F427))),AND(G427&lt;&gt;"",NOT(ISNUMBER(G427))),AND(H427&lt;&gt;"",NOT(ISNUMBER(H427))),AND(I427&lt;&gt;"",NOT(ISNUMBER(I427))),AND(J427&lt;&gt;"",NOT(ISNUMBER(J427)))),"Check inputs",IF(AND(ISNUMBER(J427),OR(J427&lt;0,J427&gt;1440)),"Check inputs","OK")))))))</f>
        <v/>
      </c>
    </row>
    <row r="428" spans="1:12" x14ac:dyDescent="0.25">
      <c r="A428" s="12"/>
      <c r="B428" s="12"/>
      <c r="C428" s="13"/>
      <c r="D428" s="12"/>
      <c r="E428" s="13"/>
      <c r="F428" s="12"/>
      <c r="G428" s="12"/>
      <c r="H428" s="12"/>
      <c r="I428" s="12"/>
      <c r="J428" s="12"/>
      <c r="K428" s="17" t="str">
        <f>IF(NOT(OR(A428&lt;&gt;"",B428&lt;&gt;"",C428&lt;&gt;"",D428&lt;&gt;"",E428&lt;&gt;"",F428&lt;&gt;"",G428&lt;&gt;"",H428&lt;&gt;"",I428&lt;&gt;"",J428&lt;&gt;"")),"",IF(AND(ISNUMBER(H428),ISNUMBER(I428),H428&gt;=I428),"Check limits",IF(OR(AND(ISNUMBER(F428),ISNUMBER(H428),F428&lt;H428),AND(ISNUMBER(F428),ISNUMBER(I428),F428&gt;I428),AND(ISNUMBER(G428),ISNUMBER(H428),G428&lt;H428),AND(ISNUMBER(G428),ISNUMBER(I428),G428&gt;I428)),"Setpoint outside alarm band","OK")))</f>
        <v/>
      </c>
      <c r="L428" s="16" t="str">
        <f>IF(NOT(OR(A428&lt;&gt;"",B428&lt;&gt;"",C428&lt;&gt;"",D428&lt;&gt;"",E428&lt;&gt;"",F428&lt;&gt;"",G428&lt;&gt;"",H428&lt;&gt;"",I428&lt;&gt;"",J428&lt;&gt;"")),"",IF(A428="","Check ID",IF(B428="","Check ID",IF(SUMPRODUCT(--(Equipment!$A$2:$A$101=B428))=0,"Check ID",IF(SUMPRODUCT(--($A$2:$A$1001=A428))&gt;1,"Duplicate ID",IF(OR(C428="",NOT(OR(D428="AI",D428="AO",D428="BI",D428="BO")),AND(F428&lt;&gt;"",NOT(ISNUMBER(F428))),AND(G428&lt;&gt;"",NOT(ISNUMBER(G428))),AND(H428&lt;&gt;"",NOT(ISNUMBER(H428))),AND(I428&lt;&gt;"",NOT(ISNUMBER(I428))),AND(J428&lt;&gt;"",NOT(ISNUMBER(J428)))),"Check inputs",IF(AND(ISNUMBER(J428),OR(J428&lt;0,J428&gt;1440)),"Check inputs","OK")))))))</f>
        <v/>
      </c>
    </row>
    <row r="429" spans="1:12" x14ac:dyDescent="0.25">
      <c r="A429" s="12"/>
      <c r="B429" s="12"/>
      <c r="C429" s="13"/>
      <c r="D429" s="12"/>
      <c r="E429" s="13"/>
      <c r="F429" s="12"/>
      <c r="G429" s="12"/>
      <c r="H429" s="12"/>
      <c r="I429" s="12"/>
      <c r="J429" s="12"/>
      <c r="K429" s="17" t="str">
        <f>IF(NOT(OR(A429&lt;&gt;"",B429&lt;&gt;"",C429&lt;&gt;"",D429&lt;&gt;"",E429&lt;&gt;"",F429&lt;&gt;"",G429&lt;&gt;"",H429&lt;&gt;"",I429&lt;&gt;"",J429&lt;&gt;"")),"",IF(AND(ISNUMBER(H429),ISNUMBER(I429),H429&gt;=I429),"Check limits",IF(OR(AND(ISNUMBER(F429),ISNUMBER(H429),F429&lt;H429),AND(ISNUMBER(F429),ISNUMBER(I429),F429&gt;I429),AND(ISNUMBER(G429),ISNUMBER(H429),G429&lt;H429),AND(ISNUMBER(G429),ISNUMBER(I429),G429&gt;I429)),"Setpoint outside alarm band","OK")))</f>
        <v/>
      </c>
      <c r="L429" s="16" t="str">
        <f>IF(NOT(OR(A429&lt;&gt;"",B429&lt;&gt;"",C429&lt;&gt;"",D429&lt;&gt;"",E429&lt;&gt;"",F429&lt;&gt;"",G429&lt;&gt;"",H429&lt;&gt;"",I429&lt;&gt;"",J429&lt;&gt;"")),"",IF(A429="","Check ID",IF(B429="","Check ID",IF(SUMPRODUCT(--(Equipment!$A$2:$A$101=B429))=0,"Check ID",IF(SUMPRODUCT(--($A$2:$A$1001=A429))&gt;1,"Duplicate ID",IF(OR(C429="",NOT(OR(D429="AI",D429="AO",D429="BI",D429="BO")),AND(F429&lt;&gt;"",NOT(ISNUMBER(F429))),AND(G429&lt;&gt;"",NOT(ISNUMBER(G429))),AND(H429&lt;&gt;"",NOT(ISNUMBER(H429))),AND(I429&lt;&gt;"",NOT(ISNUMBER(I429))),AND(J429&lt;&gt;"",NOT(ISNUMBER(J429)))),"Check inputs",IF(AND(ISNUMBER(J429),OR(J429&lt;0,J429&gt;1440)),"Check inputs","OK")))))))</f>
        <v/>
      </c>
    </row>
    <row r="430" spans="1:12" x14ac:dyDescent="0.25">
      <c r="A430" s="12"/>
      <c r="B430" s="12"/>
      <c r="C430" s="13"/>
      <c r="D430" s="12"/>
      <c r="E430" s="13"/>
      <c r="F430" s="12"/>
      <c r="G430" s="12"/>
      <c r="H430" s="12"/>
      <c r="I430" s="12"/>
      <c r="J430" s="12"/>
      <c r="K430" s="17" t="str">
        <f>IF(NOT(OR(A430&lt;&gt;"",B430&lt;&gt;"",C430&lt;&gt;"",D430&lt;&gt;"",E430&lt;&gt;"",F430&lt;&gt;"",G430&lt;&gt;"",H430&lt;&gt;"",I430&lt;&gt;"",J430&lt;&gt;"")),"",IF(AND(ISNUMBER(H430),ISNUMBER(I430),H430&gt;=I430),"Check limits",IF(OR(AND(ISNUMBER(F430),ISNUMBER(H430),F430&lt;H430),AND(ISNUMBER(F430),ISNUMBER(I430),F430&gt;I430),AND(ISNUMBER(G430),ISNUMBER(H430),G430&lt;H430),AND(ISNUMBER(G430),ISNUMBER(I430),G430&gt;I430)),"Setpoint outside alarm band","OK")))</f>
        <v/>
      </c>
      <c r="L430" s="16" t="str">
        <f>IF(NOT(OR(A430&lt;&gt;"",B430&lt;&gt;"",C430&lt;&gt;"",D430&lt;&gt;"",E430&lt;&gt;"",F430&lt;&gt;"",G430&lt;&gt;"",H430&lt;&gt;"",I430&lt;&gt;"",J430&lt;&gt;"")),"",IF(A430="","Check ID",IF(B430="","Check ID",IF(SUMPRODUCT(--(Equipment!$A$2:$A$101=B430))=0,"Check ID",IF(SUMPRODUCT(--($A$2:$A$1001=A430))&gt;1,"Duplicate ID",IF(OR(C430="",NOT(OR(D430="AI",D430="AO",D430="BI",D430="BO")),AND(F430&lt;&gt;"",NOT(ISNUMBER(F430))),AND(G430&lt;&gt;"",NOT(ISNUMBER(G430))),AND(H430&lt;&gt;"",NOT(ISNUMBER(H430))),AND(I430&lt;&gt;"",NOT(ISNUMBER(I430))),AND(J430&lt;&gt;"",NOT(ISNUMBER(J430)))),"Check inputs",IF(AND(ISNUMBER(J430),OR(J430&lt;0,J430&gt;1440)),"Check inputs","OK")))))))</f>
        <v/>
      </c>
    </row>
    <row r="431" spans="1:12" x14ac:dyDescent="0.25">
      <c r="A431" s="12"/>
      <c r="B431" s="12"/>
      <c r="C431" s="13"/>
      <c r="D431" s="12"/>
      <c r="E431" s="13"/>
      <c r="F431" s="12"/>
      <c r="G431" s="12"/>
      <c r="H431" s="12"/>
      <c r="I431" s="12"/>
      <c r="J431" s="12"/>
      <c r="K431" s="17" t="str">
        <f>IF(NOT(OR(A431&lt;&gt;"",B431&lt;&gt;"",C431&lt;&gt;"",D431&lt;&gt;"",E431&lt;&gt;"",F431&lt;&gt;"",G431&lt;&gt;"",H431&lt;&gt;"",I431&lt;&gt;"",J431&lt;&gt;"")),"",IF(AND(ISNUMBER(H431),ISNUMBER(I431),H431&gt;=I431),"Check limits",IF(OR(AND(ISNUMBER(F431),ISNUMBER(H431),F431&lt;H431),AND(ISNUMBER(F431),ISNUMBER(I431),F431&gt;I431),AND(ISNUMBER(G431),ISNUMBER(H431),G431&lt;H431),AND(ISNUMBER(G431),ISNUMBER(I431),G431&gt;I431)),"Setpoint outside alarm band","OK")))</f>
        <v/>
      </c>
      <c r="L431" s="16" t="str">
        <f>IF(NOT(OR(A431&lt;&gt;"",B431&lt;&gt;"",C431&lt;&gt;"",D431&lt;&gt;"",E431&lt;&gt;"",F431&lt;&gt;"",G431&lt;&gt;"",H431&lt;&gt;"",I431&lt;&gt;"",J431&lt;&gt;"")),"",IF(A431="","Check ID",IF(B431="","Check ID",IF(SUMPRODUCT(--(Equipment!$A$2:$A$101=B431))=0,"Check ID",IF(SUMPRODUCT(--($A$2:$A$1001=A431))&gt;1,"Duplicate ID",IF(OR(C431="",NOT(OR(D431="AI",D431="AO",D431="BI",D431="BO")),AND(F431&lt;&gt;"",NOT(ISNUMBER(F431))),AND(G431&lt;&gt;"",NOT(ISNUMBER(G431))),AND(H431&lt;&gt;"",NOT(ISNUMBER(H431))),AND(I431&lt;&gt;"",NOT(ISNUMBER(I431))),AND(J431&lt;&gt;"",NOT(ISNUMBER(J431)))),"Check inputs",IF(AND(ISNUMBER(J431),OR(J431&lt;0,J431&gt;1440)),"Check inputs","OK")))))))</f>
        <v/>
      </c>
    </row>
    <row r="432" spans="1:12" x14ac:dyDescent="0.25">
      <c r="A432" s="12"/>
      <c r="B432" s="12"/>
      <c r="C432" s="13"/>
      <c r="D432" s="12"/>
      <c r="E432" s="13"/>
      <c r="F432" s="12"/>
      <c r="G432" s="12"/>
      <c r="H432" s="12"/>
      <c r="I432" s="12"/>
      <c r="J432" s="12"/>
      <c r="K432" s="17" t="str">
        <f>IF(NOT(OR(A432&lt;&gt;"",B432&lt;&gt;"",C432&lt;&gt;"",D432&lt;&gt;"",E432&lt;&gt;"",F432&lt;&gt;"",G432&lt;&gt;"",H432&lt;&gt;"",I432&lt;&gt;"",J432&lt;&gt;"")),"",IF(AND(ISNUMBER(H432),ISNUMBER(I432),H432&gt;=I432),"Check limits",IF(OR(AND(ISNUMBER(F432),ISNUMBER(H432),F432&lt;H432),AND(ISNUMBER(F432),ISNUMBER(I432),F432&gt;I432),AND(ISNUMBER(G432),ISNUMBER(H432),G432&lt;H432),AND(ISNUMBER(G432),ISNUMBER(I432),G432&gt;I432)),"Setpoint outside alarm band","OK")))</f>
        <v/>
      </c>
      <c r="L432" s="16" t="str">
        <f>IF(NOT(OR(A432&lt;&gt;"",B432&lt;&gt;"",C432&lt;&gt;"",D432&lt;&gt;"",E432&lt;&gt;"",F432&lt;&gt;"",G432&lt;&gt;"",H432&lt;&gt;"",I432&lt;&gt;"",J432&lt;&gt;"")),"",IF(A432="","Check ID",IF(B432="","Check ID",IF(SUMPRODUCT(--(Equipment!$A$2:$A$101=B432))=0,"Check ID",IF(SUMPRODUCT(--($A$2:$A$1001=A432))&gt;1,"Duplicate ID",IF(OR(C432="",NOT(OR(D432="AI",D432="AO",D432="BI",D432="BO")),AND(F432&lt;&gt;"",NOT(ISNUMBER(F432))),AND(G432&lt;&gt;"",NOT(ISNUMBER(G432))),AND(H432&lt;&gt;"",NOT(ISNUMBER(H432))),AND(I432&lt;&gt;"",NOT(ISNUMBER(I432))),AND(J432&lt;&gt;"",NOT(ISNUMBER(J432)))),"Check inputs",IF(AND(ISNUMBER(J432),OR(J432&lt;0,J432&gt;1440)),"Check inputs","OK")))))))</f>
        <v/>
      </c>
    </row>
    <row r="433" spans="1:12" x14ac:dyDescent="0.25">
      <c r="A433" s="12"/>
      <c r="B433" s="12"/>
      <c r="C433" s="13"/>
      <c r="D433" s="12"/>
      <c r="E433" s="13"/>
      <c r="F433" s="12"/>
      <c r="G433" s="12"/>
      <c r="H433" s="12"/>
      <c r="I433" s="12"/>
      <c r="J433" s="12"/>
      <c r="K433" s="17" t="str">
        <f>IF(NOT(OR(A433&lt;&gt;"",B433&lt;&gt;"",C433&lt;&gt;"",D433&lt;&gt;"",E433&lt;&gt;"",F433&lt;&gt;"",G433&lt;&gt;"",H433&lt;&gt;"",I433&lt;&gt;"",J433&lt;&gt;"")),"",IF(AND(ISNUMBER(H433),ISNUMBER(I433),H433&gt;=I433),"Check limits",IF(OR(AND(ISNUMBER(F433),ISNUMBER(H433),F433&lt;H433),AND(ISNUMBER(F433),ISNUMBER(I433),F433&gt;I433),AND(ISNUMBER(G433),ISNUMBER(H433),G433&lt;H433),AND(ISNUMBER(G433),ISNUMBER(I433),G433&gt;I433)),"Setpoint outside alarm band","OK")))</f>
        <v/>
      </c>
      <c r="L433" s="16" t="str">
        <f>IF(NOT(OR(A433&lt;&gt;"",B433&lt;&gt;"",C433&lt;&gt;"",D433&lt;&gt;"",E433&lt;&gt;"",F433&lt;&gt;"",G433&lt;&gt;"",H433&lt;&gt;"",I433&lt;&gt;"",J433&lt;&gt;"")),"",IF(A433="","Check ID",IF(B433="","Check ID",IF(SUMPRODUCT(--(Equipment!$A$2:$A$101=B433))=0,"Check ID",IF(SUMPRODUCT(--($A$2:$A$1001=A433))&gt;1,"Duplicate ID",IF(OR(C433="",NOT(OR(D433="AI",D433="AO",D433="BI",D433="BO")),AND(F433&lt;&gt;"",NOT(ISNUMBER(F433))),AND(G433&lt;&gt;"",NOT(ISNUMBER(G433))),AND(H433&lt;&gt;"",NOT(ISNUMBER(H433))),AND(I433&lt;&gt;"",NOT(ISNUMBER(I433))),AND(J433&lt;&gt;"",NOT(ISNUMBER(J433)))),"Check inputs",IF(AND(ISNUMBER(J433),OR(J433&lt;0,J433&gt;1440)),"Check inputs","OK")))))))</f>
        <v/>
      </c>
    </row>
    <row r="434" spans="1:12" x14ac:dyDescent="0.25">
      <c r="A434" s="12"/>
      <c r="B434" s="12"/>
      <c r="C434" s="13"/>
      <c r="D434" s="12"/>
      <c r="E434" s="13"/>
      <c r="F434" s="12"/>
      <c r="G434" s="12"/>
      <c r="H434" s="12"/>
      <c r="I434" s="12"/>
      <c r="J434" s="12"/>
      <c r="K434" s="17" t="str">
        <f>IF(NOT(OR(A434&lt;&gt;"",B434&lt;&gt;"",C434&lt;&gt;"",D434&lt;&gt;"",E434&lt;&gt;"",F434&lt;&gt;"",G434&lt;&gt;"",H434&lt;&gt;"",I434&lt;&gt;"",J434&lt;&gt;"")),"",IF(AND(ISNUMBER(H434),ISNUMBER(I434),H434&gt;=I434),"Check limits",IF(OR(AND(ISNUMBER(F434),ISNUMBER(H434),F434&lt;H434),AND(ISNUMBER(F434),ISNUMBER(I434),F434&gt;I434),AND(ISNUMBER(G434),ISNUMBER(H434),G434&lt;H434),AND(ISNUMBER(G434),ISNUMBER(I434),G434&gt;I434)),"Setpoint outside alarm band","OK")))</f>
        <v/>
      </c>
      <c r="L434" s="16" t="str">
        <f>IF(NOT(OR(A434&lt;&gt;"",B434&lt;&gt;"",C434&lt;&gt;"",D434&lt;&gt;"",E434&lt;&gt;"",F434&lt;&gt;"",G434&lt;&gt;"",H434&lt;&gt;"",I434&lt;&gt;"",J434&lt;&gt;"")),"",IF(A434="","Check ID",IF(B434="","Check ID",IF(SUMPRODUCT(--(Equipment!$A$2:$A$101=B434))=0,"Check ID",IF(SUMPRODUCT(--($A$2:$A$1001=A434))&gt;1,"Duplicate ID",IF(OR(C434="",NOT(OR(D434="AI",D434="AO",D434="BI",D434="BO")),AND(F434&lt;&gt;"",NOT(ISNUMBER(F434))),AND(G434&lt;&gt;"",NOT(ISNUMBER(G434))),AND(H434&lt;&gt;"",NOT(ISNUMBER(H434))),AND(I434&lt;&gt;"",NOT(ISNUMBER(I434))),AND(J434&lt;&gt;"",NOT(ISNUMBER(J434)))),"Check inputs",IF(AND(ISNUMBER(J434),OR(J434&lt;0,J434&gt;1440)),"Check inputs","OK")))))))</f>
        <v/>
      </c>
    </row>
    <row r="435" spans="1:12" x14ac:dyDescent="0.25">
      <c r="A435" s="12"/>
      <c r="B435" s="12"/>
      <c r="C435" s="13"/>
      <c r="D435" s="12"/>
      <c r="E435" s="13"/>
      <c r="F435" s="12"/>
      <c r="G435" s="12"/>
      <c r="H435" s="12"/>
      <c r="I435" s="12"/>
      <c r="J435" s="12"/>
      <c r="K435" s="17" t="str">
        <f>IF(NOT(OR(A435&lt;&gt;"",B435&lt;&gt;"",C435&lt;&gt;"",D435&lt;&gt;"",E435&lt;&gt;"",F435&lt;&gt;"",G435&lt;&gt;"",H435&lt;&gt;"",I435&lt;&gt;"",J435&lt;&gt;"")),"",IF(AND(ISNUMBER(H435),ISNUMBER(I435),H435&gt;=I435),"Check limits",IF(OR(AND(ISNUMBER(F435),ISNUMBER(H435),F435&lt;H435),AND(ISNUMBER(F435),ISNUMBER(I435),F435&gt;I435),AND(ISNUMBER(G435),ISNUMBER(H435),G435&lt;H435),AND(ISNUMBER(G435),ISNUMBER(I435),G435&gt;I435)),"Setpoint outside alarm band","OK")))</f>
        <v/>
      </c>
      <c r="L435" s="16" t="str">
        <f>IF(NOT(OR(A435&lt;&gt;"",B435&lt;&gt;"",C435&lt;&gt;"",D435&lt;&gt;"",E435&lt;&gt;"",F435&lt;&gt;"",G435&lt;&gt;"",H435&lt;&gt;"",I435&lt;&gt;"",J435&lt;&gt;"")),"",IF(A435="","Check ID",IF(B435="","Check ID",IF(SUMPRODUCT(--(Equipment!$A$2:$A$101=B435))=0,"Check ID",IF(SUMPRODUCT(--($A$2:$A$1001=A435))&gt;1,"Duplicate ID",IF(OR(C435="",NOT(OR(D435="AI",D435="AO",D435="BI",D435="BO")),AND(F435&lt;&gt;"",NOT(ISNUMBER(F435))),AND(G435&lt;&gt;"",NOT(ISNUMBER(G435))),AND(H435&lt;&gt;"",NOT(ISNUMBER(H435))),AND(I435&lt;&gt;"",NOT(ISNUMBER(I435))),AND(J435&lt;&gt;"",NOT(ISNUMBER(J435)))),"Check inputs",IF(AND(ISNUMBER(J435),OR(J435&lt;0,J435&gt;1440)),"Check inputs","OK")))))))</f>
        <v/>
      </c>
    </row>
    <row r="436" spans="1:12" x14ac:dyDescent="0.25">
      <c r="A436" s="12"/>
      <c r="B436" s="12"/>
      <c r="C436" s="13"/>
      <c r="D436" s="12"/>
      <c r="E436" s="13"/>
      <c r="F436" s="12"/>
      <c r="G436" s="12"/>
      <c r="H436" s="12"/>
      <c r="I436" s="12"/>
      <c r="J436" s="12"/>
      <c r="K436" s="17" t="str">
        <f>IF(NOT(OR(A436&lt;&gt;"",B436&lt;&gt;"",C436&lt;&gt;"",D436&lt;&gt;"",E436&lt;&gt;"",F436&lt;&gt;"",G436&lt;&gt;"",H436&lt;&gt;"",I436&lt;&gt;"",J436&lt;&gt;"")),"",IF(AND(ISNUMBER(H436),ISNUMBER(I436),H436&gt;=I436),"Check limits",IF(OR(AND(ISNUMBER(F436),ISNUMBER(H436),F436&lt;H436),AND(ISNUMBER(F436),ISNUMBER(I436),F436&gt;I436),AND(ISNUMBER(G436),ISNUMBER(H436),G436&lt;H436),AND(ISNUMBER(G436),ISNUMBER(I436),G436&gt;I436)),"Setpoint outside alarm band","OK")))</f>
        <v/>
      </c>
      <c r="L436" s="16" t="str">
        <f>IF(NOT(OR(A436&lt;&gt;"",B436&lt;&gt;"",C436&lt;&gt;"",D436&lt;&gt;"",E436&lt;&gt;"",F436&lt;&gt;"",G436&lt;&gt;"",H436&lt;&gt;"",I436&lt;&gt;"",J436&lt;&gt;"")),"",IF(A436="","Check ID",IF(B436="","Check ID",IF(SUMPRODUCT(--(Equipment!$A$2:$A$101=B436))=0,"Check ID",IF(SUMPRODUCT(--($A$2:$A$1001=A436))&gt;1,"Duplicate ID",IF(OR(C436="",NOT(OR(D436="AI",D436="AO",D436="BI",D436="BO")),AND(F436&lt;&gt;"",NOT(ISNUMBER(F436))),AND(G436&lt;&gt;"",NOT(ISNUMBER(G436))),AND(H436&lt;&gt;"",NOT(ISNUMBER(H436))),AND(I436&lt;&gt;"",NOT(ISNUMBER(I436))),AND(J436&lt;&gt;"",NOT(ISNUMBER(J436)))),"Check inputs",IF(AND(ISNUMBER(J436),OR(J436&lt;0,J436&gt;1440)),"Check inputs","OK")))))))</f>
        <v/>
      </c>
    </row>
    <row r="437" spans="1:12" x14ac:dyDescent="0.25">
      <c r="A437" s="12"/>
      <c r="B437" s="12"/>
      <c r="C437" s="13"/>
      <c r="D437" s="12"/>
      <c r="E437" s="13"/>
      <c r="F437" s="12"/>
      <c r="G437" s="12"/>
      <c r="H437" s="12"/>
      <c r="I437" s="12"/>
      <c r="J437" s="12"/>
      <c r="K437" s="17" t="str">
        <f>IF(NOT(OR(A437&lt;&gt;"",B437&lt;&gt;"",C437&lt;&gt;"",D437&lt;&gt;"",E437&lt;&gt;"",F437&lt;&gt;"",G437&lt;&gt;"",H437&lt;&gt;"",I437&lt;&gt;"",J437&lt;&gt;"")),"",IF(AND(ISNUMBER(H437),ISNUMBER(I437),H437&gt;=I437),"Check limits",IF(OR(AND(ISNUMBER(F437),ISNUMBER(H437),F437&lt;H437),AND(ISNUMBER(F437),ISNUMBER(I437),F437&gt;I437),AND(ISNUMBER(G437),ISNUMBER(H437),G437&lt;H437),AND(ISNUMBER(G437),ISNUMBER(I437),G437&gt;I437)),"Setpoint outside alarm band","OK")))</f>
        <v/>
      </c>
      <c r="L437" s="16" t="str">
        <f>IF(NOT(OR(A437&lt;&gt;"",B437&lt;&gt;"",C437&lt;&gt;"",D437&lt;&gt;"",E437&lt;&gt;"",F437&lt;&gt;"",G437&lt;&gt;"",H437&lt;&gt;"",I437&lt;&gt;"",J437&lt;&gt;"")),"",IF(A437="","Check ID",IF(B437="","Check ID",IF(SUMPRODUCT(--(Equipment!$A$2:$A$101=B437))=0,"Check ID",IF(SUMPRODUCT(--($A$2:$A$1001=A437))&gt;1,"Duplicate ID",IF(OR(C437="",NOT(OR(D437="AI",D437="AO",D437="BI",D437="BO")),AND(F437&lt;&gt;"",NOT(ISNUMBER(F437))),AND(G437&lt;&gt;"",NOT(ISNUMBER(G437))),AND(H437&lt;&gt;"",NOT(ISNUMBER(H437))),AND(I437&lt;&gt;"",NOT(ISNUMBER(I437))),AND(J437&lt;&gt;"",NOT(ISNUMBER(J437)))),"Check inputs",IF(AND(ISNUMBER(J437),OR(J437&lt;0,J437&gt;1440)),"Check inputs","OK")))))))</f>
        <v/>
      </c>
    </row>
    <row r="438" spans="1:12" x14ac:dyDescent="0.25">
      <c r="A438" s="12"/>
      <c r="B438" s="12"/>
      <c r="C438" s="13"/>
      <c r="D438" s="12"/>
      <c r="E438" s="13"/>
      <c r="F438" s="12"/>
      <c r="G438" s="12"/>
      <c r="H438" s="12"/>
      <c r="I438" s="12"/>
      <c r="J438" s="12"/>
      <c r="K438" s="17" t="str">
        <f>IF(NOT(OR(A438&lt;&gt;"",B438&lt;&gt;"",C438&lt;&gt;"",D438&lt;&gt;"",E438&lt;&gt;"",F438&lt;&gt;"",G438&lt;&gt;"",H438&lt;&gt;"",I438&lt;&gt;"",J438&lt;&gt;"")),"",IF(AND(ISNUMBER(H438),ISNUMBER(I438),H438&gt;=I438),"Check limits",IF(OR(AND(ISNUMBER(F438),ISNUMBER(H438),F438&lt;H438),AND(ISNUMBER(F438),ISNUMBER(I438),F438&gt;I438),AND(ISNUMBER(G438),ISNUMBER(H438),G438&lt;H438),AND(ISNUMBER(G438),ISNUMBER(I438),G438&gt;I438)),"Setpoint outside alarm band","OK")))</f>
        <v/>
      </c>
      <c r="L438" s="16" t="str">
        <f>IF(NOT(OR(A438&lt;&gt;"",B438&lt;&gt;"",C438&lt;&gt;"",D438&lt;&gt;"",E438&lt;&gt;"",F438&lt;&gt;"",G438&lt;&gt;"",H438&lt;&gt;"",I438&lt;&gt;"",J438&lt;&gt;"")),"",IF(A438="","Check ID",IF(B438="","Check ID",IF(SUMPRODUCT(--(Equipment!$A$2:$A$101=B438))=0,"Check ID",IF(SUMPRODUCT(--($A$2:$A$1001=A438))&gt;1,"Duplicate ID",IF(OR(C438="",NOT(OR(D438="AI",D438="AO",D438="BI",D438="BO")),AND(F438&lt;&gt;"",NOT(ISNUMBER(F438))),AND(G438&lt;&gt;"",NOT(ISNUMBER(G438))),AND(H438&lt;&gt;"",NOT(ISNUMBER(H438))),AND(I438&lt;&gt;"",NOT(ISNUMBER(I438))),AND(J438&lt;&gt;"",NOT(ISNUMBER(J438)))),"Check inputs",IF(AND(ISNUMBER(J438),OR(J438&lt;0,J438&gt;1440)),"Check inputs","OK")))))))</f>
        <v/>
      </c>
    </row>
    <row r="439" spans="1:12" x14ac:dyDescent="0.25">
      <c r="A439" s="12"/>
      <c r="B439" s="12"/>
      <c r="C439" s="13"/>
      <c r="D439" s="12"/>
      <c r="E439" s="13"/>
      <c r="F439" s="12"/>
      <c r="G439" s="12"/>
      <c r="H439" s="12"/>
      <c r="I439" s="12"/>
      <c r="J439" s="12"/>
      <c r="K439" s="17" t="str">
        <f>IF(NOT(OR(A439&lt;&gt;"",B439&lt;&gt;"",C439&lt;&gt;"",D439&lt;&gt;"",E439&lt;&gt;"",F439&lt;&gt;"",G439&lt;&gt;"",H439&lt;&gt;"",I439&lt;&gt;"",J439&lt;&gt;"")),"",IF(AND(ISNUMBER(H439),ISNUMBER(I439),H439&gt;=I439),"Check limits",IF(OR(AND(ISNUMBER(F439),ISNUMBER(H439),F439&lt;H439),AND(ISNUMBER(F439),ISNUMBER(I439),F439&gt;I439),AND(ISNUMBER(G439),ISNUMBER(H439),G439&lt;H439),AND(ISNUMBER(G439),ISNUMBER(I439),G439&gt;I439)),"Setpoint outside alarm band","OK")))</f>
        <v/>
      </c>
      <c r="L439" s="16" t="str">
        <f>IF(NOT(OR(A439&lt;&gt;"",B439&lt;&gt;"",C439&lt;&gt;"",D439&lt;&gt;"",E439&lt;&gt;"",F439&lt;&gt;"",G439&lt;&gt;"",H439&lt;&gt;"",I439&lt;&gt;"",J439&lt;&gt;"")),"",IF(A439="","Check ID",IF(B439="","Check ID",IF(SUMPRODUCT(--(Equipment!$A$2:$A$101=B439))=0,"Check ID",IF(SUMPRODUCT(--($A$2:$A$1001=A439))&gt;1,"Duplicate ID",IF(OR(C439="",NOT(OR(D439="AI",D439="AO",D439="BI",D439="BO")),AND(F439&lt;&gt;"",NOT(ISNUMBER(F439))),AND(G439&lt;&gt;"",NOT(ISNUMBER(G439))),AND(H439&lt;&gt;"",NOT(ISNUMBER(H439))),AND(I439&lt;&gt;"",NOT(ISNUMBER(I439))),AND(J439&lt;&gt;"",NOT(ISNUMBER(J439)))),"Check inputs",IF(AND(ISNUMBER(J439),OR(J439&lt;0,J439&gt;1440)),"Check inputs","OK")))))))</f>
        <v/>
      </c>
    </row>
    <row r="440" spans="1:12" x14ac:dyDescent="0.25">
      <c r="A440" s="12"/>
      <c r="B440" s="12"/>
      <c r="C440" s="13"/>
      <c r="D440" s="12"/>
      <c r="E440" s="13"/>
      <c r="F440" s="12"/>
      <c r="G440" s="12"/>
      <c r="H440" s="12"/>
      <c r="I440" s="12"/>
      <c r="J440" s="12"/>
      <c r="K440" s="17" t="str">
        <f>IF(NOT(OR(A440&lt;&gt;"",B440&lt;&gt;"",C440&lt;&gt;"",D440&lt;&gt;"",E440&lt;&gt;"",F440&lt;&gt;"",G440&lt;&gt;"",H440&lt;&gt;"",I440&lt;&gt;"",J440&lt;&gt;"")),"",IF(AND(ISNUMBER(H440),ISNUMBER(I440),H440&gt;=I440),"Check limits",IF(OR(AND(ISNUMBER(F440),ISNUMBER(H440),F440&lt;H440),AND(ISNUMBER(F440),ISNUMBER(I440),F440&gt;I440),AND(ISNUMBER(G440),ISNUMBER(H440),G440&lt;H440),AND(ISNUMBER(G440),ISNUMBER(I440),G440&gt;I440)),"Setpoint outside alarm band","OK")))</f>
        <v/>
      </c>
      <c r="L440" s="16" t="str">
        <f>IF(NOT(OR(A440&lt;&gt;"",B440&lt;&gt;"",C440&lt;&gt;"",D440&lt;&gt;"",E440&lt;&gt;"",F440&lt;&gt;"",G440&lt;&gt;"",H440&lt;&gt;"",I440&lt;&gt;"",J440&lt;&gt;"")),"",IF(A440="","Check ID",IF(B440="","Check ID",IF(SUMPRODUCT(--(Equipment!$A$2:$A$101=B440))=0,"Check ID",IF(SUMPRODUCT(--($A$2:$A$1001=A440))&gt;1,"Duplicate ID",IF(OR(C440="",NOT(OR(D440="AI",D440="AO",D440="BI",D440="BO")),AND(F440&lt;&gt;"",NOT(ISNUMBER(F440))),AND(G440&lt;&gt;"",NOT(ISNUMBER(G440))),AND(H440&lt;&gt;"",NOT(ISNUMBER(H440))),AND(I440&lt;&gt;"",NOT(ISNUMBER(I440))),AND(J440&lt;&gt;"",NOT(ISNUMBER(J440)))),"Check inputs",IF(AND(ISNUMBER(J440),OR(J440&lt;0,J440&gt;1440)),"Check inputs","OK")))))))</f>
        <v/>
      </c>
    </row>
    <row r="441" spans="1:12" x14ac:dyDescent="0.25">
      <c r="A441" s="12"/>
      <c r="B441" s="12"/>
      <c r="C441" s="13"/>
      <c r="D441" s="12"/>
      <c r="E441" s="13"/>
      <c r="F441" s="12"/>
      <c r="G441" s="12"/>
      <c r="H441" s="12"/>
      <c r="I441" s="12"/>
      <c r="J441" s="12"/>
      <c r="K441" s="17" t="str">
        <f>IF(NOT(OR(A441&lt;&gt;"",B441&lt;&gt;"",C441&lt;&gt;"",D441&lt;&gt;"",E441&lt;&gt;"",F441&lt;&gt;"",G441&lt;&gt;"",H441&lt;&gt;"",I441&lt;&gt;"",J441&lt;&gt;"")),"",IF(AND(ISNUMBER(H441),ISNUMBER(I441),H441&gt;=I441),"Check limits",IF(OR(AND(ISNUMBER(F441),ISNUMBER(H441),F441&lt;H441),AND(ISNUMBER(F441),ISNUMBER(I441),F441&gt;I441),AND(ISNUMBER(G441),ISNUMBER(H441),G441&lt;H441),AND(ISNUMBER(G441),ISNUMBER(I441),G441&gt;I441)),"Setpoint outside alarm band","OK")))</f>
        <v/>
      </c>
      <c r="L441" s="16" t="str">
        <f>IF(NOT(OR(A441&lt;&gt;"",B441&lt;&gt;"",C441&lt;&gt;"",D441&lt;&gt;"",E441&lt;&gt;"",F441&lt;&gt;"",G441&lt;&gt;"",H441&lt;&gt;"",I441&lt;&gt;"",J441&lt;&gt;"")),"",IF(A441="","Check ID",IF(B441="","Check ID",IF(SUMPRODUCT(--(Equipment!$A$2:$A$101=B441))=0,"Check ID",IF(SUMPRODUCT(--($A$2:$A$1001=A441))&gt;1,"Duplicate ID",IF(OR(C441="",NOT(OR(D441="AI",D441="AO",D441="BI",D441="BO")),AND(F441&lt;&gt;"",NOT(ISNUMBER(F441))),AND(G441&lt;&gt;"",NOT(ISNUMBER(G441))),AND(H441&lt;&gt;"",NOT(ISNUMBER(H441))),AND(I441&lt;&gt;"",NOT(ISNUMBER(I441))),AND(J441&lt;&gt;"",NOT(ISNUMBER(J441)))),"Check inputs",IF(AND(ISNUMBER(J441),OR(J441&lt;0,J441&gt;1440)),"Check inputs","OK")))))))</f>
        <v/>
      </c>
    </row>
    <row r="442" spans="1:12" x14ac:dyDescent="0.25">
      <c r="A442" s="12"/>
      <c r="B442" s="12"/>
      <c r="C442" s="13"/>
      <c r="D442" s="12"/>
      <c r="E442" s="13"/>
      <c r="F442" s="12"/>
      <c r="G442" s="12"/>
      <c r="H442" s="12"/>
      <c r="I442" s="12"/>
      <c r="J442" s="12"/>
      <c r="K442" s="17" t="str">
        <f>IF(NOT(OR(A442&lt;&gt;"",B442&lt;&gt;"",C442&lt;&gt;"",D442&lt;&gt;"",E442&lt;&gt;"",F442&lt;&gt;"",G442&lt;&gt;"",H442&lt;&gt;"",I442&lt;&gt;"",J442&lt;&gt;"")),"",IF(AND(ISNUMBER(H442),ISNUMBER(I442),H442&gt;=I442),"Check limits",IF(OR(AND(ISNUMBER(F442),ISNUMBER(H442),F442&lt;H442),AND(ISNUMBER(F442),ISNUMBER(I442),F442&gt;I442),AND(ISNUMBER(G442),ISNUMBER(H442),G442&lt;H442),AND(ISNUMBER(G442),ISNUMBER(I442),G442&gt;I442)),"Setpoint outside alarm band","OK")))</f>
        <v/>
      </c>
      <c r="L442" s="16" t="str">
        <f>IF(NOT(OR(A442&lt;&gt;"",B442&lt;&gt;"",C442&lt;&gt;"",D442&lt;&gt;"",E442&lt;&gt;"",F442&lt;&gt;"",G442&lt;&gt;"",H442&lt;&gt;"",I442&lt;&gt;"",J442&lt;&gt;"")),"",IF(A442="","Check ID",IF(B442="","Check ID",IF(SUMPRODUCT(--(Equipment!$A$2:$A$101=B442))=0,"Check ID",IF(SUMPRODUCT(--($A$2:$A$1001=A442))&gt;1,"Duplicate ID",IF(OR(C442="",NOT(OR(D442="AI",D442="AO",D442="BI",D442="BO")),AND(F442&lt;&gt;"",NOT(ISNUMBER(F442))),AND(G442&lt;&gt;"",NOT(ISNUMBER(G442))),AND(H442&lt;&gt;"",NOT(ISNUMBER(H442))),AND(I442&lt;&gt;"",NOT(ISNUMBER(I442))),AND(J442&lt;&gt;"",NOT(ISNUMBER(J442)))),"Check inputs",IF(AND(ISNUMBER(J442),OR(J442&lt;0,J442&gt;1440)),"Check inputs","OK")))))))</f>
        <v/>
      </c>
    </row>
    <row r="443" spans="1:12" x14ac:dyDescent="0.25">
      <c r="A443" s="12"/>
      <c r="B443" s="12"/>
      <c r="C443" s="13"/>
      <c r="D443" s="12"/>
      <c r="E443" s="13"/>
      <c r="F443" s="12"/>
      <c r="G443" s="12"/>
      <c r="H443" s="12"/>
      <c r="I443" s="12"/>
      <c r="J443" s="12"/>
      <c r="K443" s="17" t="str">
        <f>IF(NOT(OR(A443&lt;&gt;"",B443&lt;&gt;"",C443&lt;&gt;"",D443&lt;&gt;"",E443&lt;&gt;"",F443&lt;&gt;"",G443&lt;&gt;"",H443&lt;&gt;"",I443&lt;&gt;"",J443&lt;&gt;"")),"",IF(AND(ISNUMBER(H443),ISNUMBER(I443),H443&gt;=I443),"Check limits",IF(OR(AND(ISNUMBER(F443),ISNUMBER(H443),F443&lt;H443),AND(ISNUMBER(F443),ISNUMBER(I443),F443&gt;I443),AND(ISNUMBER(G443),ISNUMBER(H443),G443&lt;H443),AND(ISNUMBER(G443),ISNUMBER(I443),G443&gt;I443)),"Setpoint outside alarm band","OK")))</f>
        <v/>
      </c>
      <c r="L443" s="16" t="str">
        <f>IF(NOT(OR(A443&lt;&gt;"",B443&lt;&gt;"",C443&lt;&gt;"",D443&lt;&gt;"",E443&lt;&gt;"",F443&lt;&gt;"",G443&lt;&gt;"",H443&lt;&gt;"",I443&lt;&gt;"",J443&lt;&gt;"")),"",IF(A443="","Check ID",IF(B443="","Check ID",IF(SUMPRODUCT(--(Equipment!$A$2:$A$101=B443))=0,"Check ID",IF(SUMPRODUCT(--($A$2:$A$1001=A443))&gt;1,"Duplicate ID",IF(OR(C443="",NOT(OR(D443="AI",D443="AO",D443="BI",D443="BO")),AND(F443&lt;&gt;"",NOT(ISNUMBER(F443))),AND(G443&lt;&gt;"",NOT(ISNUMBER(G443))),AND(H443&lt;&gt;"",NOT(ISNUMBER(H443))),AND(I443&lt;&gt;"",NOT(ISNUMBER(I443))),AND(J443&lt;&gt;"",NOT(ISNUMBER(J443)))),"Check inputs",IF(AND(ISNUMBER(J443),OR(J443&lt;0,J443&gt;1440)),"Check inputs","OK")))))))</f>
        <v/>
      </c>
    </row>
    <row r="444" spans="1:12" x14ac:dyDescent="0.25">
      <c r="A444" s="12"/>
      <c r="B444" s="12"/>
      <c r="C444" s="13"/>
      <c r="D444" s="12"/>
      <c r="E444" s="13"/>
      <c r="F444" s="12"/>
      <c r="G444" s="12"/>
      <c r="H444" s="12"/>
      <c r="I444" s="12"/>
      <c r="J444" s="12"/>
      <c r="K444" s="17" t="str">
        <f>IF(NOT(OR(A444&lt;&gt;"",B444&lt;&gt;"",C444&lt;&gt;"",D444&lt;&gt;"",E444&lt;&gt;"",F444&lt;&gt;"",G444&lt;&gt;"",H444&lt;&gt;"",I444&lt;&gt;"",J444&lt;&gt;"")),"",IF(AND(ISNUMBER(H444),ISNUMBER(I444),H444&gt;=I444),"Check limits",IF(OR(AND(ISNUMBER(F444),ISNUMBER(H444),F444&lt;H444),AND(ISNUMBER(F444),ISNUMBER(I444),F444&gt;I444),AND(ISNUMBER(G444),ISNUMBER(H444),G444&lt;H444),AND(ISNUMBER(G444),ISNUMBER(I444),G444&gt;I444)),"Setpoint outside alarm band","OK")))</f>
        <v/>
      </c>
      <c r="L444" s="16" t="str">
        <f>IF(NOT(OR(A444&lt;&gt;"",B444&lt;&gt;"",C444&lt;&gt;"",D444&lt;&gt;"",E444&lt;&gt;"",F444&lt;&gt;"",G444&lt;&gt;"",H444&lt;&gt;"",I444&lt;&gt;"",J444&lt;&gt;"")),"",IF(A444="","Check ID",IF(B444="","Check ID",IF(SUMPRODUCT(--(Equipment!$A$2:$A$101=B444))=0,"Check ID",IF(SUMPRODUCT(--($A$2:$A$1001=A444))&gt;1,"Duplicate ID",IF(OR(C444="",NOT(OR(D444="AI",D444="AO",D444="BI",D444="BO")),AND(F444&lt;&gt;"",NOT(ISNUMBER(F444))),AND(G444&lt;&gt;"",NOT(ISNUMBER(G444))),AND(H444&lt;&gt;"",NOT(ISNUMBER(H444))),AND(I444&lt;&gt;"",NOT(ISNUMBER(I444))),AND(J444&lt;&gt;"",NOT(ISNUMBER(J444)))),"Check inputs",IF(AND(ISNUMBER(J444),OR(J444&lt;0,J444&gt;1440)),"Check inputs","OK")))))))</f>
        <v/>
      </c>
    </row>
    <row r="445" spans="1:12" x14ac:dyDescent="0.25">
      <c r="A445" s="12"/>
      <c r="B445" s="12"/>
      <c r="C445" s="13"/>
      <c r="D445" s="12"/>
      <c r="E445" s="13"/>
      <c r="F445" s="12"/>
      <c r="G445" s="12"/>
      <c r="H445" s="12"/>
      <c r="I445" s="12"/>
      <c r="J445" s="12"/>
      <c r="K445" s="17" t="str">
        <f>IF(NOT(OR(A445&lt;&gt;"",B445&lt;&gt;"",C445&lt;&gt;"",D445&lt;&gt;"",E445&lt;&gt;"",F445&lt;&gt;"",G445&lt;&gt;"",H445&lt;&gt;"",I445&lt;&gt;"",J445&lt;&gt;"")),"",IF(AND(ISNUMBER(H445),ISNUMBER(I445),H445&gt;=I445),"Check limits",IF(OR(AND(ISNUMBER(F445),ISNUMBER(H445),F445&lt;H445),AND(ISNUMBER(F445),ISNUMBER(I445),F445&gt;I445),AND(ISNUMBER(G445),ISNUMBER(H445),G445&lt;H445),AND(ISNUMBER(G445),ISNUMBER(I445),G445&gt;I445)),"Setpoint outside alarm band","OK")))</f>
        <v/>
      </c>
      <c r="L445" s="16" t="str">
        <f>IF(NOT(OR(A445&lt;&gt;"",B445&lt;&gt;"",C445&lt;&gt;"",D445&lt;&gt;"",E445&lt;&gt;"",F445&lt;&gt;"",G445&lt;&gt;"",H445&lt;&gt;"",I445&lt;&gt;"",J445&lt;&gt;"")),"",IF(A445="","Check ID",IF(B445="","Check ID",IF(SUMPRODUCT(--(Equipment!$A$2:$A$101=B445))=0,"Check ID",IF(SUMPRODUCT(--($A$2:$A$1001=A445))&gt;1,"Duplicate ID",IF(OR(C445="",NOT(OR(D445="AI",D445="AO",D445="BI",D445="BO")),AND(F445&lt;&gt;"",NOT(ISNUMBER(F445))),AND(G445&lt;&gt;"",NOT(ISNUMBER(G445))),AND(H445&lt;&gt;"",NOT(ISNUMBER(H445))),AND(I445&lt;&gt;"",NOT(ISNUMBER(I445))),AND(J445&lt;&gt;"",NOT(ISNUMBER(J445)))),"Check inputs",IF(AND(ISNUMBER(J445),OR(J445&lt;0,J445&gt;1440)),"Check inputs","OK")))))))</f>
        <v/>
      </c>
    </row>
    <row r="446" spans="1:12" x14ac:dyDescent="0.25">
      <c r="A446" s="12"/>
      <c r="B446" s="12"/>
      <c r="C446" s="13"/>
      <c r="D446" s="12"/>
      <c r="E446" s="13"/>
      <c r="F446" s="12"/>
      <c r="G446" s="12"/>
      <c r="H446" s="12"/>
      <c r="I446" s="12"/>
      <c r="J446" s="12"/>
      <c r="K446" s="17" t="str">
        <f>IF(NOT(OR(A446&lt;&gt;"",B446&lt;&gt;"",C446&lt;&gt;"",D446&lt;&gt;"",E446&lt;&gt;"",F446&lt;&gt;"",G446&lt;&gt;"",H446&lt;&gt;"",I446&lt;&gt;"",J446&lt;&gt;"")),"",IF(AND(ISNUMBER(H446),ISNUMBER(I446),H446&gt;=I446),"Check limits",IF(OR(AND(ISNUMBER(F446),ISNUMBER(H446),F446&lt;H446),AND(ISNUMBER(F446),ISNUMBER(I446),F446&gt;I446),AND(ISNUMBER(G446),ISNUMBER(H446),G446&lt;H446),AND(ISNUMBER(G446),ISNUMBER(I446),G446&gt;I446)),"Setpoint outside alarm band","OK")))</f>
        <v/>
      </c>
      <c r="L446" s="16" t="str">
        <f>IF(NOT(OR(A446&lt;&gt;"",B446&lt;&gt;"",C446&lt;&gt;"",D446&lt;&gt;"",E446&lt;&gt;"",F446&lt;&gt;"",G446&lt;&gt;"",H446&lt;&gt;"",I446&lt;&gt;"",J446&lt;&gt;"")),"",IF(A446="","Check ID",IF(B446="","Check ID",IF(SUMPRODUCT(--(Equipment!$A$2:$A$101=B446))=0,"Check ID",IF(SUMPRODUCT(--($A$2:$A$1001=A446))&gt;1,"Duplicate ID",IF(OR(C446="",NOT(OR(D446="AI",D446="AO",D446="BI",D446="BO")),AND(F446&lt;&gt;"",NOT(ISNUMBER(F446))),AND(G446&lt;&gt;"",NOT(ISNUMBER(G446))),AND(H446&lt;&gt;"",NOT(ISNUMBER(H446))),AND(I446&lt;&gt;"",NOT(ISNUMBER(I446))),AND(J446&lt;&gt;"",NOT(ISNUMBER(J446)))),"Check inputs",IF(AND(ISNUMBER(J446),OR(J446&lt;0,J446&gt;1440)),"Check inputs","OK")))))))</f>
        <v/>
      </c>
    </row>
    <row r="447" spans="1:12" x14ac:dyDescent="0.25">
      <c r="A447" s="12"/>
      <c r="B447" s="12"/>
      <c r="C447" s="13"/>
      <c r="D447" s="12"/>
      <c r="E447" s="13"/>
      <c r="F447" s="12"/>
      <c r="G447" s="12"/>
      <c r="H447" s="12"/>
      <c r="I447" s="12"/>
      <c r="J447" s="12"/>
      <c r="K447" s="17" t="str">
        <f>IF(NOT(OR(A447&lt;&gt;"",B447&lt;&gt;"",C447&lt;&gt;"",D447&lt;&gt;"",E447&lt;&gt;"",F447&lt;&gt;"",G447&lt;&gt;"",H447&lt;&gt;"",I447&lt;&gt;"",J447&lt;&gt;"")),"",IF(AND(ISNUMBER(H447),ISNUMBER(I447),H447&gt;=I447),"Check limits",IF(OR(AND(ISNUMBER(F447),ISNUMBER(H447),F447&lt;H447),AND(ISNUMBER(F447),ISNUMBER(I447),F447&gt;I447),AND(ISNUMBER(G447),ISNUMBER(H447),G447&lt;H447),AND(ISNUMBER(G447),ISNUMBER(I447),G447&gt;I447)),"Setpoint outside alarm band","OK")))</f>
        <v/>
      </c>
      <c r="L447" s="16" t="str">
        <f>IF(NOT(OR(A447&lt;&gt;"",B447&lt;&gt;"",C447&lt;&gt;"",D447&lt;&gt;"",E447&lt;&gt;"",F447&lt;&gt;"",G447&lt;&gt;"",H447&lt;&gt;"",I447&lt;&gt;"",J447&lt;&gt;"")),"",IF(A447="","Check ID",IF(B447="","Check ID",IF(SUMPRODUCT(--(Equipment!$A$2:$A$101=B447))=0,"Check ID",IF(SUMPRODUCT(--($A$2:$A$1001=A447))&gt;1,"Duplicate ID",IF(OR(C447="",NOT(OR(D447="AI",D447="AO",D447="BI",D447="BO")),AND(F447&lt;&gt;"",NOT(ISNUMBER(F447))),AND(G447&lt;&gt;"",NOT(ISNUMBER(G447))),AND(H447&lt;&gt;"",NOT(ISNUMBER(H447))),AND(I447&lt;&gt;"",NOT(ISNUMBER(I447))),AND(J447&lt;&gt;"",NOT(ISNUMBER(J447)))),"Check inputs",IF(AND(ISNUMBER(J447),OR(J447&lt;0,J447&gt;1440)),"Check inputs","OK")))))))</f>
        <v/>
      </c>
    </row>
    <row r="448" spans="1:12" x14ac:dyDescent="0.25">
      <c r="A448" s="12"/>
      <c r="B448" s="12"/>
      <c r="C448" s="13"/>
      <c r="D448" s="12"/>
      <c r="E448" s="13"/>
      <c r="F448" s="12"/>
      <c r="G448" s="12"/>
      <c r="H448" s="12"/>
      <c r="I448" s="12"/>
      <c r="J448" s="12"/>
      <c r="K448" s="17" t="str">
        <f>IF(NOT(OR(A448&lt;&gt;"",B448&lt;&gt;"",C448&lt;&gt;"",D448&lt;&gt;"",E448&lt;&gt;"",F448&lt;&gt;"",G448&lt;&gt;"",H448&lt;&gt;"",I448&lt;&gt;"",J448&lt;&gt;"")),"",IF(AND(ISNUMBER(H448),ISNUMBER(I448),H448&gt;=I448),"Check limits",IF(OR(AND(ISNUMBER(F448),ISNUMBER(H448),F448&lt;H448),AND(ISNUMBER(F448),ISNUMBER(I448),F448&gt;I448),AND(ISNUMBER(G448),ISNUMBER(H448),G448&lt;H448),AND(ISNUMBER(G448),ISNUMBER(I448),G448&gt;I448)),"Setpoint outside alarm band","OK")))</f>
        <v/>
      </c>
      <c r="L448" s="16" t="str">
        <f>IF(NOT(OR(A448&lt;&gt;"",B448&lt;&gt;"",C448&lt;&gt;"",D448&lt;&gt;"",E448&lt;&gt;"",F448&lt;&gt;"",G448&lt;&gt;"",H448&lt;&gt;"",I448&lt;&gt;"",J448&lt;&gt;"")),"",IF(A448="","Check ID",IF(B448="","Check ID",IF(SUMPRODUCT(--(Equipment!$A$2:$A$101=B448))=0,"Check ID",IF(SUMPRODUCT(--($A$2:$A$1001=A448))&gt;1,"Duplicate ID",IF(OR(C448="",NOT(OR(D448="AI",D448="AO",D448="BI",D448="BO")),AND(F448&lt;&gt;"",NOT(ISNUMBER(F448))),AND(G448&lt;&gt;"",NOT(ISNUMBER(G448))),AND(H448&lt;&gt;"",NOT(ISNUMBER(H448))),AND(I448&lt;&gt;"",NOT(ISNUMBER(I448))),AND(J448&lt;&gt;"",NOT(ISNUMBER(J448)))),"Check inputs",IF(AND(ISNUMBER(J448),OR(J448&lt;0,J448&gt;1440)),"Check inputs","OK")))))))</f>
        <v/>
      </c>
    </row>
    <row r="449" spans="1:12" x14ac:dyDescent="0.25">
      <c r="A449" s="12"/>
      <c r="B449" s="12"/>
      <c r="C449" s="13"/>
      <c r="D449" s="12"/>
      <c r="E449" s="13"/>
      <c r="F449" s="12"/>
      <c r="G449" s="12"/>
      <c r="H449" s="12"/>
      <c r="I449" s="12"/>
      <c r="J449" s="12"/>
      <c r="K449" s="17" t="str">
        <f>IF(NOT(OR(A449&lt;&gt;"",B449&lt;&gt;"",C449&lt;&gt;"",D449&lt;&gt;"",E449&lt;&gt;"",F449&lt;&gt;"",G449&lt;&gt;"",H449&lt;&gt;"",I449&lt;&gt;"",J449&lt;&gt;"")),"",IF(AND(ISNUMBER(H449),ISNUMBER(I449),H449&gt;=I449),"Check limits",IF(OR(AND(ISNUMBER(F449),ISNUMBER(H449),F449&lt;H449),AND(ISNUMBER(F449),ISNUMBER(I449),F449&gt;I449),AND(ISNUMBER(G449),ISNUMBER(H449),G449&lt;H449),AND(ISNUMBER(G449),ISNUMBER(I449),G449&gt;I449)),"Setpoint outside alarm band","OK")))</f>
        <v/>
      </c>
      <c r="L449" s="16" t="str">
        <f>IF(NOT(OR(A449&lt;&gt;"",B449&lt;&gt;"",C449&lt;&gt;"",D449&lt;&gt;"",E449&lt;&gt;"",F449&lt;&gt;"",G449&lt;&gt;"",H449&lt;&gt;"",I449&lt;&gt;"",J449&lt;&gt;"")),"",IF(A449="","Check ID",IF(B449="","Check ID",IF(SUMPRODUCT(--(Equipment!$A$2:$A$101=B449))=0,"Check ID",IF(SUMPRODUCT(--($A$2:$A$1001=A449))&gt;1,"Duplicate ID",IF(OR(C449="",NOT(OR(D449="AI",D449="AO",D449="BI",D449="BO")),AND(F449&lt;&gt;"",NOT(ISNUMBER(F449))),AND(G449&lt;&gt;"",NOT(ISNUMBER(G449))),AND(H449&lt;&gt;"",NOT(ISNUMBER(H449))),AND(I449&lt;&gt;"",NOT(ISNUMBER(I449))),AND(J449&lt;&gt;"",NOT(ISNUMBER(J449)))),"Check inputs",IF(AND(ISNUMBER(J449),OR(J449&lt;0,J449&gt;1440)),"Check inputs","OK")))))))</f>
        <v/>
      </c>
    </row>
    <row r="450" spans="1:12" x14ac:dyDescent="0.25">
      <c r="A450" s="12"/>
      <c r="B450" s="12"/>
      <c r="C450" s="13"/>
      <c r="D450" s="12"/>
      <c r="E450" s="13"/>
      <c r="F450" s="12"/>
      <c r="G450" s="12"/>
      <c r="H450" s="12"/>
      <c r="I450" s="12"/>
      <c r="J450" s="12"/>
      <c r="K450" s="17" t="str">
        <f>IF(NOT(OR(A450&lt;&gt;"",B450&lt;&gt;"",C450&lt;&gt;"",D450&lt;&gt;"",E450&lt;&gt;"",F450&lt;&gt;"",G450&lt;&gt;"",H450&lt;&gt;"",I450&lt;&gt;"",J450&lt;&gt;"")),"",IF(AND(ISNUMBER(H450),ISNUMBER(I450),H450&gt;=I450),"Check limits",IF(OR(AND(ISNUMBER(F450),ISNUMBER(H450),F450&lt;H450),AND(ISNUMBER(F450),ISNUMBER(I450),F450&gt;I450),AND(ISNUMBER(G450),ISNUMBER(H450),G450&lt;H450),AND(ISNUMBER(G450),ISNUMBER(I450),G450&gt;I450)),"Setpoint outside alarm band","OK")))</f>
        <v/>
      </c>
      <c r="L450" s="16" t="str">
        <f>IF(NOT(OR(A450&lt;&gt;"",B450&lt;&gt;"",C450&lt;&gt;"",D450&lt;&gt;"",E450&lt;&gt;"",F450&lt;&gt;"",G450&lt;&gt;"",H450&lt;&gt;"",I450&lt;&gt;"",J450&lt;&gt;"")),"",IF(A450="","Check ID",IF(B450="","Check ID",IF(SUMPRODUCT(--(Equipment!$A$2:$A$101=B450))=0,"Check ID",IF(SUMPRODUCT(--($A$2:$A$1001=A450))&gt;1,"Duplicate ID",IF(OR(C450="",NOT(OR(D450="AI",D450="AO",D450="BI",D450="BO")),AND(F450&lt;&gt;"",NOT(ISNUMBER(F450))),AND(G450&lt;&gt;"",NOT(ISNUMBER(G450))),AND(H450&lt;&gt;"",NOT(ISNUMBER(H450))),AND(I450&lt;&gt;"",NOT(ISNUMBER(I450))),AND(J450&lt;&gt;"",NOT(ISNUMBER(J450)))),"Check inputs",IF(AND(ISNUMBER(J450),OR(J450&lt;0,J450&gt;1440)),"Check inputs","OK")))))))</f>
        <v/>
      </c>
    </row>
    <row r="451" spans="1:12" x14ac:dyDescent="0.25">
      <c r="A451" s="12"/>
      <c r="B451" s="12"/>
      <c r="C451" s="13"/>
      <c r="D451" s="12"/>
      <c r="E451" s="13"/>
      <c r="F451" s="12"/>
      <c r="G451" s="12"/>
      <c r="H451" s="12"/>
      <c r="I451" s="12"/>
      <c r="J451" s="12"/>
      <c r="K451" s="17" t="str">
        <f>IF(NOT(OR(A451&lt;&gt;"",B451&lt;&gt;"",C451&lt;&gt;"",D451&lt;&gt;"",E451&lt;&gt;"",F451&lt;&gt;"",G451&lt;&gt;"",H451&lt;&gt;"",I451&lt;&gt;"",J451&lt;&gt;"")),"",IF(AND(ISNUMBER(H451),ISNUMBER(I451),H451&gt;=I451),"Check limits",IF(OR(AND(ISNUMBER(F451),ISNUMBER(H451),F451&lt;H451),AND(ISNUMBER(F451),ISNUMBER(I451),F451&gt;I451),AND(ISNUMBER(G451),ISNUMBER(H451),G451&lt;H451),AND(ISNUMBER(G451),ISNUMBER(I451),G451&gt;I451)),"Setpoint outside alarm band","OK")))</f>
        <v/>
      </c>
      <c r="L451" s="16" t="str">
        <f>IF(NOT(OR(A451&lt;&gt;"",B451&lt;&gt;"",C451&lt;&gt;"",D451&lt;&gt;"",E451&lt;&gt;"",F451&lt;&gt;"",G451&lt;&gt;"",H451&lt;&gt;"",I451&lt;&gt;"",J451&lt;&gt;"")),"",IF(A451="","Check ID",IF(B451="","Check ID",IF(SUMPRODUCT(--(Equipment!$A$2:$A$101=B451))=0,"Check ID",IF(SUMPRODUCT(--($A$2:$A$1001=A451))&gt;1,"Duplicate ID",IF(OR(C451="",NOT(OR(D451="AI",D451="AO",D451="BI",D451="BO")),AND(F451&lt;&gt;"",NOT(ISNUMBER(F451))),AND(G451&lt;&gt;"",NOT(ISNUMBER(G451))),AND(H451&lt;&gt;"",NOT(ISNUMBER(H451))),AND(I451&lt;&gt;"",NOT(ISNUMBER(I451))),AND(J451&lt;&gt;"",NOT(ISNUMBER(J451)))),"Check inputs",IF(AND(ISNUMBER(J451),OR(J451&lt;0,J451&gt;1440)),"Check inputs","OK")))))))</f>
        <v/>
      </c>
    </row>
    <row r="452" spans="1:12" x14ac:dyDescent="0.25">
      <c r="A452" s="12"/>
      <c r="B452" s="12"/>
      <c r="C452" s="13"/>
      <c r="D452" s="12"/>
      <c r="E452" s="13"/>
      <c r="F452" s="12"/>
      <c r="G452" s="12"/>
      <c r="H452" s="12"/>
      <c r="I452" s="12"/>
      <c r="J452" s="12"/>
      <c r="K452" s="17" t="str">
        <f>IF(NOT(OR(A452&lt;&gt;"",B452&lt;&gt;"",C452&lt;&gt;"",D452&lt;&gt;"",E452&lt;&gt;"",F452&lt;&gt;"",G452&lt;&gt;"",H452&lt;&gt;"",I452&lt;&gt;"",J452&lt;&gt;"")),"",IF(AND(ISNUMBER(H452),ISNUMBER(I452),H452&gt;=I452),"Check limits",IF(OR(AND(ISNUMBER(F452),ISNUMBER(H452),F452&lt;H452),AND(ISNUMBER(F452),ISNUMBER(I452),F452&gt;I452),AND(ISNUMBER(G452),ISNUMBER(H452),G452&lt;H452),AND(ISNUMBER(G452),ISNUMBER(I452),G452&gt;I452)),"Setpoint outside alarm band","OK")))</f>
        <v/>
      </c>
      <c r="L452" s="16" t="str">
        <f>IF(NOT(OR(A452&lt;&gt;"",B452&lt;&gt;"",C452&lt;&gt;"",D452&lt;&gt;"",E452&lt;&gt;"",F452&lt;&gt;"",G452&lt;&gt;"",H452&lt;&gt;"",I452&lt;&gt;"",J452&lt;&gt;"")),"",IF(A452="","Check ID",IF(B452="","Check ID",IF(SUMPRODUCT(--(Equipment!$A$2:$A$101=B452))=0,"Check ID",IF(SUMPRODUCT(--($A$2:$A$1001=A452))&gt;1,"Duplicate ID",IF(OR(C452="",NOT(OR(D452="AI",D452="AO",D452="BI",D452="BO")),AND(F452&lt;&gt;"",NOT(ISNUMBER(F452))),AND(G452&lt;&gt;"",NOT(ISNUMBER(G452))),AND(H452&lt;&gt;"",NOT(ISNUMBER(H452))),AND(I452&lt;&gt;"",NOT(ISNUMBER(I452))),AND(J452&lt;&gt;"",NOT(ISNUMBER(J452)))),"Check inputs",IF(AND(ISNUMBER(J452),OR(J452&lt;0,J452&gt;1440)),"Check inputs","OK")))))))</f>
        <v/>
      </c>
    </row>
    <row r="453" spans="1:12" x14ac:dyDescent="0.25">
      <c r="A453" s="12"/>
      <c r="B453" s="12"/>
      <c r="C453" s="13"/>
      <c r="D453" s="12"/>
      <c r="E453" s="13"/>
      <c r="F453" s="12"/>
      <c r="G453" s="12"/>
      <c r="H453" s="12"/>
      <c r="I453" s="12"/>
      <c r="J453" s="12"/>
      <c r="K453" s="17" t="str">
        <f>IF(NOT(OR(A453&lt;&gt;"",B453&lt;&gt;"",C453&lt;&gt;"",D453&lt;&gt;"",E453&lt;&gt;"",F453&lt;&gt;"",G453&lt;&gt;"",H453&lt;&gt;"",I453&lt;&gt;"",J453&lt;&gt;"")),"",IF(AND(ISNUMBER(H453),ISNUMBER(I453),H453&gt;=I453),"Check limits",IF(OR(AND(ISNUMBER(F453),ISNUMBER(H453),F453&lt;H453),AND(ISNUMBER(F453),ISNUMBER(I453),F453&gt;I453),AND(ISNUMBER(G453),ISNUMBER(H453),G453&lt;H453),AND(ISNUMBER(G453),ISNUMBER(I453),G453&gt;I453)),"Setpoint outside alarm band","OK")))</f>
        <v/>
      </c>
      <c r="L453" s="16" t="str">
        <f>IF(NOT(OR(A453&lt;&gt;"",B453&lt;&gt;"",C453&lt;&gt;"",D453&lt;&gt;"",E453&lt;&gt;"",F453&lt;&gt;"",G453&lt;&gt;"",H453&lt;&gt;"",I453&lt;&gt;"",J453&lt;&gt;"")),"",IF(A453="","Check ID",IF(B453="","Check ID",IF(SUMPRODUCT(--(Equipment!$A$2:$A$101=B453))=0,"Check ID",IF(SUMPRODUCT(--($A$2:$A$1001=A453))&gt;1,"Duplicate ID",IF(OR(C453="",NOT(OR(D453="AI",D453="AO",D453="BI",D453="BO")),AND(F453&lt;&gt;"",NOT(ISNUMBER(F453))),AND(G453&lt;&gt;"",NOT(ISNUMBER(G453))),AND(H453&lt;&gt;"",NOT(ISNUMBER(H453))),AND(I453&lt;&gt;"",NOT(ISNUMBER(I453))),AND(J453&lt;&gt;"",NOT(ISNUMBER(J453)))),"Check inputs",IF(AND(ISNUMBER(J453),OR(J453&lt;0,J453&gt;1440)),"Check inputs","OK")))))))</f>
        <v/>
      </c>
    </row>
    <row r="454" spans="1:12" x14ac:dyDescent="0.25">
      <c r="A454" s="12"/>
      <c r="B454" s="12"/>
      <c r="C454" s="13"/>
      <c r="D454" s="12"/>
      <c r="E454" s="13"/>
      <c r="F454" s="12"/>
      <c r="G454" s="12"/>
      <c r="H454" s="12"/>
      <c r="I454" s="12"/>
      <c r="J454" s="12"/>
      <c r="K454" s="17" t="str">
        <f>IF(NOT(OR(A454&lt;&gt;"",B454&lt;&gt;"",C454&lt;&gt;"",D454&lt;&gt;"",E454&lt;&gt;"",F454&lt;&gt;"",G454&lt;&gt;"",H454&lt;&gt;"",I454&lt;&gt;"",J454&lt;&gt;"")),"",IF(AND(ISNUMBER(H454),ISNUMBER(I454),H454&gt;=I454),"Check limits",IF(OR(AND(ISNUMBER(F454),ISNUMBER(H454),F454&lt;H454),AND(ISNUMBER(F454),ISNUMBER(I454),F454&gt;I454),AND(ISNUMBER(G454),ISNUMBER(H454),G454&lt;H454),AND(ISNUMBER(G454),ISNUMBER(I454),G454&gt;I454)),"Setpoint outside alarm band","OK")))</f>
        <v/>
      </c>
      <c r="L454" s="16" t="str">
        <f>IF(NOT(OR(A454&lt;&gt;"",B454&lt;&gt;"",C454&lt;&gt;"",D454&lt;&gt;"",E454&lt;&gt;"",F454&lt;&gt;"",G454&lt;&gt;"",H454&lt;&gt;"",I454&lt;&gt;"",J454&lt;&gt;"")),"",IF(A454="","Check ID",IF(B454="","Check ID",IF(SUMPRODUCT(--(Equipment!$A$2:$A$101=B454))=0,"Check ID",IF(SUMPRODUCT(--($A$2:$A$1001=A454))&gt;1,"Duplicate ID",IF(OR(C454="",NOT(OR(D454="AI",D454="AO",D454="BI",D454="BO")),AND(F454&lt;&gt;"",NOT(ISNUMBER(F454))),AND(G454&lt;&gt;"",NOT(ISNUMBER(G454))),AND(H454&lt;&gt;"",NOT(ISNUMBER(H454))),AND(I454&lt;&gt;"",NOT(ISNUMBER(I454))),AND(J454&lt;&gt;"",NOT(ISNUMBER(J454)))),"Check inputs",IF(AND(ISNUMBER(J454),OR(J454&lt;0,J454&gt;1440)),"Check inputs","OK")))))))</f>
        <v/>
      </c>
    </row>
    <row r="455" spans="1:12" x14ac:dyDescent="0.25">
      <c r="A455" s="12"/>
      <c r="B455" s="12"/>
      <c r="C455" s="13"/>
      <c r="D455" s="12"/>
      <c r="E455" s="13"/>
      <c r="F455" s="12"/>
      <c r="G455" s="12"/>
      <c r="H455" s="12"/>
      <c r="I455" s="12"/>
      <c r="J455" s="12"/>
      <c r="K455" s="17" t="str">
        <f>IF(NOT(OR(A455&lt;&gt;"",B455&lt;&gt;"",C455&lt;&gt;"",D455&lt;&gt;"",E455&lt;&gt;"",F455&lt;&gt;"",G455&lt;&gt;"",H455&lt;&gt;"",I455&lt;&gt;"",J455&lt;&gt;"")),"",IF(AND(ISNUMBER(H455),ISNUMBER(I455),H455&gt;=I455),"Check limits",IF(OR(AND(ISNUMBER(F455),ISNUMBER(H455),F455&lt;H455),AND(ISNUMBER(F455),ISNUMBER(I455),F455&gt;I455),AND(ISNUMBER(G455),ISNUMBER(H455),G455&lt;H455),AND(ISNUMBER(G455),ISNUMBER(I455),G455&gt;I455)),"Setpoint outside alarm band","OK")))</f>
        <v/>
      </c>
      <c r="L455" s="16" t="str">
        <f>IF(NOT(OR(A455&lt;&gt;"",B455&lt;&gt;"",C455&lt;&gt;"",D455&lt;&gt;"",E455&lt;&gt;"",F455&lt;&gt;"",G455&lt;&gt;"",H455&lt;&gt;"",I455&lt;&gt;"",J455&lt;&gt;"")),"",IF(A455="","Check ID",IF(B455="","Check ID",IF(SUMPRODUCT(--(Equipment!$A$2:$A$101=B455))=0,"Check ID",IF(SUMPRODUCT(--($A$2:$A$1001=A455))&gt;1,"Duplicate ID",IF(OR(C455="",NOT(OR(D455="AI",D455="AO",D455="BI",D455="BO")),AND(F455&lt;&gt;"",NOT(ISNUMBER(F455))),AND(G455&lt;&gt;"",NOT(ISNUMBER(G455))),AND(H455&lt;&gt;"",NOT(ISNUMBER(H455))),AND(I455&lt;&gt;"",NOT(ISNUMBER(I455))),AND(J455&lt;&gt;"",NOT(ISNUMBER(J455)))),"Check inputs",IF(AND(ISNUMBER(J455),OR(J455&lt;0,J455&gt;1440)),"Check inputs","OK")))))))</f>
        <v/>
      </c>
    </row>
    <row r="456" spans="1:12" x14ac:dyDescent="0.25">
      <c r="A456" s="12"/>
      <c r="B456" s="12"/>
      <c r="C456" s="13"/>
      <c r="D456" s="12"/>
      <c r="E456" s="13"/>
      <c r="F456" s="12"/>
      <c r="G456" s="12"/>
      <c r="H456" s="12"/>
      <c r="I456" s="12"/>
      <c r="J456" s="12"/>
      <c r="K456" s="17" t="str">
        <f>IF(NOT(OR(A456&lt;&gt;"",B456&lt;&gt;"",C456&lt;&gt;"",D456&lt;&gt;"",E456&lt;&gt;"",F456&lt;&gt;"",G456&lt;&gt;"",H456&lt;&gt;"",I456&lt;&gt;"",J456&lt;&gt;"")),"",IF(AND(ISNUMBER(H456),ISNUMBER(I456),H456&gt;=I456),"Check limits",IF(OR(AND(ISNUMBER(F456),ISNUMBER(H456),F456&lt;H456),AND(ISNUMBER(F456),ISNUMBER(I456),F456&gt;I456),AND(ISNUMBER(G456),ISNUMBER(H456),G456&lt;H456),AND(ISNUMBER(G456),ISNUMBER(I456),G456&gt;I456)),"Setpoint outside alarm band","OK")))</f>
        <v/>
      </c>
      <c r="L456" s="16" t="str">
        <f>IF(NOT(OR(A456&lt;&gt;"",B456&lt;&gt;"",C456&lt;&gt;"",D456&lt;&gt;"",E456&lt;&gt;"",F456&lt;&gt;"",G456&lt;&gt;"",H456&lt;&gt;"",I456&lt;&gt;"",J456&lt;&gt;"")),"",IF(A456="","Check ID",IF(B456="","Check ID",IF(SUMPRODUCT(--(Equipment!$A$2:$A$101=B456))=0,"Check ID",IF(SUMPRODUCT(--($A$2:$A$1001=A456))&gt;1,"Duplicate ID",IF(OR(C456="",NOT(OR(D456="AI",D456="AO",D456="BI",D456="BO")),AND(F456&lt;&gt;"",NOT(ISNUMBER(F456))),AND(G456&lt;&gt;"",NOT(ISNUMBER(G456))),AND(H456&lt;&gt;"",NOT(ISNUMBER(H456))),AND(I456&lt;&gt;"",NOT(ISNUMBER(I456))),AND(J456&lt;&gt;"",NOT(ISNUMBER(J456)))),"Check inputs",IF(AND(ISNUMBER(J456),OR(J456&lt;0,J456&gt;1440)),"Check inputs","OK")))))))</f>
        <v/>
      </c>
    </row>
    <row r="457" spans="1:12" x14ac:dyDescent="0.25">
      <c r="A457" s="12"/>
      <c r="B457" s="12"/>
      <c r="C457" s="13"/>
      <c r="D457" s="12"/>
      <c r="E457" s="13"/>
      <c r="F457" s="12"/>
      <c r="G457" s="12"/>
      <c r="H457" s="12"/>
      <c r="I457" s="12"/>
      <c r="J457" s="12"/>
      <c r="K457" s="17" t="str">
        <f>IF(NOT(OR(A457&lt;&gt;"",B457&lt;&gt;"",C457&lt;&gt;"",D457&lt;&gt;"",E457&lt;&gt;"",F457&lt;&gt;"",G457&lt;&gt;"",H457&lt;&gt;"",I457&lt;&gt;"",J457&lt;&gt;"")),"",IF(AND(ISNUMBER(H457),ISNUMBER(I457),H457&gt;=I457),"Check limits",IF(OR(AND(ISNUMBER(F457),ISNUMBER(H457),F457&lt;H457),AND(ISNUMBER(F457),ISNUMBER(I457),F457&gt;I457),AND(ISNUMBER(G457),ISNUMBER(H457),G457&lt;H457),AND(ISNUMBER(G457),ISNUMBER(I457),G457&gt;I457)),"Setpoint outside alarm band","OK")))</f>
        <v/>
      </c>
      <c r="L457" s="16" t="str">
        <f>IF(NOT(OR(A457&lt;&gt;"",B457&lt;&gt;"",C457&lt;&gt;"",D457&lt;&gt;"",E457&lt;&gt;"",F457&lt;&gt;"",G457&lt;&gt;"",H457&lt;&gt;"",I457&lt;&gt;"",J457&lt;&gt;"")),"",IF(A457="","Check ID",IF(B457="","Check ID",IF(SUMPRODUCT(--(Equipment!$A$2:$A$101=B457))=0,"Check ID",IF(SUMPRODUCT(--($A$2:$A$1001=A457))&gt;1,"Duplicate ID",IF(OR(C457="",NOT(OR(D457="AI",D457="AO",D457="BI",D457="BO")),AND(F457&lt;&gt;"",NOT(ISNUMBER(F457))),AND(G457&lt;&gt;"",NOT(ISNUMBER(G457))),AND(H457&lt;&gt;"",NOT(ISNUMBER(H457))),AND(I457&lt;&gt;"",NOT(ISNUMBER(I457))),AND(J457&lt;&gt;"",NOT(ISNUMBER(J457)))),"Check inputs",IF(AND(ISNUMBER(J457),OR(J457&lt;0,J457&gt;1440)),"Check inputs","OK")))))))</f>
        <v/>
      </c>
    </row>
    <row r="458" spans="1:12" x14ac:dyDescent="0.25">
      <c r="A458" s="12"/>
      <c r="B458" s="12"/>
      <c r="C458" s="13"/>
      <c r="D458" s="12"/>
      <c r="E458" s="13"/>
      <c r="F458" s="12"/>
      <c r="G458" s="12"/>
      <c r="H458" s="12"/>
      <c r="I458" s="12"/>
      <c r="J458" s="12"/>
      <c r="K458" s="17" t="str">
        <f>IF(NOT(OR(A458&lt;&gt;"",B458&lt;&gt;"",C458&lt;&gt;"",D458&lt;&gt;"",E458&lt;&gt;"",F458&lt;&gt;"",G458&lt;&gt;"",H458&lt;&gt;"",I458&lt;&gt;"",J458&lt;&gt;"")),"",IF(AND(ISNUMBER(H458),ISNUMBER(I458),H458&gt;=I458),"Check limits",IF(OR(AND(ISNUMBER(F458),ISNUMBER(H458),F458&lt;H458),AND(ISNUMBER(F458),ISNUMBER(I458),F458&gt;I458),AND(ISNUMBER(G458),ISNUMBER(H458),G458&lt;H458),AND(ISNUMBER(G458),ISNUMBER(I458),G458&gt;I458)),"Setpoint outside alarm band","OK")))</f>
        <v/>
      </c>
      <c r="L458" s="16" t="str">
        <f>IF(NOT(OR(A458&lt;&gt;"",B458&lt;&gt;"",C458&lt;&gt;"",D458&lt;&gt;"",E458&lt;&gt;"",F458&lt;&gt;"",G458&lt;&gt;"",H458&lt;&gt;"",I458&lt;&gt;"",J458&lt;&gt;"")),"",IF(A458="","Check ID",IF(B458="","Check ID",IF(SUMPRODUCT(--(Equipment!$A$2:$A$101=B458))=0,"Check ID",IF(SUMPRODUCT(--($A$2:$A$1001=A458))&gt;1,"Duplicate ID",IF(OR(C458="",NOT(OR(D458="AI",D458="AO",D458="BI",D458="BO")),AND(F458&lt;&gt;"",NOT(ISNUMBER(F458))),AND(G458&lt;&gt;"",NOT(ISNUMBER(G458))),AND(H458&lt;&gt;"",NOT(ISNUMBER(H458))),AND(I458&lt;&gt;"",NOT(ISNUMBER(I458))),AND(J458&lt;&gt;"",NOT(ISNUMBER(J458)))),"Check inputs",IF(AND(ISNUMBER(J458),OR(J458&lt;0,J458&gt;1440)),"Check inputs","OK")))))))</f>
        <v/>
      </c>
    </row>
    <row r="459" spans="1:12" x14ac:dyDescent="0.25">
      <c r="A459" s="12"/>
      <c r="B459" s="12"/>
      <c r="C459" s="13"/>
      <c r="D459" s="12"/>
      <c r="E459" s="13"/>
      <c r="F459" s="12"/>
      <c r="G459" s="12"/>
      <c r="H459" s="12"/>
      <c r="I459" s="12"/>
      <c r="J459" s="12"/>
      <c r="K459" s="17" t="str">
        <f>IF(NOT(OR(A459&lt;&gt;"",B459&lt;&gt;"",C459&lt;&gt;"",D459&lt;&gt;"",E459&lt;&gt;"",F459&lt;&gt;"",G459&lt;&gt;"",H459&lt;&gt;"",I459&lt;&gt;"",J459&lt;&gt;"")),"",IF(AND(ISNUMBER(H459),ISNUMBER(I459),H459&gt;=I459),"Check limits",IF(OR(AND(ISNUMBER(F459),ISNUMBER(H459),F459&lt;H459),AND(ISNUMBER(F459),ISNUMBER(I459),F459&gt;I459),AND(ISNUMBER(G459),ISNUMBER(H459),G459&lt;H459),AND(ISNUMBER(G459),ISNUMBER(I459),G459&gt;I459)),"Setpoint outside alarm band","OK")))</f>
        <v/>
      </c>
      <c r="L459" s="16" t="str">
        <f>IF(NOT(OR(A459&lt;&gt;"",B459&lt;&gt;"",C459&lt;&gt;"",D459&lt;&gt;"",E459&lt;&gt;"",F459&lt;&gt;"",G459&lt;&gt;"",H459&lt;&gt;"",I459&lt;&gt;"",J459&lt;&gt;"")),"",IF(A459="","Check ID",IF(B459="","Check ID",IF(SUMPRODUCT(--(Equipment!$A$2:$A$101=B459))=0,"Check ID",IF(SUMPRODUCT(--($A$2:$A$1001=A459))&gt;1,"Duplicate ID",IF(OR(C459="",NOT(OR(D459="AI",D459="AO",D459="BI",D459="BO")),AND(F459&lt;&gt;"",NOT(ISNUMBER(F459))),AND(G459&lt;&gt;"",NOT(ISNUMBER(G459))),AND(H459&lt;&gt;"",NOT(ISNUMBER(H459))),AND(I459&lt;&gt;"",NOT(ISNUMBER(I459))),AND(J459&lt;&gt;"",NOT(ISNUMBER(J459)))),"Check inputs",IF(AND(ISNUMBER(J459),OR(J459&lt;0,J459&gt;1440)),"Check inputs","OK")))))))</f>
        <v/>
      </c>
    </row>
    <row r="460" spans="1:12" x14ac:dyDescent="0.25">
      <c r="A460" s="12"/>
      <c r="B460" s="12"/>
      <c r="C460" s="13"/>
      <c r="D460" s="12"/>
      <c r="E460" s="13"/>
      <c r="F460" s="12"/>
      <c r="G460" s="12"/>
      <c r="H460" s="12"/>
      <c r="I460" s="12"/>
      <c r="J460" s="12"/>
      <c r="K460" s="17" t="str">
        <f>IF(NOT(OR(A460&lt;&gt;"",B460&lt;&gt;"",C460&lt;&gt;"",D460&lt;&gt;"",E460&lt;&gt;"",F460&lt;&gt;"",G460&lt;&gt;"",H460&lt;&gt;"",I460&lt;&gt;"",J460&lt;&gt;"")),"",IF(AND(ISNUMBER(H460),ISNUMBER(I460),H460&gt;=I460),"Check limits",IF(OR(AND(ISNUMBER(F460),ISNUMBER(H460),F460&lt;H460),AND(ISNUMBER(F460),ISNUMBER(I460),F460&gt;I460),AND(ISNUMBER(G460),ISNUMBER(H460),G460&lt;H460),AND(ISNUMBER(G460),ISNUMBER(I460),G460&gt;I460)),"Setpoint outside alarm band","OK")))</f>
        <v/>
      </c>
      <c r="L460" s="16" t="str">
        <f>IF(NOT(OR(A460&lt;&gt;"",B460&lt;&gt;"",C460&lt;&gt;"",D460&lt;&gt;"",E460&lt;&gt;"",F460&lt;&gt;"",G460&lt;&gt;"",H460&lt;&gt;"",I460&lt;&gt;"",J460&lt;&gt;"")),"",IF(A460="","Check ID",IF(B460="","Check ID",IF(SUMPRODUCT(--(Equipment!$A$2:$A$101=B460))=0,"Check ID",IF(SUMPRODUCT(--($A$2:$A$1001=A460))&gt;1,"Duplicate ID",IF(OR(C460="",NOT(OR(D460="AI",D460="AO",D460="BI",D460="BO")),AND(F460&lt;&gt;"",NOT(ISNUMBER(F460))),AND(G460&lt;&gt;"",NOT(ISNUMBER(G460))),AND(H460&lt;&gt;"",NOT(ISNUMBER(H460))),AND(I460&lt;&gt;"",NOT(ISNUMBER(I460))),AND(J460&lt;&gt;"",NOT(ISNUMBER(J460)))),"Check inputs",IF(AND(ISNUMBER(J460),OR(J460&lt;0,J460&gt;1440)),"Check inputs","OK")))))))</f>
        <v/>
      </c>
    </row>
    <row r="461" spans="1:12" x14ac:dyDescent="0.25">
      <c r="A461" s="12"/>
      <c r="B461" s="12"/>
      <c r="C461" s="13"/>
      <c r="D461" s="12"/>
      <c r="E461" s="13"/>
      <c r="F461" s="12"/>
      <c r="G461" s="12"/>
      <c r="H461" s="12"/>
      <c r="I461" s="12"/>
      <c r="J461" s="12"/>
      <c r="K461" s="17" t="str">
        <f>IF(NOT(OR(A461&lt;&gt;"",B461&lt;&gt;"",C461&lt;&gt;"",D461&lt;&gt;"",E461&lt;&gt;"",F461&lt;&gt;"",G461&lt;&gt;"",H461&lt;&gt;"",I461&lt;&gt;"",J461&lt;&gt;"")),"",IF(AND(ISNUMBER(H461),ISNUMBER(I461),H461&gt;=I461),"Check limits",IF(OR(AND(ISNUMBER(F461),ISNUMBER(H461),F461&lt;H461),AND(ISNUMBER(F461),ISNUMBER(I461),F461&gt;I461),AND(ISNUMBER(G461),ISNUMBER(H461),G461&lt;H461),AND(ISNUMBER(G461),ISNUMBER(I461),G461&gt;I461)),"Setpoint outside alarm band","OK")))</f>
        <v/>
      </c>
      <c r="L461" s="16" t="str">
        <f>IF(NOT(OR(A461&lt;&gt;"",B461&lt;&gt;"",C461&lt;&gt;"",D461&lt;&gt;"",E461&lt;&gt;"",F461&lt;&gt;"",G461&lt;&gt;"",H461&lt;&gt;"",I461&lt;&gt;"",J461&lt;&gt;"")),"",IF(A461="","Check ID",IF(B461="","Check ID",IF(SUMPRODUCT(--(Equipment!$A$2:$A$101=B461))=0,"Check ID",IF(SUMPRODUCT(--($A$2:$A$1001=A461))&gt;1,"Duplicate ID",IF(OR(C461="",NOT(OR(D461="AI",D461="AO",D461="BI",D461="BO")),AND(F461&lt;&gt;"",NOT(ISNUMBER(F461))),AND(G461&lt;&gt;"",NOT(ISNUMBER(G461))),AND(H461&lt;&gt;"",NOT(ISNUMBER(H461))),AND(I461&lt;&gt;"",NOT(ISNUMBER(I461))),AND(J461&lt;&gt;"",NOT(ISNUMBER(J461)))),"Check inputs",IF(AND(ISNUMBER(J461),OR(J461&lt;0,J461&gt;1440)),"Check inputs","OK")))))))</f>
        <v/>
      </c>
    </row>
    <row r="462" spans="1:12" x14ac:dyDescent="0.25">
      <c r="A462" s="12"/>
      <c r="B462" s="12"/>
      <c r="C462" s="13"/>
      <c r="D462" s="12"/>
      <c r="E462" s="13"/>
      <c r="F462" s="12"/>
      <c r="G462" s="12"/>
      <c r="H462" s="12"/>
      <c r="I462" s="12"/>
      <c r="J462" s="12"/>
      <c r="K462" s="17" t="str">
        <f>IF(NOT(OR(A462&lt;&gt;"",B462&lt;&gt;"",C462&lt;&gt;"",D462&lt;&gt;"",E462&lt;&gt;"",F462&lt;&gt;"",G462&lt;&gt;"",H462&lt;&gt;"",I462&lt;&gt;"",J462&lt;&gt;"")),"",IF(AND(ISNUMBER(H462),ISNUMBER(I462),H462&gt;=I462),"Check limits",IF(OR(AND(ISNUMBER(F462),ISNUMBER(H462),F462&lt;H462),AND(ISNUMBER(F462),ISNUMBER(I462),F462&gt;I462),AND(ISNUMBER(G462),ISNUMBER(H462),G462&lt;H462),AND(ISNUMBER(G462),ISNUMBER(I462),G462&gt;I462)),"Setpoint outside alarm band","OK")))</f>
        <v/>
      </c>
      <c r="L462" s="16" t="str">
        <f>IF(NOT(OR(A462&lt;&gt;"",B462&lt;&gt;"",C462&lt;&gt;"",D462&lt;&gt;"",E462&lt;&gt;"",F462&lt;&gt;"",G462&lt;&gt;"",H462&lt;&gt;"",I462&lt;&gt;"",J462&lt;&gt;"")),"",IF(A462="","Check ID",IF(B462="","Check ID",IF(SUMPRODUCT(--(Equipment!$A$2:$A$101=B462))=0,"Check ID",IF(SUMPRODUCT(--($A$2:$A$1001=A462))&gt;1,"Duplicate ID",IF(OR(C462="",NOT(OR(D462="AI",D462="AO",D462="BI",D462="BO")),AND(F462&lt;&gt;"",NOT(ISNUMBER(F462))),AND(G462&lt;&gt;"",NOT(ISNUMBER(G462))),AND(H462&lt;&gt;"",NOT(ISNUMBER(H462))),AND(I462&lt;&gt;"",NOT(ISNUMBER(I462))),AND(J462&lt;&gt;"",NOT(ISNUMBER(J462)))),"Check inputs",IF(AND(ISNUMBER(J462),OR(J462&lt;0,J462&gt;1440)),"Check inputs","OK")))))))</f>
        <v/>
      </c>
    </row>
    <row r="463" spans="1:12" x14ac:dyDescent="0.25">
      <c r="A463" s="12"/>
      <c r="B463" s="12"/>
      <c r="C463" s="13"/>
      <c r="D463" s="12"/>
      <c r="E463" s="13"/>
      <c r="F463" s="12"/>
      <c r="G463" s="12"/>
      <c r="H463" s="12"/>
      <c r="I463" s="12"/>
      <c r="J463" s="12"/>
      <c r="K463" s="17" t="str">
        <f>IF(NOT(OR(A463&lt;&gt;"",B463&lt;&gt;"",C463&lt;&gt;"",D463&lt;&gt;"",E463&lt;&gt;"",F463&lt;&gt;"",G463&lt;&gt;"",H463&lt;&gt;"",I463&lt;&gt;"",J463&lt;&gt;"")),"",IF(AND(ISNUMBER(H463),ISNUMBER(I463),H463&gt;=I463),"Check limits",IF(OR(AND(ISNUMBER(F463),ISNUMBER(H463),F463&lt;H463),AND(ISNUMBER(F463),ISNUMBER(I463),F463&gt;I463),AND(ISNUMBER(G463),ISNUMBER(H463),G463&lt;H463),AND(ISNUMBER(G463),ISNUMBER(I463),G463&gt;I463)),"Setpoint outside alarm band","OK")))</f>
        <v/>
      </c>
      <c r="L463" s="16" t="str">
        <f>IF(NOT(OR(A463&lt;&gt;"",B463&lt;&gt;"",C463&lt;&gt;"",D463&lt;&gt;"",E463&lt;&gt;"",F463&lt;&gt;"",G463&lt;&gt;"",H463&lt;&gt;"",I463&lt;&gt;"",J463&lt;&gt;"")),"",IF(A463="","Check ID",IF(B463="","Check ID",IF(SUMPRODUCT(--(Equipment!$A$2:$A$101=B463))=0,"Check ID",IF(SUMPRODUCT(--($A$2:$A$1001=A463))&gt;1,"Duplicate ID",IF(OR(C463="",NOT(OR(D463="AI",D463="AO",D463="BI",D463="BO")),AND(F463&lt;&gt;"",NOT(ISNUMBER(F463))),AND(G463&lt;&gt;"",NOT(ISNUMBER(G463))),AND(H463&lt;&gt;"",NOT(ISNUMBER(H463))),AND(I463&lt;&gt;"",NOT(ISNUMBER(I463))),AND(J463&lt;&gt;"",NOT(ISNUMBER(J463)))),"Check inputs",IF(AND(ISNUMBER(J463),OR(J463&lt;0,J463&gt;1440)),"Check inputs","OK")))))))</f>
        <v/>
      </c>
    </row>
    <row r="464" spans="1:12" x14ac:dyDescent="0.25">
      <c r="A464" s="12"/>
      <c r="B464" s="12"/>
      <c r="C464" s="13"/>
      <c r="D464" s="12"/>
      <c r="E464" s="13"/>
      <c r="F464" s="12"/>
      <c r="G464" s="12"/>
      <c r="H464" s="12"/>
      <c r="I464" s="12"/>
      <c r="J464" s="12"/>
      <c r="K464" s="17" t="str">
        <f>IF(NOT(OR(A464&lt;&gt;"",B464&lt;&gt;"",C464&lt;&gt;"",D464&lt;&gt;"",E464&lt;&gt;"",F464&lt;&gt;"",G464&lt;&gt;"",H464&lt;&gt;"",I464&lt;&gt;"",J464&lt;&gt;"")),"",IF(AND(ISNUMBER(H464),ISNUMBER(I464),H464&gt;=I464),"Check limits",IF(OR(AND(ISNUMBER(F464),ISNUMBER(H464),F464&lt;H464),AND(ISNUMBER(F464),ISNUMBER(I464),F464&gt;I464),AND(ISNUMBER(G464),ISNUMBER(H464),G464&lt;H464),AND(ISNUMBER(G464),ISNUMBER(I464),G464&gt;I464)),"Setpoint outside alarm band","OK")))</f>
        <v/>
      </c>
      <c r="L464" s="16" t="str">
        <f>IF(NOT(OR(A464&lt;&gt;"",B464&lt;&gt;"",C464&lt;&gt;"",D464&lt;&gt;"",E464&lt;&gt;"",F464&lt;&gt;"",G464&lt;&gt;"",H464&lt;&gt;"",I464&lt;&gt;"",J464&lt;&gt;"")),"",IF(A464="","Check ID",IF(B464="","Check ID",IF(SUMPRODUCT(--(Equipment!$A$2:$A$101=B464))=0,"Check ID",IF(SUMPRODUCT(--($A$2:$A$1001=A464))&gt;1,"Duplicate ID",IF(OR(C464="",NOT(OR(D464="AI",D464="AO",D464="BI",D464="BO")),AND(F464&lt;&gt;"",NOT(ISNUMBER(F464))),AND(G464&lt;&gt;"",NOT(ISNUMBER(G464))),AND(H464&lt;&gt;"",NOT(ISNUMBER(H464))),AND(I464&lt;&gt;"",NOT(ISNUMBER(I464))),AND(J464&lt;&gt;"",NOT(ISNUMBER(J464)))),"Check inputs",IF(AND(ISNUMBER(J464),OR(J464&lt;0,J464&gt;1440)),"Check inputs","OK")))))))</f>
        <v/>
      </c>
    </row>
    <row r="465" spans="1:12" x14ac:dyDescent="0.25">
      <c r="A465" s="12"/>
      <c r="B465" s="12"/>
      <c r="C465" s="13"/>
      <c r="D465" s="12"/>
      <c r="E465" s="13"/>
      <c r="F465" s="12"/>
      <c r="G465" s="12"/>
      <c r="H465" s="12"/>
      <c r="I465" s="12"/>
      <c r="J465" s="12"/>
      <c r="K465" s="17" t="str">
        <f>IF(NOT(OR(A465&lt;&gt;"",B465&lt;&gt;"",C465&lt;&gt;"",D465&lt;&gt;"",E465&lt;&gt;"",F465&lt;&gt;"",G465&lt;&gt;"",H465&lt;&gt;"",I465&lt;&gt;"",J465&lt;&gt;"")),"",IF(AND(ISNUMBER(H465),ISNUMBER(I465),H465&gt;=I465),"Check limits",IF(OR(AND(ISNUMBER(F465),ISNUMBER(H465),F465&lt;H465),AND(ISNUMBER(F465),ISNUMBER(I465),F465&gt;I465),AND(ISNUMBER(G465),ISNUMBER(H465),G465&lt;H465),AND(ISNUMBER(G465),ISNUMBER(I465),G465&gt;I465)),"Setpoint outside alarm band","OK")))</f>
        <v/>
      </c>
      <c r="L465" s="16" t="str">
        <f>IF(NOT(OR(A465&lt;&gt;"",B465&lt;&gt;"",C465&lt;&gt;"",D465&lt;&gt;"",E465&lt;&gt;"",F465&lt;&gt;"",G465&lt;&gt;"",H465&lt;&gt;"",I465&lt;&gt;"",J465&lt;&gt;"")),"",IF(A465="","Check ID",IF(B465="","Check ID",IF(SUMPRODUCT(--(Equipment!$A$2:$A$101=B465))=0,"Check ID",IF(SUMPRODUCT(--($A$2:$A$1001=A465))&gt;1,"Duplicate ID",IF(OR(C465="",NOT(OR(D465="AI",D465="AO",D465="BI",D465="BO")),AND(F465&lt;&gt;"",NOT(ISNUMBER(F465))),AND(G465&lt;&gt;"",NOT(ISNUMBER(G465))),AND(H465&lt;&gt;"",NOT(ISNUMBER(H465))),AND(I465&lt;&gt;"",NOT(ISNUMBER(I465))),AND(J465&lt;&gt;"",NOT(ISNUMBER(J465)))),"Check inputs",IF(AND(ISNUMBER(J465),OR(J465&lt;0,J465&gt;1440)),"Check inputs","OK")))))))</f>
        <v/>
      </c>
    </row>
    <row r="466" spans="1:12" x14ac:dyDescent="0.25">
      <c r="A466" s="12"/>
      <c r="B466" s="12"/>
      <c r="C466" s="13"/>
      <c r="D466" s="12"/>
      <c r="E466" s="13"/>
      <c r="F466" s="12"/>
      <c r="G466" s="12"/>
      <c r="H466" s="12"/>
      <c r="I466" s="12"/>
      <c r="J466" s="12"/>
      <c r="K466" s="17" t="str">
        <f>IF(NOT(OR(A466&lt;&gt;"",B466&lt;&gt;"",C466&lt;&gt;"",D466&lt;&gt;"",E466&lt;&gt;"",F466&lt;&gt;"",G466&lt;&gt;"",H466&lt;&gt;"",I466&lt;&gt;"",J466&lt;&gt;"")),"",IF(AND(ISNUMBER(H466),ISNUMBER(I466),H466&gt;=I466),"Check limits",IF(OR(AND(ISNUMBER(F466),ISNUMBER(H466),F466&lt;H466),AND(ISNUMBER(F466),ISNUMBER(I466),F466&gt;I466),AND(ISNUMBER(G466),ISNUMBER(H466),G466&lt;H466),AND(ISNUMBER(G466),ISNUMBER(I466),G466&gt;I466)),"Setpoint outside alarm band","OK")))</f>
        <v/>
      </c>
      <c r="L466" s="16" t="str">
        <f>IF(NOT(OR(A466&lt;&gt;"",B466&lt;&gt;"",C466&lt;&gt;"",D466&lt;&gt;"",E466&lt;&gt;"",F466&lt;&gt;"",G466&lt;&gt;"",H466&lt;&gt;"",I466&lt;&gt;"",J466&lt;&gt;"")),"",IF(A466="","Check ID",IF(B466="","Check ID",IF(SUMPRODUCT(--(Equipment!$A$2:$A$101=B466))=0,"Check ID",IF(SUMPRODUCT(--($A$2:$A$1001=A466))&gt;1,"Duplicate ID",IF(OR(C466="",NOT(OR(D466="AI",D466="AO",D466="BI",D466="BO")),AND(F466&lt;&gt;"",NOT(ISNUMBER(F466))),AND(G466&lt;&gt;"",NOT(ISNUMBER(G466))),AND(H466&lt;&gt;"",NOT(ISNUMBER(H466))),AND(I466&lt;&gt;"",NOT(ISNUMBER(I466))),AND(J466&lt;&gt;"",NOT(ISNUMBER(J466)))),"Check inputs",IF(AND(ISNUMBER(J466),OR(J466&lt;0,J466&gt;1440)),"Check inputs","OK")))))))</f>
        <v/>
      </c>
    </row>
    <row r="467" spans="1:12" x14ac:dyDescent="0.25">
      <c r="A467" s="12"/>
      <c r="B467" s="12"/>
      <c r="C467" s="13"/>
      <c r="D467" s="12"/>
      <c r="E467" s="13"/>
      <c r="F467" s="12"/>
      <c r="G467" s="12"/>
      <c r="H467" s="12"/>
      <c r="I467" s="12"/>
      <c r="J467" s="12"/>
      <c r="K467" s="17" t="str">
        <f>IF(NOT(OR(A467&lt;&gt;"",B467&lt;&gt;"",C467&lt;&gt;"",D467&lt;&gt;"",E467&lt;&gt;"",F467&lt;&gt;"",G467&lt;&gt;"",H467&lt;&gt;"",I467&lt;&gt;"",J467&lt;&gt;"")),"",IF(AND(ISNUMBER(H467),ISNUMBER(I467),H467&gt;=I467),"Check limits",IF(OR(AND(ISNUMBER(F467),ISNUMBER(H467),F467&lt;H467),AND(ISNUMBER(F467),ISNUMBER(I467),F467&gt;I467),AND(ISNUMBER(G467),ISNUMBER(H467),G467&lt;H467),AND(ISNUMBER(G467),ISNUMBER(I467),G467&gt;I467)),"Setpoint outside alarm band","OK")))</f>
        <v/>
      </c>
      <c r="L467" s="16" t="str">
        <f>IF(NOT(OR(A467&lt;&gt;"",B467&lt;&gt;"",C467&lt;&gt;"",D467&lt;&gt;"",E467&lt;&gt;"",F467&lt;&gt;"",G467&lt;&gt;"",H467&lt;&gt;"",I467&lt;&gt;"",J467&lt;&gt;"")),"",IF(A467="","Check ID",IF(B467="","Check ID",IF(SUMPRODUCT(--(Equipment!$A$2:$A$101=B467))=0,"Check ID",IF(SUMPRODUCT(--($A$2:$A$1001=A467))&gt;1,"Duplicate ID",IF(OR(C467="",NOT(OR(D467="AI",D467="AO",D467="BI",D467="BO")),AND(F467&lt;&gt;"",NOT(ISNUMBER(F467))),AND(G467&lt;&gt;"",NOT(ISNUMBER(G467))),AND(H467&lt;&gt;"",NOT(ISNUMBER(H467))),AND(I467&lt;&gt;"",NOT(ISNUMBER(I467))),AND(J467&lt;&gt;"",NOT(ISNUMBER(J467)))),"Check inputs",IF(AND(ISNUMBER(J467),OR(J467&lt;0,J467&gt;1440)),"Check inputs","OK")))))))</f>
        <v/>
      </c>
    </row>
    <row r="468" spans="1:12" x14ac:dyDescent="0.25">
      <c r="A468" s="12"/>
      <c r="B468" s="12"/>
      <c r="C468" s="13"/>
      <c r="D468" s="12"/>
      <c r="E468" s="13"/>
      <c r="F468" s="12"/>
      <c r="G468" s="12"/>
      <c r="H468" s="12"/>
      <c r="I468" s="12"/>
      <c r="J468" s="12"/>
      <c r="K468" s="17" t="str">
        <f>IF(NOT(OR(A468&lt;&gt;"",B468&lt;&gt;"",C468&lt;&gt;"",D468&lt;&gt;"",E468&lt;&gt;"",F468&lt;&gt;"",G468&lt;&gt;"",H468&lt;&gt;"",I468&lt;&gt;"",J468&lt;&gt;"")),"",IF(AND(ISNUMBER(H468),ISNUMBER(I468),H468&gt;=I468),"Check limits",IF(OR(AND(ISNUMBER(F468),ISNUMBER(H468),F468&lt;H468),AND(ISNUMBER(F468),ISNUMBER(I468),F468&gt;I468),AND(ISNUMBER(G468),ISNUMBER(H468),G468&lt;H468),AND(ISNUMBER(G468),ISNUMBER(I468),G468&gt;I468)),"Setpoint outside alarm band","OK")))</f>
        <v/>
      </c>
      <c r="L468" s="16" t="str">
        <f>IF(NOT(OR(A468&lt;&gt;"",B468&lt;&gt;"",C468&lt;&gt;"",D468&lt;&gt;"",E468&lt;&gt;"",F468&lt;&gt;"",G468&lt;&gt;"",H468&lt;&gt;"",I468&lt;&gt;"",J468&lt;&gt;"")),"",IF(A468="","Check ID",IF(B468="","Check ID",IF(SUMPRODUCT(--(Equipment!$A$2:$A$101=B468))=0,"Check ID",IF(SUMPRODUCT(--($A$2:$A$1001=A468))&gt;1,"Duplicate ID",IF(OR(C468="",NOT(OR(D468="AI",D468="AO",D468="BI",D468="BO")),AND(F468&lt;&gt;"",NOT(ISNUMBER(F468))),AND(G468&lt;&gt;"",NOT(ISNUMBER(G468))),AND(H468&lt;&gt;"",NOT(ISNUMBER(H468))),AND(I468&lt;&gt;"",NOT(ISNUMBER(I468))),AND(J468&lt;&gt;"",NOT(ISNUMBER(J468)))),"Check inputs",IF(AND(ISNUMBER(J468),OR(J468&lt;0,J468&gt;1440)),"Check inputs","OK")))))))</f>
        <v/>
      </c>
    </row>
    <row r="469" spans="1:12" x14ac:dyDescent="0.25">
      <c r="A469" s="12"/>
      <c r="B469" s="12"/>
      <c r="C469" s="13"/>
      <c r="D469" s="12"/>
      <c r="E469" s="13"/>
      <c r="F469" s="12"/>
      <c r="G469" s="12"/>
      <c r="H469" s="12"/>
      <c r="I469" s="12"/>
      <c r="J469" s="12"/>
      <c r="K469" s="17" t="str">
        <f>IF(NOT(OR(A469&lt;&gt;"",B469&lt;&gt;"",C469&lt;&gt;"",D469&lt;&gt;"",E469&lt;&gt;"",F469&lt;&gt;"",G469&lt;&gt;"",H469&lt;&gt;"",I469&lt;&gt;"",J469&lt;&gt;"")),"",IF(AND(ISNUMBER(H469),ISNUMBER(I469),H469&gt;=I469),"Check limits",IF(OR(AND(ISNUMBER(F469),ISNUMBER(H469),F469&lt;H469),AND(ISNUMBER(F469),ISNUMBER(I469),F469&gt;I469),AND(ISNUMBER(G469),ISNUMBER(H469),G469&lt;H469),AND(ISNUMBER(G469),ISNUMBER(I469),G469&gt;I469)),"Setpoint outside alarm band","OK")))</f>
        <v/>
      </c>
      <c r="L469" s="16" t="str">
        <f>IF(NOT(OR(A469&lt;&gt;"",B469&lt;&gt;"",C469&lt;&gt;"",D469&lt;&gt;"",E469&lt;&gt;"",F469&lt;&gt;"",G469&lt;&gt;"",H469&lt;&gt;"",I469&lt;&gt;"",J469&lt;&gt;"")),"",IF(A469="","Check ID",IF(B469="","Check ID",IF(SUMPRODUCT(--(Equipment!$A$2:$A$101=B469))=0,"Check ID",IF(SUMPRODUCT(--($A$2:$A$1001=A469))&gt;1,"Duplicate ID",IF(OR(C469="",NOT(OR(D469="AI",D469="AO",D469="BI",D469="BO")),AND(F469&lt;&gt;"",NOT(ISNUMBER(F469))),AND(G469&lt;&gt;"",NOT(ISNUMBER(G469))),AND(H469&lt;&gt;"",NOT(ISNUMBER(H469))),AND(I469&lt;&gt;"",NOT(ISNUMBER(I469))),AND(J469&lt;&gt;"",NOT(ISNUMBER(J469)))),"Check inputs",IF(AND(ISNUMBER(J469),OR(J469&lt;0,J469&gt;1440)),"Check inputs","OK")))))))</f>
        <v/>
      </c>
    </row>
    <row r="470" spans="1:12" x14ac:dyDescent="0.25">
      <c r="A470" s="12"/>
      <c r="B470" s="12"/>
      <c r="C470" s="13"/>
      <c r="D470" s="12"/>
      <c r="E470" s="13"/>
      <c r="F470" s="12"/>
      <c r="G470" s="12"/>
      <c r="H470" s="12"/>
      <c r="I470" s="12"/>
      <c r="J470" s="12"/>
      <c r="K470" s="17" t="str">
        <f>IF(NOT(OR(A470&lt;&gt;"",B470&lt;&gt;"",C470&lt;&gt;"",D470&lt;&gt;"",E470&lt;&gt;"",F470&lt;&gt;"",G470&lt;&gt;"",H470&lt;&gt;"",I470&lt;&gt;"",J470&lt;&gt;"")),"",IF(AND(ISNUMBER(H470),ISNUMBER(I470),H470&gt;=I470),"Check limits",IF(OR(AND(ISNUMBER(F470),ISNUMBER(H470),F470&lt;H470),AND(ISNUMBER(F470),ISNUMBER(I470),F470&gt;I470),AND(ISNUMBER(G470),ISNUMBER(H470),G470&lt;H470),AND(ISNUMBER(G470),ISNUMBER(I470),G470&gt;I470)),"Setpoint outside alarm band","OK")))</f>
        <v/>
      </c>
      <c r="L470" s="16" t="str">
        <f>IF(NOT(OR(A470&lt;&gt;"",B470&lt;&gt;"",C470&lt;&gt;"",D470&lt;&gt;"",E470&lt;&gt;"",F470&lt;&gt;"",G470&lt;&gt;"",H470&lt;&gt;"",I470&lt;&gt;"",J470&lt;&gt;"")),"",IF(A470="","Check ID",IF(B470="","Check ID",IF(SUMPRODUCT(--(Equipment!$A$2:$A$101=B470))=0,"Check ID",IF(SUMPRODUCT(--($A$2:$A$1001=A470))&gt;1,"Duplicate ID",IF(OR(C470="",NOT(OR(D470="AI",D470="AO",D470="BI",D470="BO")),AND(F470&lt;&gt;"",NOT(ISNUMBER(F470))),AND(G470&lt;&gt;"",NOT(ISNUMBER(G470))),AND(H470&lt;&gt;"",NOT(ISNUMBER(H470))),AND(I470&lt;&gt;"",NOT(ISNUMBER(I470))),AND(J470&lt;&gt;"",NOT(ISNUMBER(J470)))),"Check inputs",IF(AND(ISNUMBER(J470),OR(J470&lt;0,J470&gt;1440)),"Check inputs","OK")))))))</f>
        <v/>
      </c>
    </row>
    <row r="471" spans="1:12" x14ac:dyDescent="0.25">
      <c r="A471" s="12"/>
      <c r="B471" s="12"/>
      <c r="C471" s="13"/>
      <c r="D471" s="12"/>
      <c r="E471" s="13"/>
      <c r="F471" s="12"/>
      <c r="G471" s="12"/>
      <c r="H471" s="12"/>
      <c r="I471" s="12"/>
      <c r="J471" s="12"/>
      <c r="K471" s="17" t="str">
        <f>IF(NOT(OR(A471&lt;&gt;"",B471&lt;&gt;"",C471&lt;&gt;"",D471&lt;&gt;"",E471&lt;&gt;"",F471&lt;&gt;"",G471&lt;&gt;"",H471&lt;&gt;"",I471&lt;&gt;"",J471&lt;&gt;"")),"",IF(AND(ISNUMBER(H471),ISNUMBER(I471),H471&gt;=I471),"Check limits",IF(OR(AND(ISNUMBER(F471),ISNUMBER(H471),F471&lt;H471),AND(ISNUMBER(F471),ISNUMBER(I471),F471&gt;I471),AND(ISNUMBER(G471),ISNUMBER(H471),G471&lt;H471),AND(ISNUMBER(G471),ISNUMBER(I471),G471&gt;I471)),"Setpoint outside alarm band","OK")))</f>
        <v/>
      </c>
      <c r="L471" s="16" t="str">
        <f>IF(NOT(OR(A471&lt;&gt;"",B471&lt;&gt;"",C471&lt;&gt;"",D471&lt;&gt;"",E471&lt;&gt;"",F471&lt;&gt;"",G471&lt;&gt;"",H471&lt;&gt;"",I471&lt;&gt;"",J471&lt;&gt;"")),"",IF(A471="","Check ID",IF(B471="","Check ID",IF(SUMPRODUCT(--(Equipment!$A$2:$A$101=B471))=0,"Check ID",IF(SUMPRODUCT(--($A$2:$A$1001=A471))&gt;1,"Duplicate ID",IF(OR(C471="",NOT(OR(D471="AI",D471="AO",D471="BI",D471="BO")),AND(F471&lt;&gt;"",NOT(ISNUMBER(F471))),AND(G471&lt;&gt;"",NOT(ISNUMBER(G471))),AND(H471&lt;&gt;"",NOT(ISNUMBER(H471))),AND(I471&lt;&gt;"",NOT(ISNUMBER(I471))),AND(J471&lt;&gt;"",NOT(ISNUMBER(J471)))),"Check inputs",IF(AND(ISNUMBER(J471),OR(J471&lt;0,J471&gt;1440)),"Check inputs","OK")))))))</f>
        <v/>
      </c>
    </row>
    <row r="472" spans="1:12" x14ac:dyDescent="0.25">
      <c r="A472" s="12"/>
      <c r="B472" s="12"/>
      <c r="C472" s="13"/>
      <c r="D472" s="12"/>
      <c r="E472" s="13"/>
      <c r="F472" s="12"/>
      <c r="G472" s="12"/>
      <c r="H472" s="12"/>
      <c r="I472" s="12"/>
      <c r="J472" s="12"/>
      <c r="K472" s="17" t="str">
        <f>IF(NOT(OR(A472&lt;&gt;"",B472&lt;&gt;"",C472&lt;&gt;"",D472&lt;&gt;"",E472&lt;&gt;"",F472&lt;&gt;"",G472&lt;&gt;"",H472&lt;&gt;"",I472&lt;&gt;"",J472&lt;&gt;"")),"",IF(AND(ISNUMBER(H472),ISNUMBER(I472),H472&gt;=I472),"Check limits",IF(OR(AND(ISNUMBER(F472),ISNUMBER(H472),F472&lt;H472),AND(ISNUMBER(F472),ISNUMBER(I472),F472&gt;I472),AND(ISNUMBER(G472),ISNUMBER(H472),G472&lt;H472),AND(ISNUMBER(G472),ISNUMBER(I472),G472&gt;I472)),"Setpoint outside alarm band","OK")))</f>
        <v/>
      </c>
      <c r="L472" s="16" t="str">
        <f>IF(NOT(OR(A472&lt;&gt;"",B472&lt;&gt;"",C472&lt;&gt;"",D472&lt;&gt;"",E472&lt;&gt;"",F472&lt;&gt;"",G472&lt;&gt;"",H472&lt;&gt;"",I472&lt;&gt;"",J472&lt;&gt;"")),"",IF(A472="","Check ID",IF(B472="","Check ID",IF(SUMPRODUCT(--(Equipment!$A$2:$A$101=B472))=0,"Check ID",IF(SUMPRODUCT(--($A$2:$A$1001=A472))&gt;1,"Duplicate ID",IF(OR(C472="",NOT(OR(D472="AI",D472="AO",D472="BI",D472="BO")),AND(F472&lt;&gt;"",NOT(ISNUMBER(F472))),AND(G472&lt;&gt;"",NOT(ISNUMBER(G472))),AND(H472&lt;&gt;"",NOT(ISNUMBER(H472))),AND(I472&lt;&gt;"",NOT(ISNUMBER(I472))),AND(J472&lt;&gt;"",NOT(ISNUMBER(J472)))),"Check inputs",IF(AND(ISNUMBER(J472),OR(J472&lt;0,J472&gt;1440)),"Check inputs","OK")))))))</f>
        <v/>
      </c>
    </row>
    <row r="473" spans="1:12" x14ac:dyDescent="0.25">
      <c r="A473" s="12"/>
      <c r="B473" s="12"/>
      <c r="C473" s="13"/>
      <c r="D473" s="12"/>
      <c r="E473" s="13"/>
      <c r="F473" s="12"/>
      <c r="G473" s="12"/>
      <c r="H473" s="12"/>
      <c r="I473" s="12"/>
      <c r="J473" s="12"/>
      <c r="K473" s="17" t="str">
        <f>IF(NOT(OR(A473&lt;&gt;"",B473&lt;&gt;"",C473&lt;&gt;"",D473&lt;&gt;"",E473&lt;&gt;"",F473&lt;&gt;"",G473&lt;&gt;"",H473&lt;&gt;"",I473&lt;&gt;"",J473&lt;&gt;"")),"",IF(AND(ISNUMBER(H473),ISNUMBER(I473),H473&gt;=I473),"Check limits",IF(OR(AND(ISNUMBER(F473),ISNUMBER(H473),F473&lt;H473),AND(ISNUMBER(F473),ISNUMBER(I473),F473&gt;I473),AND(ISNUMBER(G473),ISNUMBER(H473),G473&lt;H473),AND(ISNUMBER(G473),ISNUMBER(I473),G473&gt;I473)),"Setpoint outside alarm band","OK")))</f>
        <v/>
      </c>
      <c r="L473" s="16" t="str">
        <f>IF(NOT(OR(A473&lt;&gt;"",B473&lt;&gt;"",C473&lt;&gt;"",D473&lt;&gt;"",E473&lt;&gt;"",F473&lt;&gt;"",G473&lt;&gt;"",H473&lt;&gt;"",I473&lt;&gt;"",J473&lt;&gt;"")),"",IF(A473="","Check ID",IF(B473="","Check ID",IF(SUMPRODUCT(--(Equipment!$A$2:$A$101=B473))=0,"Check ID",IF(SUMPRODUCT(--($A$2:$A$1001=A473))&gt;1,"Duplicate ID",IF(OR(C473="",NOT(OR(D473="AI",D473="AO",D473="BI",D473="BO")),AND(F473&lt;&gt;"",NOT(ISNUMBER(F473))),AND(G473&lt;&gt;"",NOT(ISNUMBER(G473))),AND(H473&lt;&gt;"",NOT(ISNUMBER(H473))),AND(I473&lt;&gt;"",NOT(ISNUMBER(I473))),AND(J473&lt;&gt;"",NOT(ISNUMBER(J473)))),"Check inputs",IF(AND(ISNUMBER(J473),OR(J473&lt;0,J473&gt;1440)),"Check inputs","OK")))))))</f>
        <v/>
      </c>
    </row>
    <row r="474" spans="1:12" x14ac:dyDescent="0.25">
      <c r="A474" s="12"/>
      <c r="B474" s="12"/>
      <c r="C474" s="13"/>
      <c r="D474" s="12"/>
      <c r="E474" s="13"/>
      <c r="F474" s="12"/>
      <c r="G474" s="12"/>
      <c r="H474" s="12"/>
      <c r="I474" s="12"/>
      <c r="J474" s="12"/>
      <c r="K474" s="17" t="str">
        <f>IF(NOT(OR(A474&lt;&gt;"",B474&lt;&gt;"",C474&lt;&gt;"",D474&lt;&gt;"",E474&lt;&gt;"",F474&lt;&gt;"",G474&lt;&gt;"",H474&lt;&gt;"",I474&lt;&gt;"",J474&lt;&gt;"")),"",IF(AND(ISNUMBER(H474),ISNUMBER(I474),H474&gt;=I474),"Check limits",IF(OR(AND(ISNUMBER(F474),ISNUMBER(H474),F474&lt;H474),AND(ISNUMBER(F474),ISNUMBER(I474),F474&gt;I474),AND(ISNUMBER(G474),ISNUMBER(H474),G474&lt;H474),AND(ISNUMBER(G474),ISNUMBER(I474),G474&gt;I474)),"Setpoint outside alarm band","OK")))</f>
        <v/>
      </c>
      <c r="L474" s="16" t="str">
        <f>IF(NOT(OR(A474&lt;&gt;"",B474&lt;&gt;"",C474&lt;&gt;"",D474&lt;&gt;"",E474&lt;&gt;"",F474&lt;&gt;"",G474&lt;&gt;"",H474&lt;&gt;"",I474&lt;&gt;"",J474&lt;&gt;"")),"",IF(A474="","Check ID",IF(B474="","Check ID",IF(SUMPRODUCT(--(Equipment!$A$2:$A$101=B474))=0,"Check ID",IF(SUMPRODUCT(--($A$2:$A$1001=A474))&gt;1,"Duplicate ID",IF(OR(C474="",NOT(OR(D474="AI",D474="AO",D474="BI",D474="BO")),AND(F474&lt;&gt;"",NOT(ISNUMBER(F474))),AND(G474&lt;&gt;"",NOT(ISNUMBER(G474))),AND(H474&lt;&gt;"",NOT(ISNUMBER(H474))),AND(I474&lt;&gt;"",NOT(ISNUMBER(I474))),AND(J474&lt;&gt;"",NOT(ISNUMBER(J474)))),"Check inputs",IF(AND(ISNUMBER(J474),OR(J474&lt;0,J474&gt;1440)),"Check inputs","OK")))))))</f>
        <v/>
      </c>
    </row>
    <row r="475" spans="1:12" x14ac:dyDescent="0.25">
      <c r="A475" s="12"/>
      <c r="B475" s="12"/>
      <c r="C475" s="13"/>
      <c r="D475" s="12"/>
      <c r="E475" s="13"/>
      <c r="F475" s="12"/>
      <c r="G475" s="12"/>
      <c r="H475" s="12"/>
      <c r="I475" s="12"/>
      <c r="J475" s="12"/>
      <c r="K475" s="17" t="str">
        <f>IF(NOT(OR(A475&lt;&gt;"",B475&lt;&gt;"",C475&lt;&gt;"",D475&lt;&gt;"",E475&lt;&gt;"",F475&lt;&gt;"",G475&lt;&gt;"",H475&lt;&gt;"",I475&lt;&gt;"",J475&lt;&gt;"")),"",IF(AND(ISNUMBER(H475),ISNUMBER(I475),H475&gt;=I475),"Check limits",IF(OR(AND(ISNUMBER(F475),ISNUMBER(H475),F475&lt;H475),AND(ISNUMBER(F475),ISNUMBER(I475),F475&gt;I475),AND(ISNUMBER(G475),ISNUMBER(H475),G475&lt;H475),AND(ISNUMBER(G475),ISNUMBER(I475),G475&gt;I475)),"Setpoint outside alarm band","OK")))</f>
        <v/>
      </c>
      <c r="L475" s="16" t="str">
        <f>IF(NOT(OR(A475&lt;&gt;"",B475&lt;&gt;"",C475&lt;&gt;"",D475&lt;&gt;"",E475&lt;&gt;"",F475&lt;&gt;"",G475&lt;&gt;"",H475&lt;&gt;"",I475&lt;&gt;"",J475&lt;&gt;"")),"",IF(A475="","Check ID",IF(B475="","Check ID",IF(SUMPRODUCT(--(Equipment!$A$2:$A$101=B475))=0,"Check ID",IF(SUMPRODUCT(--($A$2:$A$1001=A475))&gt;1,"Duplicate ID",IF(OR(C475="",NOT(OR(D475="AI",D475="AO",D475="BI",D475="BO")),AND(F475&lt;&gt;"",NOT(ISNUMBER(F475))),AND(G475&lt;&gt;"",NOT(ISNUMBER(G475))),AND(H475&lt;&gt;"",NOT(ISNUMBER(H475))),AND(I475&lt;&gt;"",NOT(ISNUMBER(I475))),AND(J475&lt;&gt;"",NOT(ISNUMBER(J475)))),"Check inputs",IF(AND(ISNUMBER(J475),OR(J475&lt;0,J475&gt;1440)),"Check inputs","OK")))))))</f>
        <v/>
      </c>
    </row>
    <row r="476" spans="1:12" x14ac:dyDescent="0.25">
      <c r="A476" s="12"/>
      <c r="B476" s="12"/>
      <c r="C476" s="13"/>
      <c r="D476" s="12"/>
      <c r="E476" s="13"/>
      <c r="F476" s="12"/>
      <c r="G476" s="12"/>
      <c r="H476" s="12"/>
      <c r="I476" s="12"/>
      <c r="J476" s="12"/>
      <c r="K476" s="17" t="str">
        <f>IF(NOT(OR(A476&lt;&gt;"",B476&lt;&gt;"",C476&lt;&gt;"",D476&lt;&gt;"",E476&lt;&gt;"",F476&lt;&gt;"",G476&lt;&gt;"",H476&lt;&gt;"",I476&lt;&gt;"",J476&lt;&gt;"")),"",IF(AND(ISNUMBER(H476),ISNUMBER(I476),H476&gt;=I476),"Check limits",IF(OR(AND(ISNUMBER(F476),ISNUMBER(H476),F476&lt;H476),AND(ISNUMBER(F476),ISNUMBER(I476),F476&gt;I476),AND(ISNUMBER(G476),ISNUMBER(H476),G476&lt;H476),AND(ISNUMBER(G476),ISNUMBER(I476),G476&gt;I476)),"Setpoint outside alarm band","OK")))</f>
        <v/>
      </c>
      <c r="L476" s="16" t="str">
        <f>IF(NOT(OR(A476&lt;&gt;"",B476&lt;&gt;"",C476&lt;&gt;"",D476&lt;&gt;"",E476&lt;&gt;"",F476&lt;&gt;"",G476&lt;&gt;"",H476&lt;&gt;"",I476&lt;&gt;"",J476&lt;&gt;"")),"",IF(A476="","Check ID",IF(B476="","Check ID",IF(SUMPRODUCT(--(Equipment!$A$2:$A$101=B476))=0,"Check ID",IF(SUMPRODUCT(--($A$2:$A$1001=A476))&gt;1,"Duplicate ID",IF(OR(C476="",NOT(OR(D476="AI",D476="AO",D476="BI",D476="BO")),AND(F476&lt;&gt;"",NOT(ISNUMBER(F476))),AND(G476&lt;&gt;"",NOT(ISNUMBER(G476))),AND(H476&lt;&gt;"",NOT(ISNUMBER(H476))),AND(I476&lt;&gt;"",NOT(ISNUMBER(I476))),AND(J476&lt;&gt;"",NOT(ISNUMBER(J476)))),"Check inputs",IF(AND(ISNUMBER(J476),OR(J476&lt;0,J476&gt;1440)),"Check inputs","OK")))))))</f>
        <v/>
      </c>
    </row>
    <row r="477" spans="1:12" x14ac:dyDescent="0.25">
      <c r="A477" s="12"/>
      <c r="B477" s="12"/>
      <c r="C477" s="13"/>
      <c r="D477" s="12"/>
      <c r="E477" s="13"/>
      <c r="F477" s="12"/>
      <c r="G477" s="12"/>
      <c r="H477" s="12"/>
      <c r="I477" s="12"/>
      <c r="J477" s="12"/>
      <c r="K477" s="17" t="str">
        <f>IF(NOT(OR(A477&lt;&gt;"",B477&lt;&gt;"",C477&lt;&gt;"",D477&lt;&gt;"",E477&lt;&gt;"",F477&lt;&gt;"",G477&lt;&gt;"",H477&lt;&gt;"",I477&lt;&gt;"",J477&lt;&gt;"")),"",IF(AND(ISNUMBER(H477),ISNUMBER(I477),H477&gt;=I477),"Check limits",IF(OR(AND(ISNUMBER(F477),ISNUMBER(H477),F477&lt;H477),AND(ISNUMBER(F477),ISNUMBER(I477),F477&gt;I477),AND(ISNUMBER(G477),ISNUMBER(H477),G477&lt;H477),AND(ISNUMBER(G477),ISNUMBER(I477),G477&gt;I477)),"Setpoint outside alarm band","OK")))</f>
        <v/>
      </c>
      <c r="L477" s="16" t="str">
        <f>IF(NOT(OR(A477&lt;&gt;"",B477&lt;&gt;"",C477&lt;&gt;"",D477&lt;&gt;"",E477&lt;&gt;"",F477&lt;&gt;"",G477&lt;&gt;"",H477&lt;&gt;"",I477&lt;&gt;"",J477&lt;&gt;"")),"",IF(A477="","Check ID",IF(B477="","Check ID",IF(SUMPRODUCT(--(Equipment!$A$2:$A$101=B477))=0,"Check ID",IF(SUMPRODUCT(--($A$2:$A$1001=A477))&gt;1,"Duplicate ID",IF(OR(C477="",NOT(OR(D477="AI",D477="AO",D477="BI",D477="BO")),AND(F477&lt;&gt;"",NOT(ISNUMBER(F477))),AND(G477&lt;&gt;"",NOT(ISNUMBER(G477))),AND(H477&lt;&gt;"",NOT(ISNUMBER(H477))),AND(I477&lt;&gt;"",NOT(ISNUMBER(I477))),AND(J477&lt;&gt;"",NOT(ISNUMBER(J477)))),"Check inputs",IF(AND(ISNUMBER(J477),OR(J477&lt;0,J477&gt;1440)),"Check inputs","OK")))))))</f>
        <v/>
      </c>
    </row>
    <row r="478" spans="1:12" x14ac:dyDescent="0.25">
      <c r="A478" s="12"/>
      <c r="B478" s="12"/>
      <c r="C478" s="13"/>
      <c r="D478" s="12"/>
      <c r="E478" s="13"/>
      <c r="F478" s="12"/>
      <c r="G478" s="12"/>
      <c r="H478" s="12"/>
      <c r="I478" s="12"/>
      <c r="J478" s="12"/>
      <c r="K478" s="17" t="str">
        <f>IF(NOT(OR(A478&lt;&gt;"",B478&lt;&gt;"",C478&lt;&gt;"",D478&lt;&gt;"",E478&lt;&gt;"",F478&lt;&gt;"",G478&lt;&gt;"",H478&lt;&gt;"",I478&lt;&gt;"",J478&lt;&gt;"")),"",IF(AND(ISNUMBER(H478),ISNUMBER(I478),H478&gt;=I478),"Check limits",IF(OR(AND(ISNUMBER(F478),ISNUMBER(H478),F478&lt;H478),AND(ISNUMBER(F478),ISNUMBER(I478),F478&gt;I478),AND(ISNUMBER(G478),ISNUMBER(H478),G478&lt;H478),AND(ISNUMBER(G478),ISNUMBER(I478),G478&gt;I478)),"Setpoint outside alarm band","OK")))</f>
        <v/>
      </c>
      <c r="L478" s="16" t="str">
        <f>IF(NOT(OR(A478&lt;&gt;"",B478&lt;&gt;"",C478&lt;&gt;"",D478&lt;&gt;"",E478&lt;&gt;"",F478&lt;&gt;"",G478&lt;&gt;"",H478&lt;&gt;"",I478&lt;&gt;"",J478&lt;&gt;"")),"",IF(A478="","Check ID",IF(B478="","Check ID",IF(SUMPRODUCT(--(Equipment!$A$2:$A$101=B478))=0,"Check ID",IF(SUMPRODUCT(--($A$2:$A$1001=A478))&gt;1,"Duplicate ID",IF(OR(C478="",NOT(OR(D478="AI",D478="AO",D478="BI",D478="BO")),AND(F478&lt;&gt;"",NOT(ISNUMBER(F478))),AND(G478&lt;&gt;"",NOT(ISNUMBER(G478))),AND(H478&lt;&gt;"",NOT(ISNUMBER(H478))),AND(I478&lt;&gt;"",NOT(ISNUMBER(I478))),AND(J478&lt;&gt;"",NOT(ISNUMBER(J478)))),"Check inputs",IF(AND(ISNUMBER(J478),OR(J478&lt;0,J478&gt;1440)),"Check inputs","OK")))))))</f>
        <v/>
      </c>
    </row>
    <row r="479" spans="1:12" x14ac:dyDescent="0.25">
      <c r="A479" s="12"/>
      <c r="B479" s="12"/>
      <c r="C479" s="13"/>
      <c r="D479" s="12"/>
      <c r="E479" s="13"/>
      <c r="F479" s="12"/>
      <c r="G479" s="12"/>
      <c r="H479" s="12"/>
      <c r="I479" s="12"/>
      <c r="J479" s="12"/>
      <c r="K479" s="17" t="str">
        <f>IF(NOT(OR(A479&lt;&gt;"",B479&lt;&gt;"",C479&lt;&gt;"",D479&lt;&gt;"",E479&lt;&gt;"",F479&lt;&gt;"",G479&lt;&gt;"",H479&lt;&gt;"",I479&lt;&gt;"",J479&lt;&gt;"")),"",IF(AND(ISNUMBER(H479),ISNUMBER(I479),H479&gt;=I479),"Check limits",IF(OR(AND(ISNUMBER(F479),ISNUMBER(H479),F479&lt;H479),AND(ISNUMBER(F479),ISNUMBER(I479),F479&gt;I479),AND(ISNUMBER(G479),ISNUMBER(H479),G479&lt;H479),AND(ISNUMBER(G479),ISNUMBER(I479),G479&gt;I479)),"Setpoint outside alarm band","OK")))</f>
        <v/>
      </c>
      <c r="L479" s="16" t="str">
        <f>IF(NOT(OR(A479&lt;&gt;"",B479&lt;&gt;"",C479&lt;&gt;"",D479&lt;&gt;"",E479&lt;&gt;"",F479&lt;&gt;"",G479&lt;&gt;"",H479&lt;&gt;"",I479&lt;&gt;"",J479&lt;&gt;"")),"",IF(A479="","Check ID",IF(B479="","Check ID",IF(SUMPRODUCT(--(Equipment!$A$2:$A$101=B479))=0,"Check ID",IF(SUMPRODUCT(--($A$2:$A$1001=A479))&gt;1,"Duplicate ID",IF(OR(C479="",NOT(OR(D479="AI",D479="AO",D479="BI",D479="BO")),AND(F479&lt;&gt;"",NOT(ISNUMBER(F479))),AND(G479&lt;&gt;"",NOT(ISNUMBER(G479))),AND(H479&lt;&gt;"",NOT(ISNUMBER(H479))),AND(I479&lt;&gt;"",NOT(ISNUMBER(I479))),AND(J479&lt;&gt;"",NOT(ISNUMBER(J479)))),"Check inputs",IF(AND(ISNUMBER(J479),OR(J479&lt;0,J479&gt;1440)),"Check inputs","OK")))))))</f>
        <v/>
      </c>
    </row>
    <row r="480" spans="1:12" x14ac:dyDescent="0.25">
      <c r="A480" s="12"/>
      <c r="B480" s="12"/>
      <c r="C480" s="13"/>
      <c r="D480" s="12"/>
      <c r="E480" s="13"/>
      <c r="F480" s="12"/>
      <c r="G480" s="12"/>
      <c r="H480" s="12"/>
      <c r="I480" s="12"/>
      <c r="J480" s="12"/>
      <c r="K480" s="17" t="str">
        <f>IF(NOT(OR(A480&lt;&gt;"",B480&lt;&gt;"",C480&lt;&gt;"",D480&lt;&gt;"",E480&lt;&gt;"",F480&lt;&gt;"",G480&lt;&gt;"",H480&lt;&gt;"",I480&lt;&gt;"",J480&lt;&gt;"")),"",IF(AND(ISNUMBER(H480),ISNUMBER(I480),H480&gt;=I480),"Check limits",IF(OR(AND(ISNUMBER(F480),ISNUMBER(H480),F480&lt;H480),AND(ISNUMBER(F480),ISNUMBER(I480),F480&gt;I480),AND(ISNUMBER(G480),ISNUMBER(H480),G480&lt;H480),AND(ISNUMBER(G480),ISNUMBER(I480),G480&gt;I480)),"Setpoint outside alarm band","OK")))</f>
        <v/>
      </c>
      <c r="L480" s="16" t="str">
        <f>IF(NOT(OR(A480&lt;&gt;"",B480&lt;&gt;"",C480&lt;&gt;"",D480&lt;&gt;"",E480&lt;&gt;"",F480&lt;&gt;"",G480&lt;&gt;"",H480&lt;&gt;"",I480&lt;&gt;"",J480&lt;&gt;"")),"",IF(A480="","Check ID",IF(B480="","Check ID",IF(SUMPRODUCT(--(Equipment!$A$2:$A$101=B480))=0,"Check ID",IF(SUMPRODUCT(--($A$2:$A$1001=A480))&gt;1,"Duplicate ID",IF(OR(C480="",NOT(OR(D480="AI",D480="AO",D480="BI",D480="BO")),AND(F480&lt;&gt;"",NOT(ISNUMBER(F480))),AND(G480&lt;&gt;"",NOT(ISNUMBER(G480))),AND(H480&lt;&gt;"",NOT(ISNUMBER(H480))),AND(I480&lt;&gt;"",NOT(ISNUMBER(I480))),AND(J480&lt;&gt;"",NOT(ISNUMBER(J480)))),"Check inputs",IF(AND(ISNUMBER(J480),OR(J480&lt;0,J480&gt;1440)),"Check inputs","OK")))))))</f>
        <v/>
      </c>
    </row>
    <row r="481" spans="1:12" x14ac:dyDescent="0.25">
      <c r="A481" s="12"/>
      <c r="B481" s="12"/>
      <c r="C481" s="13"/>
      <c r="D481" s="12"/>
      <c r="E481" s="13"/>
      <c r="F481" s="12"/>
      <c r="G481" s="12"/>
      <c r="H481" s="12"/>
      <c r="I481" s="12"/>
      <c r="J481" s="12"/>
      <c r="K481" s="17" t="str">
        <f>IF(NOT(OR(A481&lt;&gt;"",B481&lt;&gt;"",C481&lt;&gt;"",D481&lt;&gt;"",E481&lt;&gt;"",F481&lt;&gt;"",G481&lt;&gt;"",H481&lt;&gt;"",I481&lt;&gt;"",J481&lt;&gt;"")),"",IF(AND(ISNUMBER(H481),ISNUMBER(I481),H481&gt;=I481),"Check limits",IF(OR(AND(ISNUMBER(F481),ISNUMBER(H481),F481&lt;H481),AND(ISNUMBER(F481),ISNUMBER(I481),F481&gt;I481),AND(ISNUMBER(G481),ISNUMBER(H481),G481&lt;H481),AND(ISNUMBER(G481),ISNUMBER(I481),G481&gt;I481)),"Setpoint outside alarm band","OK")))</f>
        <v/>
      </c>
      <c r="L481" s="16" t="str">
        <f>IF(NOT(OR(A481&lt;&gt;"",B481&lt;&gt;"",C481&lt;&gt;"",D481&lt;&gt;"",E481&lt;&gt;"",F481&lt;&gt;"",G481&lt;&gt;"",H481&lt;&gt;"",I481&lt;&gt;"",J481&lt;&gt;"")),"",IF(A481="","Check ID",IF(B481="","Check ID",IF(SUMPRODUCT(--(Equipment!$A$2:$A$101=B481))=0,"Check ID",IF(SUMPRODUCT(--($A$2:$A$1001=A481))&gt;1,"Duplicate ID",IF(OR(C481="",NOT(OR(D481="AI",D481="AO",D481="BI",D481="BO")),AND(F481&lt;&gt;"",NOT(ISNUMBER(F481))),AND(G481&lt;&gt;"",NOT(ISNUMBER(G481))),AND(H481&lt;&gt;"",NOT(ISNUMBER(H481))),AND(I481&lt;&gt;"",NOT(ISNUMBER(I481))),AND(J481&lt;&gt;"",NOT(ISNUMBER(J481)))),"Check inputs",IF(AND(ISNUMBER(J481),OR(J481&lt;0,J481&gt;1440)),"Check inputs","OK")))))))</f>
        <v/>
      </c>
    </row>
    <row r="482" spans="1:12" x14ac:dyDescent="0.25">
      <c r="A482" s="12"/>
      <c r="B482" s="12"/>
      <c r="C482" s="13"/>
      <c r="D482" s="12"/>
      <c r="E482" s="13"/>
      <c r="F482" s="12"/>
      <c r="G482" s="12"/>
      <c r="H482" s="12"/>
      <c r="I482" s="12"/>
      <c r="J482" s="12"/>
      <c r="K482" s="17" t="str">
        <f>IF(NOT(OR(A482&lt;&gt;"",B482&lt;&gt;"",C482&lt;&gt;"",D482&lt;&gt;"",E482&lt;&gt;"",F482&lt;&gt;"",G482&lt;&gt;"",H482&lt;&gt;"",I482&lt;&gt;"",J482&lt;&gt;"")),"",IF(AND(ISNUMBER(H482),ISNUMBER(I482),H482&gt;=I482),"Check limits",IF(OR(AND(ISNUMBER(F482),ISNUMBER(H482),F482&lt;H482),AND(ISNUMBER(F482),ISNUMBER(I482),F482&gt;I482),AND(ISNUMBER(G482),ISNUMBER(H482),G482&lt;H482),AND(ISNUMBER(G482),ISNUMBER(I482),G482&gt;I482)),"Setpoint outside alarm band","OK")))</f>
        <v/>
      </c>
      <c r="L482" s="16" t="str">
        <f>IF(NOT(OR(A482&lt;&gt;"",B482&lt;&gt;"",C482&lt;&gt;"",D482&lt;&gt;"",E482&lt;&gt;"",F482&lt;&gt;"",G482&lt;&gt;"",H482&lt;&gt;"",I482&lt;&gt;"",J482&lt;&gt;"")),"",IF(A482="","Check ID",IF(B482="","Check ID",IF(SUMPRODUCT(--(Equipment!$A$2:$A$101=B482))=0,"Check ID",IF(SUMPRODUCT(--($A$2:$A$1001=A482))&gt;1,"Duplicate ID",IF(OR(C482="",NOT(OR(D482="AI",D482="AO",D482="BI",D482="BO")),AND(F482&lt;&gt;"",NOT(ISNUMBER(F482))),AND(G482&lt;&gt;"",NOT(ISNUMBER(G482))),AND(H482&lt;&gt;"",NOT(ISNUMBER(H482))),AND(I482&lt;&gt;"",NOT(ISNUMBER(I482))),AND(J482&lt;&gt;"",NOT(ISNUMBER(J482)))),"Check inputs",IF(AND(ISNUMBER(J482),OR(J482&lt;0,J482&gt;1440)),"Check inputs","OK")))))))</f>
        <v/>
      </c>
    </row>
    <row r="483" spans="1:12" x14ac:dyDescent="0.25">
      <c r="A483" s="12"/>
      <c r="B483" s="12"/>
      <c r="C483" s="13"/>
      <c r="D483" s="12"/>
      <c r="E483" s="13"/>
      <c r="F483" s="12"/>
      <c r="G483" s="12"/>
      <c r="H483" s="12"/>
      <c r="I483" s="12"/>
      <c r="J483" s="12"/>
      <c r="K483" s="17" t="str">
        <f>IF(NOT(OR(A483&lt;&gt;"",B483&lt;&gt;"",C483&lt;&gt;"",D483&lt;&gt;"",E483&lt;&gt;"",F483&lt;&gt;"",G483&lt;&gt;"",H483&lt;&gt;"",I483&lt;&gt;"",J483&lt;&gt;"")),"",IF(AND(ISNUMBER(H483),ISNUMBER(I483),H483&gt;=I483),"Check limits",IF(OR(AND(ISNUMBER(F483),ISNUMBER(H483),F483&lt;H483),AND(ISNUMBER(F483),ISNUMBER(I483),F483&gt;I483),AND(ISNUMBER(G483),ISNUMBER(H483),G483&lt;H483),AND(ISNUMBER(G483),ISNUMBER(I483),G483&gt;I483)),"Setpoint outside alarm band","OK")))</f>
        <v/>
      </c>
      <c r="L483" s="16" t="str">
        <f>IF(NOT(OR(A483&lt;&gt;"",B483&lt;&gt;"",C483&lt;&gt;"",D483&lt;&gt;"",E483&lt;&gt;"",F483&lt;&gt;"",G483&lt;&gt;"",H483&lt;&gt;"",I483&lt;&gt;"",J483&lt;&gt;"")),"",IF(A483="","Check ID",IF(B483="","Check ID",IF(SUMPRODUCT(--(Equipment!$A$2:$A$101=B483))=0,"Check ID",IF(SUMPRODUCT(--($A$2:$A$1001=A483))&gt;1,"Duplicate ID",IF(OR(C483="",NOT(OR(D483="AI",D483="AO",D483="BI",D483="BO")),AND(F483&lt;&gt;"",NOT(ISNUMBER(F483))),AND(G483&lt;&gt;"",NOT(ISNUMBER(G483))),AND(H483&lt;&gt;"",NOT(ISNUMBER(H483))),AND(I483&lt;&gt;"",NOT(ISNUMBER(I483))),AND(J483&lt;&gt;"",NOT(ISNUMBER(J483)))),"Check inputs",IF(AND(ISNUMBER(J483),OR(J483&lt;0,J483&gt;1440)),"Check inputs","OK")))))))</f>
        <v/>
      </c>
    </row>
    <row r="484" spans="1:12" x14ac:dyDescent="0.25">
      <c r="A484" s="12"/>
      <c r="B484" s="12"/>
      <c r="C484" s="13"/>
      <c r="D484" s="12"/>
      <c r="E484" s="13"/>
      <c r="F484" s="12"/>
      <c r="G484" s="12"/>
      <c r="H484" s="12"/>
      <c r="I484" s="12"/>
      <c r="J484" s="12"/>
      <c r="K484" s="17" t="str">
        <f>IF(NOT(OR(A484&lt;&gt;"",B484&lt;&gt;"",C484&lt;&gt;"",D484&lt;&gt;"",E484&lt;&gt;"",F484&lt;&gt;"",G484&lt;&gt;"",H484&lt;&gt;"",I484&lt;&gt;"",J484&lt;&gt;"")),"",IF(AND(ISNUMBER(H484),ISNUMBER(I484),H484&gt;=I484),"Check limits",IF(OR(AND(ISNUMBER(F484),ISNUMBER(H484),F484&lt;H484),AND(ISNUMBER(F484),ISNUMBER(I484),F484&gt;I484),AND(ISNUMBER(G484),ISNUMBER(H484),G484&lt;H484),AND(ISNUMBER(G484),ISNUMBER(I484),G484&gt;I484)),"Setpoint outside alarm band","OK")))</f>
        <v/>
      </c>
      <c r="L484" s="16" t="str">
        <f>IF(NOT(OR(A484&lt;&gt;"",B484&lt;&gt;"",C484&lt;&gt;"",D484&lt;&gt;"",E484&lt;&gt;"",F484&lt;&gt;"",G484&lt;&gt;"",H484&lt;&gt;"",I484&lt;&gt;"",J484&lt;&gt;"")),"",IF(A484="","Check ID",IF(B484="","Check ID",IF(SUMPRODUCT(--(Equipment!$A$2:$A$101=B484))=0,"Check ID",IF(SUMPRODUCT(--($A$2:$A$1001=A484))&gt;1,"Duplicate ID",IF(OR(C484="",NOT(OR(D484="AI",D484="AO",D484="BI",D484="BO")),AND(F484&lt;&gt;"",NOT(ISNUMBER(F484))),AND(G484&lt;&gt;"",NOT(ISNUMBER(G484))),AND(H484&lt;&gt;"",NOT(ISNUMBER(H484))),AND(I484&lt;&gt;"",NOT(ISNUMBER(I484))),AND(J484&lt;&gt;"",NOT(ISNUMBER(J484)))),"Check inputs",IF(AND(ISNUMBER(J484),OR(J484&lt;0,J484&gt;1440)),"Check inputs","OK")))))))</f>
        <v/>
      </c>
    </row>
    <row r="485" spans="1:12" x14ac:dyDescent="0.25">
      <c r="A485" s="12"/>
      <c r="B485" s="12"/>
      <c r="C485" s="13"/>
      <c r="D485" s="12"/>
      <c r="E485" s="13"/>
      <c r="F485" s="12"/>
      <c r="G485" s="12"/>
      <c r="H485" s="12"/>
      <c r="I485" s="12"/>
      <c r="J485" s="12"/>
      <c r="K485" s="17" t="str">
        <f>IF(NOT(OR(A485&lt;&gt;"",B485&lt;&gt;"",C485&lt;&gt;"",D485&lt;&gt;"",E485&lt;&gt;"",F485&lt;&gt;"",G485&lt;&gt;"",H485&lt;&gt;"",I485&lt;&gt;"",J485&lt;&gt;"")),"",IF(AND(ISNUMBER(H485),ISNUMBER(I485),H485&gt;=I485),"Check limits",IF(OR(AND(ISNUMBER(F485),ISNUMBER(H485),F485&lt;H485),AND(ISNUMBER(F485),ISNUMBER(I485),F485&gt;I485),AND(ISNUMBER(G485),ISNUMBER(H485),G485&lt;H485),AND(ISNUMBER(G485),ISNUMBER(I485),G485&gt;I485)),"Setpoint outside alarm band","OK")))</f>
        <v/>
      </c>
      <c r="L485" s="16" t="str">
        <f>IF(NOT(OR(A485&lt;&gt;"",B485&lt;&gt;"",C485&lt;&gt;"",D485&lt;&gt;"",E485&lt;&gt;"",F485&lt;&gt;"",G485&lt;&gt;"",H485&lt;&gt;"",I485&lt;&gt;"",J485&lt;&gt;"")),"",IF(A485="","Check ID",IF(B485="","Check ID",IF(SUMPRODUCT(--(Equipment!$A$2:$A$101=B485))=0,"Check ID",IF(SUMPRODUCT(--($A$2:$A$1001=A485))&gt;1,"Duplicate ID",IF(OR(C485="",NOT(OR(D485="AI",D485="AO",D485="BI",D485="BO")),AND(F485&lt;&gt;"",NOT(ISNUMBER(F485))),AND(G485&lt;&gt;"",NOT(ISNUMBER(G485))),AND(H485&lt;&gt;"",NOT(ISNUMBER(H485))),AND(I485&lt;&gt;"",NOT(ISNUMBER(I485))),AND(J485&lt;&gt;"",NOT(ISNUMBER(J485)))),"Check inputs",IF(AND(ISNUMBER(J485),OR(J485&lt;0,J485&gt;1440)),"Check inputs","OK")))))))</f>
        <v/>
      </c>
    </row>
    <row r="486" spans="1:12" x14ac:dyDescent="0.25">
      <c r="A486" s="12"/>
      <c r="B486" s="12"/>
      <c r="C486" s="13"/>
      <c r="D486" s="12"/>
      <c r="E486" s="13"/>
      <c r="F486" s="12"/>
      <c r="G486" s="12"/>
      <c r="H486" s="12"/>
      <c r="I486" s="12"/>
      <c r="J486" s="12"/>
      <c r="K486" s="17" t="str">
        <f>IF(NOT(OR(A486&lt;&gt;"",B486&lt;&gt;"",C486&lt;&gt;"",D486&lt;&gt;"",E486&lt;&gt;"",F486&lt;&gt;"",G486&lt;&gt;"",H486&lt;&gt;"",I486&lt;&gt;"",J486&lt;&gt;"")),"",IF(AND(ISNUMBER(H486),ISNUMBER(I486),H486&gt;=I486),"Check limits",IF(OR(AND(ISNUMBER(F486),ISNUMBER(H486),F486&lt;H486),AND(ISNUMBER(F486),ISNUMBER(I486),F486&gt;I486),AND(ISNUMBER(G486),ISNUMBER(H486),G486&lt;H486),AND(ISNUMBER(G486),ISNUMBER(I486),G486&gt;I486)),"Setpoint outside alarm band","OK")))</f>
        <v/>
      </c>
      <c r="L486" s="16" t="str">
        <f>IF(NOT(OR(A486&lt;&gt;"",B486&lt;&gt;"",C486&lt;&gt;"",D486&lt;&gt;"",E486&lt;&gt;"",F486&lt;&gt;"",G486&lt;&gt;"",H486&lt;&gt;"",I486&lt;&gt;"",J486&lt;&gt;"")),"",IF(A486="","Check ID",IF(B486="","Check ID",IF(SUMPRODUCT(--(Equipment!$A$2:$A$101=B486))=0,"Check ID",IF(SUMPRODUCT(--($A$2:$A$1001=A486))&gt;1,"Duplicate ID",IF(OR(C486="",NOT(OR(D486="AI",D486="AO",D486="BI",D486="BO")),AND(F486&lt;&gt;"",NOT(ISNUMBER(F486))),AND(G486&lt;&gt;"",NOT(ISNUMBER(G486))),AND(H486&lt;&gt;"",NOT(ISNUMBER(H486))),AND(I486&lt;&gt;"",NOT(ISNUMBER(I486))),AND(J486&lt;&gt;"",NOT(ISNUMBER(J486)))),"Check inputs",IF(AND(ISNUMBER(J486),OR(J486&lt;0,J486&gt;1440)),"Check inputs","OK")))))))</f>
        <v/>
      </c>
    </row>
    <row r="487" spans="1:12" x14ac:dyDescent="0.25">
      <c r="A487" s="12"/>
      <c r="B487" s="12"/>
      <c r="C487" s="13"/>
      <c r="D487" s="12"/>
      <c r="E487" s="13"/>
      <c r="F487" s="12"/>
      <c r="G487" s="12"/>
      <c r="H487" s="12"/>
      <c r="I487" s="12"/>
      <c r="J487" s="12"/>
      <c r="K487" s="17" t="str">
        <f>IF(NOT(OR(A487&lt;&gt;"",B487&lt;&gt;"",C487&lt;&gt;"",D487&lt;&gt;"",E487&lt;&gt;"",F487&lt;&gt;"",G487&lt;&gt;"",H487&lt;&gt;"",I487&lt;&gt;"",J487&lt;&gt;"")),"",IF(AND(ISNUMBER(H487),ISNUMBER(I487),H487&gt;=I487),"Check limits",IF(OR(AND(ISNUMBER(F487),ISNUMBER(H487),F487&lt;H487),AND(ISNUMBER(F487),ISNUMBER(I487),F487&gt;I487),AND(ISNUMBER(G487),ISNUMBER(H487),G487&lt;H487),AND(ISNUMBER(G487),ISNUMBER(I487),G487&gt;I487)),"Setpoint outside alarm band","OK")))</f>
        <v/>
      </c>
      <c r="L487" s="16" t="str">
        <f>IF(NOT(OR(A487&lt;&gt;"",B487&lt;&gt;"",C487&lt;&gt;"",D487&lt;&gt;"",E487&lt;&gt;"",F487&lt;&gt;"",G487&lt;&gt;"",H487&lt;&gt;"",I487&lt;&gt;"",J487&lt;&gt;"")),"",IF(A487="","Check ID",IF(B487="","Check ID",IF(SUMPRODUCT(--(Equipment!$A$2:$A$101=B487))=0,"Check ID",IF(SUMPRODUCT(--($A$2:$A$1001=A487))&gt;1,"Duplicate ID",IF(OR(C487="",NOT(OR(D487="AI",D487="AO",D487="BI",D487="BO")),AND(F487&lt;&gt;"",NOT(ISNUMBER(F487))),AND(G487&lt;&gt;"",NOT(ISNUMBER(G487))),AND(H487&lt;&gt;"",NOT(ISNUMBER(H487))),AND(I487&lt;&gt;"",NOT(ISNUMBER(I487))),AND(J487&lt;&gt;"",NOT(ISNUMBER(J487)))),"Check inputs",IF(AND(ISNUMBER(J487),OR(J487&lt;0,J487&gt;1440)),"Check inputs","OK")))))))</f>
        <v/>
      </c>
    </row>
    <row r="488" spans="1:12" x14ac:dyDescent="0.25">
      <c r="A488" s="12"/>
      <c r="B488" s="12"/>
      <c r="C488" s="13"/>
      <c r="D488" s="12"/>
      <c r="E488" s="13"/>
      <c r="F488" s="12"/>
      <c r="G488" s="12"/>
      <c r="H488" s="12"/>
      <c r="I488" s="12"/>
      <c r="J488" s="12"/>
      <c r="K488" s="17" t="str">
        <f>IF(NOT(OR(A488&lt;&gt;"",B488&lt;&gt;"",C488&lt;&gt;"",D488&lt;&gt;"",E488&lt;&gt;"",F488&lt;&gt;"",G488&lt;&gt;"",H488&lt;&gt;"",I488&lt;&gt;"",J488&lt;&gt;"")),"",IF(AND(ISNUMBER(H488),ISNUMBER(I488),H488&gt;=I488),"Check limits",IF(OR(AND(ISNUMBER(F488),ISNUMBER(H488),F488&lt;H488),AND(ISNUMBER(F488),ISNUMBER(I488),F488&gt;I488),AND(ISNUMBER(G488),ISNUMBER(H488),G488&lt;H488),AND(ISNUMBER(G488),ISNUMBER(I488),G488&gt;I488)),"Setpoint outside alarm band","OK")))</f>
        <v/>
      </c>
      <c r="L488" s="16" t="str">
        <f>IF(NOT(OR(A488&lt;&gt;"",B488&lt;&gt;"",C488&lt;&gt;"",D488&lt;&gt;"",E488&lt;&gt;"",F488&lt;&gt;"",G488&lt;&gt;"",H488&lt;&gt;"",I488&lt;&gt;"",J488&lt;&gt;"")),"",IF(A488="","Check ID",IF(B488="","Check ID",IF(SUMPRODUCT(--(Equipment!$A$2:$A$101=B488))=0,"Check ID",IF(SUMPRODUCT(--($A$2:$A$1001=A488))&gt;1,"Duplicate ID",IF(OR(C488="",NOT(OR(D488="AI",D488="AO",D488="BI",D488="BO")),AND(F488&lt;&gt;"",NOT(ISNUMBER(F488))),AND(G488&lt;&gt;"",NOT(ISNUMBER(G488))),AND(H488&lt;&gt;"",NOT(ISNUMBER(H488))),AND(I488&lt;&gt;"",NOT(ISNUMBER(I488))),AND(J488&lt;&gt;"",NOT(ISNUMBER(J488)))),"Check inputs",IF(AND(ISNUMBER(J488),OR(J488&lt;0,J488&gt;1440)),"Check inputs","OK")))))))</f>
        <v/>
      </c>
    </row>
    <row r="489" spans="1:12" x14ac:dyDescent="0.25">
      <c r="A489" s="12"/>
      <c r="B489" s="12"/>
      <c r="C489" s="13"/>
      <c r="D489" s="12"/>
      <c r="E489" s="13"/>
      <c r="F489" s="12"/>
      <c r="G489" s="12"/>
      <c r="H489" s="12"/>
      <c r="I489" s="12"/>
      <c r="J489" s="12"/>
      <c r="K489" s="17" t="str">
        <f>IF(NOT(OR(A489&lt;&gt;"",B489&lt;&gt;"",C489&lt;&gt;"",D489&lt;&gt;"",E489&lt;&gt;"",F489&lt;&gt;"",G489&lt;&gt;"",H489&lt;&gt;"",I489&lt;&gt;"",J489&lt;&gt;"")),"",IF(AND(ISNUMBER(H489),ISNUMBER(I489),H489&gt;=I489),"Check limits",IF(OR(AND(ISNUMBER(F489),ISNUMBER(H489),F489&lt;H489),AND(ISNUMBER(F489),ISNUMBER(I489),F489&gt;I489),AND(ISNUMBER(G489),ISNUMBER(H489),G489&lt;H489),AND(ISNUMBER(G489),ISNUMBER(I489),G489&gt;I489)),"Setpoint outside alarm band","OK")))</f>
        <v/>
      </c>
      <c r="L489" s="16" t="str">
        <f>IF(NOT(OR(A489&lt;&gt;"",B489&lt;&gt;"",C489&lt;&gt;"",D489&lt;&gt;"",E489&lt;&gt;"",F489&lt;&gt;"",G489&lt;&gt;"",H489&lt;&gt;"",I489&lt;&gt;"",J489&lt;&gt;"")),"",IF(A489="","Check ID",IF(B489="","Check ID",IF(SUMPRODUCT(--(Equipment!$A$2:$A$101=B489))=0,"Check ID",IF(SUMPRODUCT(--($A$2:$A$1001=A489))&gt;1,"Duplicate ID",IF(OR(C489="",NOT(OR(D489="AI",D489="AO",D489="BI",D489="BO")),AND(F489&lt;&gt;"",NOT(ISNUMBER(F489))),AND(G489&lt;&gt;"",NOT(ISNUMBER(G489))),AND(H489&lt;&gt;"",NOT(ISNUMBER(H489))),AND(I489&lt;&gt;"",NOT(ISNUMBER(I489))),AND(J489&lt;&gt;"",NOT(ISNUMBER(J489)))),"Check inputs",IF(AND(ISNUMBER(J489),OR(J489&lt;0,J489&gt;1440)),"Check inputs","OK")))))))</f>
        <v/>
      </c>
    </row>
    <row r="490" spans="1:12" x14ac:dyDescent="0.25">
      <c r="A490" s="12"/>
      <c r="B490" s="12"/>
      <c r="C490" s="13"/>
      <c r="D490" s="12"/>
      <c r="E490" s="13"/>
      <c r="F490" s="12"/>
      <c r="G490" s="12"/>
      <c r="H490" s="12"/>
      <c r="I490" s="12"/>
      <c r="J490" s="12"/>
      <c r="K490" s="17" t="str">
        <f>IF(NOT(OR(A490&lt;&gt;"",B490&lt;&gt;"",C490&lt;&gt;"",D490&lt;&gt;"",E490&lt;&gt;"",F490&lt;&gt;"",G490&lt;&gt;"",H490&lt;&gt;"",I490&lt;&gt;"",J490&lt;&gt;"")),"",IF(AND(ISNUMBER(H490),ISNUMBER(I490),H490&gt;=I490),"Check limits",IF(OR(AND(ISNUMBER(F490),ISNUMBER(H490),F490&lt;H490),AND(ISNUMBER(F490),ISNUMBER(I490),F490&gt;I490),AND(ISNUMBER(G490),ISNUMBER(H490),G490&lt;H490),AND(ISNUMBER(G490),ISNUMBER(I490),G490&gt;I490)),"Setpoint outside alarm band","OK")))</f>
        <v/>
      </c>
      <c r="L490" s="16" t="str">
        <f>IF(NOT(OR(A490&lt;&gt;"",B490&lt;&gt;"",C490&lt;&gt;"",D490&lt;&gt;"",E490&lt;&gt;"",F490&lt;&gt;"",G490&lt;&gt;"",H490&lt;&gt;"",I490&lt;&gt;"",J490&lt;&gt;"")),"",IF(A490="","Check ID",IF(B490="","Check ID",IF(SUMPRODUCT(--(Equipment!$A$2:$A$101=B490))=0,"Check ID",IF(SUMPRODUCT(--($A$2:$A$1001=A490))&gt;1,"Duplicate ID",IF(OR(C490="",NOT(OR(D490="AI",D490="AO",D490="BI",D490="BO")),AND(F490&lt;&gt;"",NOT(ISNUMBER(F490))),AND(G490&lt;&gt;"",NOT(ISNUMBER(G490))),AND(H490&lt;&gt;"",NOT(ISNUMBER(H490))),AND(I490&lt;&gt;"",NOT(ISNUMBER(I490))),AND(J490&lt;&gt;"",NOT(ISNUMBER(J490)))),"Check inputs",IF(AND(ISNUMBER(J490),OR(J490&lt;0,J490&gt;1440)),"Check inputs","OK")))))))</f>
        <v/>
      </c>
    </row>
    <row r="491" spans="1:12" x14ac:dyDescent="0.25">
      <c r="A491" s="12"/>
      <c r="B491" s="12"/>
      <c r="C491" s="13"/>
      <c r="D491" s="12"/>
      <c r="E491" s="13"/>
      <c r="F491" s="12"/>
      <c r="G491" s="12"/>
      <c r="H491" s="12"/>
      <c r="I491" s="12"/>
      <c r="J491" s="12"/>
      <c r="K491" s="17" t="str">
        <f>IF(NOT(OR(A491&lt;&gt;"",B491&lt;&gt;"",C491&lt;&gt;"",D491&lt;&gt;"",E491&lt;&gt;"",F491&lt;&gt;"",G491&lt;&gt;"",H491&lt;&gt;"",I491&lt;&gt;"",J491&lt;&gt;"")),"",IF(AND(ISNUMBER(H491),ISNUMBER(I491),H491&gt;=I491),"Check limits",IF(OR(AND(ISNUMBER(F491),ISNUMBER(H491),F491&lt;H491),AND(ISNUMBER(F491),ISNUMBER(I491),F491&gt;I491),AND(ISNUMBER(G491),ISNUMBER(H491),G491&lt;H491),AND(ISNUMBER(G491),ISNUMBER(I491),G491&gt;I491)),"Setpoint outside alarm band","OK")))</f>
        <v/>
      </c>
      <c r="L491" s="16" t="str">
        <f>IF(NOT(OR(A491&lt;&gt;"",B491&lt;&gt;"",C491&lt;&gt;"",D491&lt;&gt;"",E491&lt;&gt;"",F491&lt;&gt;"",G491&lt;&gt;"",H491&lt;&gt;"",I491&lt;&gt;"",J491&lt;&gt;"")),"",IF(A491="","Check ID",IF(B491="","Check ID",IF(SUMPRODUCT(--(Equipment!$A$2:$A$101=B491))=0,"Check ID",IF(SUMPRODUCT(--($A$2:$A$1001=A491))&gt;1,"Duplicate ID",IF(OR(C491="",NOT(OR(D491="AI",D491="AO",D491="BI",D491="BO")),AND(F491&lt;&gt;"",NOT(ISNUMBER(F491))),AND(G491&lt;&gt;"",NOT(ISNUMBER(G491))),AND(H491&lt;&gt;"",NOT(ISNUMBER(H491))),AND(I491&lt;&gt;"",NOT(ISNUMBER(I491))),AND(J491&lt;&gt;"",NOT(ISNUMBER(J491)))),"Check inputs",IF(AND(ISNUMBER(J491),OR(J491&lt;0,J491&gt;1440)),"Check inputs","OK")))))))</f>
        <v/>
      </c>
    </row>
    <row r="492" spans="1:12" x14ac:dyDescent="0.25">
      <c r="A492" s="12"/>
      <c r="B492" s="12"/>
      <c r="C492" s="13"/>
      <c r="D492" s="12"/>
      <c r="E492" s="13"/>
      <c r="F492" s="12"/>
      <c r="G492" s="12"/>
      <c r="H492" s="12"/>
      <c r="I492" s="12"/>
      <c r="J492" s="12"/>
      <c r="K492" s="17" t="str">
        <f>IF(NOT(OR(A492&lt;&gt;"",B492&lt;&gt;"",C492&lt;&gt;"",D492&lt;&gt;"",E492&lt;&gt;"",F492&lt;&gt;"",G492&lt;&gt;"",H492&lt;&gt;"",I492&lt;&gt;"",J492&lt;&gt;"")),"",IF(AND(ISNUMBER(H492),ISNUMBER(I492),H492&gt;=I492),"Check limits",IF(OR(AND(ISNUMBER(F492),ISNUMBER(H492),F492&lt;H492),AND(ISNUMBER(F492),ISNUMBER(I492),F492&gt;I492),AND(ISNUMBER(G492),ISNUMBER(H492),G492&lt;H492),AND(ISNUMBER(G492),ISNUMBER(I492),G492&gt;I492)),"Setpoint outside alarm band","OK")))</f>
        <v/>
      </c>
      <c r="L492" s="16" t="str">
        <f>IF(NOT(OR(A492&lt;&gt;"",B492&lt;&gt;"",C492&lt;&gt;"",D492&lt;&gt;"",E492&lt;&gt;"",F492&lt;&gt;"",G492&lt;&gt;"",H492&lt;&gt;"",I492&lt;&gt;"",J492&lt;&gt;"")),"",IF(A492="","Check ID",IF(B492="","Check ID",IF(SUMPRODUCT(--(Equipment!$A$2:$A$101=B492))=0,"Check ID",IF(SUMPRODUCT(--($A$2:$A$1001=A492))&gt;1,"Duplicate ID",IF(OR(C492="",NOT(OR(D492="AI",D492="AO",D492="BI",D492="BO")),AND(F492&lt;&gt;"",NOT(ISNUMBER(F492))),AND(G492&lt;&gt;"",NOT(ISNUMBER(G492))),AND(H492&lt;&gt;"",NOT(ISNUMBER(H492))),AND(I492&lt;&gt;"",NOT(ISNUMBER(I492))),AND(J492&lt;&gt;"",NOT(ISNUMBER(J492)))),"Check inputs",IF(AND(ISNUMBER(J492),OR(J492&lt;0,J492&gt;1440)),"Check inputs","OK")))))))</f>
        <v/>
      </c>
    </row>
    <row r="493" spans="1:12" x14ac:dyDescent="0.25">
      <c r="A493" s="12"/>
      <c r="B493" s="12"/>
      <c r="C493" s="13"/>
      <c r="D493" s="12"/>
      <c r="E493" s="13"/>
      <c r="F493" s="12"/>
      <c r="G493" s="12"/>
      <c r="H493" s="12"/>
      <c r="I493" s="12"/>
      <c r="J493" s="12"/>
      <c r="K493" s="17" t="str">
        <f>IF(NOT(OR(A493&lt;&gt;"",B493&lt;&gt;"",C493&lt;&gt;"",D493&lt;&gt;"",E493&lt;&gt;"",F493&lt;&gt;"",G493&lt;&gt;"",H493&lt;&gt;"",I493&lt;&gt;"",J493&lt;&gt;"")),"",IF(AND(ISNUMBER(H493),ISNUMBER(I493),H493&gt;=I493),"Check limits",IF(OR(AND(ISNUMBER(F493),ISNUMBER(H493),F493&lt;H493),AND(ISNUMBER(F493),ISNUMBER(I493),F493&gt;I493),AND(ISNUMBER(G493),ISNUMBER(H493),G493&lt;H493),AND(ISNUMBER(G493),ISNUMBER(I493),G493&gt;I493)),"Setpoint outside alarm band","OK")))</f>
        <v/>
      </c>
      <c r="L493" s="16" t="str">
        <f>IF(NOT(OR(A493&lt;&gt;"",B493&lt;&gt;"",C493&lt;&gt;"",D493&lt;&gt;"",E493&lt;&gt;"",F493&lt;&gt;"",G493&lt;&gt;"",H493&lt;&gt;"",I493&lt;&gt;"",J493&lt;&gt;"")),"",IF(A493="","Check ID",IF(B493="","Check ID",IF(SUMPRODUCT(--(Equipment!$A$2:$A$101=B493))=0,"Check ID",IF(SUMPRODUCT(--($A$2:$A$1001=A493))&gt;1,"Duplicate ID",IF(OR(C493="",NOT(OR(D493="AI",D493="AO",D493="BI",D493="BO")),AND(F493&lt;&gt;"",NOT(ISNUMBER(F493))),AND(G493&lt;&gt;"",NOT(ISNUMBER(G493))),AND(H493&lt;&gt;"",NOT(ISNUMBER(H493))),AND(I493&lt;&gt;"",NOT(ISNUMBER(I493))),AND(J493&lt;&gt;"",NOT(ISNUMBER(J493)))),"Check inputs",IF(AND(ISNUMBER(J493),OR(J493&lt;0,J493&gt;1440)),"Check inputs","OK")))))))</f>
        <v/>
      </c>
    </row>
    <row r="494" spans="1:12" x14ac:dyDescent="0.25">
      <c r="A494" s="12"/>
      <c r="B494" s="12"/>
      <c r="C494" s="13"/>
      <c r="D494" s="12"/>
      <c r="E494" s="13"/>
      <c r="F494" s="12"/>
      <c r="G494" s="12"/>
      <c r="H494" s="12"/>
      <c r="I494" s="12"/>
      <c r="J494" s="12"/>
      <c r="K494" s="17" t="str">
        <f>IF(NOT(OR(A494&lt;&gt;"",B494&lt;&gt;"",C494&lt;&gt;"",D494&lt;&gt;"",E494&lt;&gt;"",F494&lt;&gt;"",G494&lt;&gt;"",H494&lt;&gt;"",I494&lt;&gt;"",J494&lt;&gt;"")),"",IF(AND(ISNUMBER(H494),ISNUMBER(I494),H494&gt;=I494),"Check limits",IF(OR(AND(ISNUMBER(F494),ISNUMBER(H494),F494&lt;H494),AND(ISNUMBER(F494),ISNUMBER(I494),F494&gt;I494),AND(ISNUMBER(G494),ISNUMBER(H494),G494&lt;H494),AND(ISNUMBER(G494),ISNUMBER(I494),G494&gt;I494)),"Setpoint outside alarm band","OK")))</f>
        <v/>
      </c>
      <c r="L494" s="16" t="str">
        <f>IF(NOT(OR(A494&lt;&gt;"",B494&lt;&gt;"",C494&lt;&gt;"",D494&lt;&gt;"",E494&lt;&gt;"",F494&lt;&gt;"",G494&lt;&gt;"",H494&lt;&gt;"",I494&lt;&gt;"",J494&lt;&gt;"")),"",IF(A494="","Check ID",IF(B494="","Check ID",IF(SUMPRODUCT(--(Equipment!$A$2:$A$101=B494))=0,"Check ID",IF(SUMPRODUCT(--($A$2:$A$1001=A494))&gt;1,"Duplicate ID",IF(OR(C494="",NOT(OR(D494="AI",D494="AO",D494="BI",D494="BO")),AND(F494&lt;&gt;"",NOT(ISNUMBER(F494))),AND(G494&lt;&gt;"",NOT(ISNUMBER(G494))),AND(H494&lt;&gt;"",NOT(ISNUMBER(H494))),AND(I494&lt;&gt;"",NOT(ISNUMBER(I494))),AND(J494&lt;&gt;"",NOT(ISNUMBER(J494)))),"Check inputs",IF(AND(ISNUMBER(J494),OR(J494&lt;0,J494&gt;1440)),"Check inputs","OK")))))))</f>
        <v/>
      </c>
    </row>
    <row r="495" spans="1:12" x14ac:dyDescent="0.25">
      <c r="A495" s="12"/>
      <c r="B495" s="12"/>
      <c r="C495" s="13"/>
      <c r="D495" s="12"/>
      <c r="E495" s="13"/>
      <c r="F495" s="12"/>
      <c r="G495" s="12"/>
      <c r="H495" s="12"/>
      <c r="I495" s="12"/>
      <c r="J495" s="12"/>
      <c r="K495" s="17" t="str">
        <f>IF(NOT(OR(A495&lt;&gt;"",B495&lt;&gt;"",C495&lt;&gt;"",D495&lt;&gt;"",E495&lt;&gt;"",F495&lt;&gt;"",G495&lt;&gt;"",H495&lt;&gt;"",I495&lt;&gt;"",J495&lt;&gt;"")),"",IF(AND(ISNUMBER(H495),ISNUMBER(I495),H495&gt;=I495),"Check limits",IF(OR(AND(ISNUMBER(F495),ISNUMBER(H495),F495&lt;H495),AND(ISNUMBER(F495),ISNUMBER(I495),F495&gt;I495),AND(ISNUMBER(G495),ISNUMBER(H495),G495&lt;H495),AND(ISNUMBER(G495),ISNUMBER(I495),G495&gt;I495)),"Setpoint outside alarm band","OK")))</f>
        <v/>
      </c>
      <c r="L495" s="16" t="str">
        <f>IF(NOT(OR(A495&lt;&gt;"",B495&lt;&gt;"",C495&lt;&gt;"",D495&lt;&gt;"",E495&lt;&gt;"",F495&lt;&gt;"",G495&lt;&gt;"",H495&lt;&gt;"",I495&lt;&gt;"",J495&lt;&gt;"")),"",IF(A495="","Check ID",IF(B495="","Check ID",IF(SUMPRODUCT(--(Equipment!$A$2:$A$101=B495))=0,"Check ID",IF(SUMPRODUCT(--($A$2:$A$1001=A495))&gt;1,"Duplicate ID",IF(OR(C495="",NOT(OR(D495="AI",D495="AO",D495="BI",D495="BO")),AND(F495&lt;&gt;"",NOT(ISNUMBER(F495))),AND(G495&lt;&gt;"",NOT(ISNUMBER(G495))),AND(H495&lt;&gt;"",NOT(ISNUMBER(H495))),AND(I495&lt;&gt;"",NOT(ISNUMBER(I495))),AND(J495&lt;&gt;"",NOT(ISNUMBER(J495)))),"Check inputs",IF(AND(ISNUMBER(J495),OR(J495&lt;0,J495&gt;1440)),"Check inputs","OK")))))))</f>
        <v/>
      </c>
    </row>
    <row r="496" spans="1:12" x14ac:dyDescent="0.25">
      <c r="A496" s="12"/>
      <c r="B496" s="12"/>
      <c r="C496" s="13"/>
      <c r="D496" s="12"/>
      <c r="E496" s="13"/>
      <c r="F496" s="12"/>
      <c r="G496" s="12"/>
      <c r="H496" s="12"/>
      <c r="I496" s="12"/>
      <c r="J496" s="12"/>
      <c r="K496" s="17" t="str">
        <f>IF(NOT(OR(A496&lt;&gt;"",B496&lt;&gt;"",C496&lt;&gt;"",D496&lt;&gt;"",E496&lt;&gt;"",F496&lt;&gt;"",G496&lt;&gt;"",H496&lt;&gt;"",I496&lt;&gt;"",J496&lt;&gt;"")),"",IF(AND(ISNUMBER(H496),ISNUMBER(I496),H496&gt;=I496),"Check limits",IF(OR(AND(ISNUMBER(F496),ISNUMBER(H496),F496&lt;H496),AND(ISNUMBER(F496),ISNUMBER(I496),F496&gt;I496),AND(ISNUMBER(G496),ISNUMBER(H496),G496&lt;H496),AND(ISNUMBER(G496),ISNUMBER(I496),G496&gt;I496)),"Setpoint outside alarm band","OK")))</f>
        <v/>
      </c>
      <c r="L496" s="16" t="str">
        <f>IF(NOT(OR(A496&lt;&gt;"",B496&lt;&gt;"",C496&lt;&gt;"",D496&lt;&gt;"",E496&lt;&gt;"",F496&lt;&gt;"",G496&lt;&gt;"",H496&lt;&gt;"",I496&lt;&gt;"",J496&lt;&gt;"")),"",IF(A496="","Check ID",IF(B496="","Check ID",IF(SUMPRODUCT(--(Equipment!$A$2:$A$101=B496))=0,"Check ID",IF(SUMPRODUCT(--($A$2:$A$1001=A496))&gt;1,"Duplicate ID",IF(OR(C496="",NOT(OR(D496="AI",D496="AO",D496="BI",D496="BO")),AND(F496&lt;&gt;"",NOT(ISNUMBER(F496))),AND(G496&lt;&gt;"",NOT(ISNUMBER(G496))),AND(H496&lt;&gt;"",NOT(ISNUMBER(H496))),AND(I496&lt;&gt;"",NOT(ISNUMBER(I496))),AND(J496&lt;&gt;"",NOT(ISNUMBER(J496)))),"Check inputs",IF(AND(ISNUMBER(J496),OR(J496&lt;0,J496&gt;1440)),"Check inputs","OK")))))))</f>
        <v/>
      </c>
    </row>
    <row r="497" spans="1:12" x14ac:dyDescent="0.25">
      <c r="A497" s="12"/>
      <c r="B497" s="12"/>
      <c r="C497" s="13"/>
      <c r="D497" s="12"/>
      <c r="E497" s="13"/>
      <c r="F497" s="12"/>
      <c r="G497" s="12"/>
      <c r="H497" s="12"/>
      <c r="I497" s="12"/>
      <c r="J497" s="12"/>
      <c r="K497" s="17" t="str">
        <f>IF(NOT(OR(A497&lt;&gt;"",B497&lt;&gt;"",C497&lt;&gt;"",D497&lt;&gt;"",E497&lt;&gt;"",F497&lt;&gt;"",G497&lt;&gt;"",H497&lt;&gt;"",I497&lt;&gt;"",J497&lt;&gt;"")),"",IF(AND(ISNUMBER(H497),ISNUMBER(I497),H497&gt;=I497),"Check limits",IF(OR(AND(ISNUMBER(F497),ISNUMBER(H497),F497&lt;H497),AND(ISNUMBER(F497),ISNUMBER(I497),F497&gt;I497),AND(ISNUMBER(G497),ISNUMBER(H497),G497&lt;H497),AND(ISNUMBER(G497),ISNUMBER(I497),G497&gt;I497)),"Setpoint outside alarm band","OK")))</f>
        <v/>
      </c>
      <c r="L497" s="16" t="str">
        <f>IF(NOT(OR(A497&lt;&gt;"",B497&lt;&gt;"",C497&lt;&gt;"",D497&lt;&gt;"",E497&lt;&gt;"",F497&lt;&gt;"",G497&lt;&gt;"",H497&lt;&gt;"",I497&lt;&gt;"",J497&lt;&gt;"")),"",IF(A497="","Check ID",IF(B497="","Check ID",IF(SUMPRODUCT(--(Equipment!$A$2:$A$101=B497))=0,"Check ID",IF(SUMPRODUCT(--($A$2:$A$1001=A497))&gt;1,"Duplicate ID",IF(OR(C497="",NOT(OR(D497="AI",D497="AO",D497="BI",D497="BO")),AND(F497&lt;&gt;"",NOT(ISNUMBER(F497))),AND(G497&lt;&gt;"",NOT(ISNUMBER(G497))),AND(H497&lt;&gt;"",NOT(ISNUMBER(H497))),AND(I497&lt;&gt;"",NOT(ISNUMBER(I497))),AND(J497&lt;&gt;"",NOT(ISNUMBER(J497)))),"Check inputs",IF(AND(ISNUMBER(J497),OR(J497&lt;0,J497&gt;1440)),"Check inputs","OK")))))))</f>
        <v/>
      </c>
    </row>
    <row r="498" spans="1:12" x14ac:dyDescent="0.25">
      <c r="A498" s="12"/>
      <c r="B498" s="12"/>
      <c r="C498" s="13"/>
      <c r="D498" s="12"/>
      <c r="E498" s="13"/>
      <c r="F498" s="12"/>
      <c r="G498" s="12"/>
      <c r="H498" s="12"/>
      <c r="I498" s="12"/>
      <c r="J498" s="12"/>
      <c r="K498" s="17" t="str">
        <f>IF(NOT(OR(A498&lt;&gt;"",B498&lt;&gt;"",C498&lt;&gt;"",D498&lt;&gt;"",E498&lt;&gt;"",F498&lt;&gt;"",G498&lt;&gt;"",H498&lt;&gt;"",I498&lt;&gt;"",J498&lt;&gt;"")),"",IF(AND(ISNUMBER(H498),ISNUMBER(I498),H498&gt;=I498),"Check limits",IF(OR(AND(ISNUMBER(F498),ISNUMBER(H498),F498&lt;H498),AND(ISNUMBER(F498),ISNUMBER(I498),F498&gt;I498),AND(ISNUMBER(G498),ISNUMBER(H498),G498&lt;H498),AND(ISNUMBER(G498),ISNUMBER(I498),G498&gt;I498)),"Setpoint outside alarm band","OK")))</f>
        <v/>
      </c>
      <c r="L498" s="16" t="str">
        <f>IF(NOT(OR(A498&lt;&gt;"",B498&lt;&gt;"",C498&lt;&gt;"",D498&lt;&gt;"",E498&lt;&gt;"",F498&lt;&gt;"",G498&lt;&gt;"",H498&lt;&gt;"",I498&lt;&gt;"",J498&lt;&gt;"")),"",IF(A498="","Check ID",IF(B498="","Check ID",IF(SUMPRODUCT(--(Equipment!$A$2:$A$101=B498))=0,"Check ID",IF(SUMPRODUCT(--($A$2:$A$1001=A498))&gt;1,"Duplicate ID",IF(OR(C498="",NOT(OR(D498="AI",D498="AO",D498="BI",D498="BO")),AND(F498&lt;&gt;"",NOT(ISNUMBER(F498))),AND(G498&lt;&gt;"",NOT(ISNUMBER(G498))),AND(H498&lt;&gt;"",NOT(ISNUMBER(H498))),AND(I498&lt;&gt;"",NOT(ISNUMBER(I498))),AND(J498&lt;&gt;"",NOT(ISNUMBER(J498)))),"Check inputs",IF(AND(ISNUMBER(J498),OR(J498&lt;0,J498&gt;1440)),"Check inputs","OK")))))))</f>
        <v/>
      </c>
    </row>
    <row r="499" spans="1:12" x14ac:dyDescent="0.25">
      <c r="A499" s="12"/>
      <c r="B499" s="12"/>
      <c r="C499" s="13"/>
      <c r="D499" s="12"/>
      <c r="E499" s="13"/>
      <c r="F499" s="12"/>
      <c r="G499" s="12"/>
      <c r="H499" s="12"/>
      <c r="I499" s="12"/>
      <c r="J499" s="12"/>
      <c r="K499" s="17" t="str">
        <f>IF(NOT(OR(A499&lt;&gt;"",B499&lt;&gt;"",C499&lt;&gt;"",D499&lt;&gt;"",E499&lt;&gt;"",F499&lt;&gt;"",G499&lt;&gt;"",H499&lt;&gt;"",I499&lt;&gt;"",J499&lt;&gt;"")),"",IF(AND(ISNUMBER(H499),ISNUMBER(I499),H499&gt;=I499),"Check limits",IF(OR(AND(ISNUMBER(F499),ISNUMBER(H499),F499&lt;H499),AND(ISNUMBER(F499),ISNUMBER(I499),F499&gt;I499),AND(ISNUMBER(G499),ISNUMBER(H499),G499&lt;H499),AND(ISNUMBER(G499),ISNUMBER(I499),G499&gt;I499)),"Setpoint outside alarm band","OK")))</f>
        <v/>
      </c>
      <c r="L499" s="16" t="str">
        <f>IF(NOT(OR(A499&lt;&gt;"",B499&lt;&gt;"",C499&lt;&gt;"",D499&lt;&gt;"",E499&lt;&gt;"",F499&lt;&gt;"",G499&lt;&gt;"",H499&lt;&gt;"",I499&lt;&gt;"",J499&lt;&gt;"")),"",IF(A499="","Check ID",IF(B499="","Check ID",IF(SUMPRODUCT(--(Equipment!$A$2:$A$101=B499))=0,"Check ID",IF(SUMPRODUCT(--($A$2:$A$1001=A499))&gt;1,"Duplicate ID",IF(OR(C499="",NOT(OR(D499="AI",D499="AO",D499="BI",D499="BO")),AND(F499&lt;&gt;"",NOT(ISNUMBER(F499))),AND(G499&lt;&gt;"",NOT(ISNUMBER(G499))),AND(H499&lt;&gt;"",NOT(ISNUMBER(H499))),AND(I499&lt;&gt;"",NOT(ISNUMBER(I499))),AND(J499&lt;&gt;"",NOT(ISNUMBER(J499)))),"Check inputs",IF(AND(ISNUMBER(J499),OR(J499&lt;0,J499&gt;1440)),"Check inputs","OK")))))))</f>
        <v/>
      </c>
    </row>
    <row r="500" spans="1:12" x14ac:dyDescent="0.25">
      <c r="A500" s="12"/>
      <c r="B500" s="12"/>
      <c r="C500" s="13"/>
      <c r="D500" s="12"/>
      <c r="E500" s="13"/>
      <c r="F500" s="12"/>
      <c r="G500" s="12"/>
      <c r="H500" s="12"/>
      <c r="I500" s="12"/>
      <c r="J500" s="12"/>
      <c r="K500" s="17" t="str">
        <f>IF(NOT(OR(A500&lt;&gt;"",B500&lt;&gt;"",C500&lt;&gt;"",D500&lt;&gt;"",E500&lt;&gt;"",F500&lt;&gt;"",G500&lt;&gt;"",H500&lt;&gt;"",I500&lt;&gt;"",J500&lt;&gt;"")),"",IF(AND(ISNUMBER(H500),ISNUMBER(I500),H500&gt;=I500),"Check limits",IF(OR(AND(ISNUMBER(F500),ISNUMBER(H500),F500&lt;H500),AND(ISNUMBER(F500),ISNUMBER(I500),F500&gt;I500),AND(ISNUMBER(G500),ISNUMBER(H500),G500&lt;H500),AND(ISNUMBER(G500),ISNUMBER(I500),G500&gt;I500)),"Setpoint outside alarm band","OK")))</f>
        <v/>
      </c>
      <c r="L500" s="16" t="str">
        <f>IF(NOT(OR(A500&lt;&gt;"",B500&lt;&gt;"",C500&lt;&gt;"",D500&lt;&gt;"",E500&lt;&gt;"",F500&lt;&gt;"",G500&lt;&gt;"",H500&lt;&gt;"",I500&lt;&gt;"",J500&lt;&gt;"")),"",IF(A500="","Check ID",IF(B500="","Check ID",IF(SUMPRODUCT(--(Equipment!$A$2:$A$101=B500))=0,"Check ID",IF(SUMPRODUCT(--($A$2:$A$1001=A500))&gt;1,"Duplicate ID",IF(OR(C500="",NOT(OR(D500="AI",D500="AO",D500="BI",D500="BO")),AND(F500&lt;&gt;"",NOT(ISNUMBER(F500))),AND(G500&lt;&gt;"",NOT(ISNUMBER(G500))),AND(H500&lt;&gt;"",NOT(ISNUMBER(H500))),AND(I500&lt;&gt;"",NOT(ISNUMBER(I500))),AND(J500&lt;&gt;"",NOT(ISNUMBER(J500)))),"Check inputs",IF(AND(ISNUMBER(J500),OR(J500&lt;0,J500&gt;1440)),"Check inputs","OK")))))))</f>
        <v/>
      </c>
    </row>
    <row r="501" spans="1:12" x14ac:dyDescent="0.25">
      <c r="A501" s="12"/>
      <c r="B501" s="12"/>
      <c r="C501" s="13"/>
      <c r="D501" s="12"/>
      <c r="E501" s="13"/>
      <c r="F501" s="12"/>
      <c r="G501" s="12"/>
      <c r="H501" s="12"/>
      <c r="I501" s="12"/>
      <c r="J501" s="12"/>
      <c r="K501" s="17" t="str">
        <f>IF(NOT(OR(A501&lt;&gt;"",B501&lt;&gt;"",C501&lt;&gt;"",D501&lt;&gt;"",E501&lt;&gt;"",F501&lt;&gt;"",G501&lt;&gt;"",H501&lt;&gt;"",I501&lt;&gt;"",J501&lt;&gt;"")),"",IF(AND(ISNUMBER(H501),ISNUMBER(I501),H501&gt;=I501),"Check limits",IF(OR(AND(ISNUMBER(F501),ISNUMBER(H501),F501&lt;H501),AND(ISNUMBER(F501),ISNUMBER(I501),F501&gt;I501),AND(ISNUMBER(G501),ISNUMBER(H501),G501&lt;H501),AND(ISNUMBER(G501),ISNUMBER(I501),G501&gt;I501)),"Setpoint outside alarm band","OK")))</f>
        <v/>
      </c>
      <c r="L501" s="16" t="str">
        <f>IF(NOT(OR(A501&lt;&gt;"",B501&lt;&gt;"",C501&lt;&gt;"",D501&lt;&gt;"",E501&lt;&gt;"",F501&lt;&gt;"",G501&lt;&gt;"",H501&lt;&gt;"",I501&lt;&gt;"",J501&lt;&gt;"")),"",IF(A501="","Check ID",IF(B501="","Check ID",IF(SUMPRODUCT(--(Equipment!$A$2:$A$101=B501))=0,"Check ID",IF(SUMPRODUCT(--($A$2:$A$1001=A501))&gt;1,"Duplicate ID",IF(OR(C501="",NOT(OR(D501="AI",D501="AO",D501="BI",D501="BO")),AND(F501&lt;&gt;"",NOT(ISNUMBER(F501))),AND(G501&lt;&gt;"",NOT(ISNUMBER(G501))),AND(H501&lt;&gt;"",NOT(ISNUMBER(H501))),AND(I501&lt;&gt;"",NOT(ISNUMBER(I501))),AND(J501&lt;&gt;"",NOT(ISNUMBER(J501)))),"Check inputs",IF(AND(ISNUMBER(J501),OR(J501&lt;0,J501&gt;1440)),"Check inputs","OK")))))))</f>
        <v/>
      </c>
    </row>
    <row r="502" spans="1:12" x14ac:dyDescent="0.25">
      <c r="A502" s="12"/>
      <c r="B502" s="12"/>
      <c r="C502" s="13"/>
      <c r="D502" s="12"/>
      <c r="E502" s="13"/>
      <c r="F502" s="12"/>
      <c r="G502" s="12"/>
      <c r="H502" s="12"/>
      <c r="I502" s="12"/>
      <c r="J502" s="12"/>
      <c r="K502" s="17" t="str">
        <f>IF(NOT(OR(A502&lt;&gt;"",B502&lt;&gt;"",C502&lt;&gt;"",D502&lt;&gt;"",E502&lt;&gt;"",F502&lt;&gt;"",G502&lt;&gt;"",H502&lt;&gt;"",I502&lt;&gt;"",J502&lt;&gt;"")),"",IF(AND(ISNUMBER(H502),ISNUMBER(I502),H502&gt;=I502),"Check limits",IF(OR(AND(ISNUMBER(F502),ISNUMBER(H502),F502&lt;H502),AND(ISNUMBER(F502),ISNUMBER(I502),F502&gt;I502),AND(ISNUMBER(G502),ISNUMBER(H502),G502&lt;H502),AND(ISNUMBER(G502),ISNUMBER(I502),G502&gt;I502)),"Setpoint outside alarm band","OK")))</f>
        <v/>
      </c>
      <c r="L502" s="16" t="str">
        <f>IF(NOT(OR(A502&lt;&gt;"",B502&lt;&gt;"",C502&lt;&gt;"",D502&lt;&gt;"",E502&lt;&gt;"",F502&lt;&gt;"",G502&lt;&gt;"",H502&lt;&gt;"",I502&lt;&gt;"",J502&lt;&gt;"")),"",IF(A502="","Check ID",IF(B502="","Check ID",IF(SUMPRODUCT(--(Equipment!$A$2:$A$101=B502))=0,"Check ID",IF(SUMPRODUCT(--($A$2:$A$1001=A502))&gt;1,"Duplicate ID",IF(OR(C502="",NOT(OR(D502="AI",D502="AO",D502="BI",D502="BO")),AND(F502&lt;&gt;"",NOT(ISNUMBER(F502))),AND(G502&lt;&gt;"",NOT(ISNUMBER(G502))),AND(H502&lt;&gt;"",NOT(ISNUMBER(H502))),AND(I502&lt;&gt;"",NOT(ISNUMBER(I502))),AND(J502&lt;&gt;"",NOT(ISNUMBER(J502)))),"Check inputs",IF(AND(ISNUMBER(J502),OR(J502&lt;0,J502&gt;1440)),"Check inputs","OK")))))))</f>
        <v/>
      </c>
    </row>
    <row r="503" spans="1:12" x14ac:dyDescent="0.25">
      <c r="A503" s="12"/>
      <c r="B503" s="12"/>
      <c r="C503" s="13"/>
      <c r="D503" s="12"/>
      <c r="E503" s="13"/>
      <c r="F503" s="12"/>
      <c r="G503" s="12"/>
      <c r="H503" s="12"/>
      <c r="I503" s="12"/>
      <c r="J503" s="12"/>
      <c r="K503" s="17" t="str">
        <f>IF(NOT(OR(A503&lt;&gt;"",B503&lt;&gt;"",C503&lt;&gt;"",D503&lt;&gt;"",E503&lt;&gt;"",F503&lt;&gt;"",G503&lt;&gt;"",H503&lt;&gt;"",I503&lt;&gt;"",J503&lt;&gt;"")),"",IF(AND(ISNUMBER(H503),ISNUMBER(I503),H503&gt;=I503),"Check limits",IF(OR(AND(ISNUMBER(F503),ISNUMBER(H503),F503&lt;H503),AND(ISNUMBER(F503),ISNUMBER(I503),F503&gt;I503),AND(ISNUMBER(G503),ISNUMBER(H503),G503&lt;H503),AND(ISNUMBER(G503),ISNUMBER(I503),G503&gt;I503)),"Setpoint outside alarm band","OK")))</f>
        <v/>
      </c>
      <c r="L503" s="16" t="str">
        <f>IF(NOT(OR(A503&lt;&gt;"",B503&lt;&gt;"",C503&lt;&gt;"",D503&lt;&gt;"",E503&lt;&gt;"",F503&lt;&gt;"",G503&lt;&gt;"",H503&lt;&gt;"",I503&lt;&gt;"",J503&lt;&gt;"")),"",IF(A503="","Check ID",IF(B503="","Check ID",IF(SUMPRODUCT(--(Equipment!$A$2:$A$101=B503))=0,"Check ID",IF(SUMPRODUCT(--($A$2:$A$1001=A503))&gt;1,"Duplicate ID",IF(OR(C503="",NOT(OR(D503="AI",D503="AO",D503="BI",D503="BO")),AND(F503&lt;&gt;"",NOT(ISNUMBER(F503))),AND(G503&lt;&gt;"",NOT(ISNUMBER(G503))),AND(H503&lt;&gt;"",NOT(ISNUMBER(H503))),AND(I503&lt;&gt;"",NOT(ISNUMBER(I503))),AND(J503&lt;&gt;"",NOT(ISNUMBER(J503)))),"Check inputs",IF(AND(ISNUMBER(J503),OR(J503&lt;0,J503&gt;1440)),"Check inputs","OK")))))))</f>
        <v/>
      </c>
    </row>
    <row r="504" spans="1:12" x14ac:dyDescent="0.25">
      <c r="A504" s="12"/>
      <c r="B504" s="12"/>
      <c r="C504" s="13"/>
      <c r="D504" s="12"/>
      <c r="E504" s="13"/>
      <c r="F504" s="12"/>
      <c r="G504" s="12"/>
      <c r="H504" s="12"/>
      <c r="I504" s="12"/>
      <c r="J504" s="12"/>
      <c r="K504" s="17" t="str">
        <f>IF(NOT(OR(A504&lt;&gt;"",B504&lt;&gt;"",C504&lt;&gt;"",D504&lt;&gt;"",E504&lt;&gt;"",F504&lt;&gt;"",G504&lt;&gt;"",H504&lt;&gt;"",I504&lt;&gt;"",J504&lt;&gt;"")),"",IF(AND(ISNUMBER(H504),ISNUMBER(I504),H504&gt;=I504),"Check limits",IF(OR(AND(ISNUMBER(F504),ISNUMBER(H504),F504&lt;H504),AND(ISNUMBER(F504),ISNUMBER(I504),F504&gt;I504),AND(ISNUMBER(G504),ISNUMBER(H504),G504&lt;H504),AND(ISNUMBER(G504),ISNUMBER(I504),G504&gt;I504)),"Setpoint outside alarm band","OK")))</f>
        <v/>
      </c>
      <c r="L504" s="16" t="str">
        <f>IF(NOT(OR(A504&lt;&gt;"",B504&lt;&gt;"",C504&lt;&gt;"",D504&lt;&gt;"",E504&lt;&gt;"",F504&lt;&gt;"",G504&lt;&gt;"",H504&lt;&gt;"",I504&lt;&gt;"",J504&lt;&gt;"")),"",IF(A504="","Check ID",IF(B504="","Check ID",IF(SUMPRODUCT(--(Equipment!$A$2:$A$101=B504))=0,"Check ID",IF(SUMPRODUCT(--($A$2:$A$1001=A504))&gt;1,"Duplicate ID",IF(OR(C504="",NOT(OR(D504="AI",D504="AO",D504="BI",D504="BO")),AND(F504&lt;&gt;"",NOT(ISNUMBER(F504))),AND(G504&lt;&gt;"",NOT(ISNUMBER(G504))),AND(H504&lt;&gt;"",NOT(ISNUMBER(H504))),AND(I504&lt;&gt;"",NOT(ISNUMBER(I504))),AND(J504&lt;&gt;"",NOT(ISNUMBER(J504)))),"Check inputs",IF(AND(ISNUMBER(J504),OR(J504&lt;0,J504&gt;1440)),"Check inputs","OK")))))))</f>
        <v/>
      </c>
    </row>
    <row r="505" spans="1:12" x14ac:dyDescent="0.25">
      <c r="A505" s="12"/>
      <c r="B505" s="12"/>
      <c r="C505" s="13"/>
      <c r="D505" s="12"/>
      <c r="E505" s="13"/>
      <c r="F505" s="12"/>
      <c r="G505" s="12"/>
      <c r="H505" s="12"/>
      <c r="I505" s="12"/>
      <c r="J505" s="12"/>
      <c r="K505" s="17" t="str">
        <f>IF(NOT(OR(A505&lt;&gt;"",B505&lt;&gt;"",C505&lt;&gt;"",D505&lt;&gt;"",E505&lt;&gt;"",F505&lt;&gt;"",G505&lt;&gt;"",H505&lt;&gt;"",I505&lt;&gt;"",J505&lt;&gt;"")),"",IF(AND(ISNUMBER(H505),ISNUMBER(I505),H505&gt;=I505),"Check limits",IF(OR(AND(ISNUMBER(F505),ISNUMBER(H505),F505&lt;H505),AND(ISNUMBER(F505),ISNUMBER(I505),F505&gt;I505),AND(ISNUMBER(G505),ISNUMBER(H505),G505&lt;H505),AND(ISNUMBER(G505),ISNUMBER(I505),G505&gt;I505)),"Setpoint outside alarm band","OK")))</f>
        <v/>
      </c>
      <c r="L505" s="16" t="str">
        <f>IF(NOT(OR(A505&lt;&gt;"",B505&lt;&gt;"",C505&lt;&gt;"",D505&lt;&gt;"",E505&lt;&gt;"",F505&lt;&gt;"",G505&lt;&gt;"",H505&lt;&gt;"",I505&lt;&gt;"",J505&lt;&gt;"")),"",IF(A505="","Check ID",IF(B505="","Check ID",IF(SUMPRODUCT(--(Equipment!$A$2:$A$101=B505))=0,"Check ID",IF(SUMPRODUCT(--($A$2:$A$1001=A505))&gt;1,"Duplicate ID",IF(OR(C505="",NOT(OR(D505="AI",D505="AO",D505="BI",D505="BO")),AND(F505&lt;&gt;"",NOT(ISNUMBER(F505))),AND(G505&lt;&gt;"",NOT(ISNUMBER(G505))),AND(H505&lt;&gt;"",NOT(ISNUMBER(H505))),AND(I505&lt;&gt;"",NOT(ISNUMBER(I505))),AND(J505&lt;&gt;"",NOT(ISNUMBER(J505)))),"Check inputs",IF(AND(ISNUMBER(J505),OR(J505&lt;0,J505&gt;1440)),"Check inputs","OK")))))))</f>
        <v/>
      </c>
    </row>
    <row r="506" spans="1:12" x14ac:dyDescent="0.25">
      <c r="A506" s="12"/>
      <c r="B506" s="12"/>
      <c r="C506" s="13"/>
      <c r="D506" s="12"/>
      <c r="E506" s="13"/>
      <c r="F506" s="12"/>
      <c r="G506" s="12"/>
      <c r="H506" s="12"/>
      <c r="I506" s="12"/>
      <c r="J506" s="12"/>
      <c r="K506" s="17" t="str">
        <f>IF(NOT(OR(A506&lt;&gt;"",B506&lt;&gt;"",C506&lt;&gt;"",D506&lt;&gt;"",E506&lt;&gt;"",F506&lt;&gt;"",G506&lt;&gt;"",H506&lt;&gt;"",I506&lt;&gt;"",J506&lt;&gt;"")),"",IF(AND(ISNUMBER(H506),ISNUMBER(I506),H506&gt;=I506),"Check limits",IF(OR(AND(ISNUMBER(F506),ISNUMBER(H506),F506&lt;H506),AND(ISNUMBER(F506),ISNUMBER(I506),F506&gt;I506),AND(ISNUMBER(G506),ISNUMBER(H506),G506&lt;H506),AND(ISNUMBER(G506),ISNUMBER(I506),G506&gt;I506)),"Setpoint outside alarm band","OK")))</f>
        <v/>
      </c>
      <c r="L506" s="16" t="str">
        <f>IF(NOT(OR(A506&lt;&gt;"",B506&lt;&gt;"",C506&lt;&gt;"",D506&lt;&gt;"",E506&lt;&gt;"",F506&lt;&gt;"",G506&lt;&gt;"",H506&lt;&gt;"",I506&lt;&gt;"",J506&lt;&gt;"")),"",IF(A506="","Check ID",IF(B506="","Check ID",IF(SUMPRODUCT(--(Equipment!$A$2:$A$101=B506))=0,"Check ID",IF(SUMPRODUCT(--($A$2:$A$1001=A506))&gt;1,"Duplicate ID",IF(OR(C506="",NOT(OR(D506="AI",D506="AO",D506="BI",D506="BO")),AND(F506&lt;&gt;"",NOT(ISNUMBER(F506))),AND(G506&lt;&gt;"",NOT(ISNUMBER(G506))),AND(H506&lt;&gt;"",NOT(ISNUMBER(H506))),AND(I506&lt;&gt;"",NOT(ISNUMBER(I506))),AND(J506&lt;&gt;"",NOT(ISNUMBER(J506)))),"Check inputs",IF(AND(ISNUMBER(J506),OR(J506&lt;0,J506&gt;1440)),"Check inputs","OK")))))))</f>
        <v/>
      </c>
    </row>
    <row r="507" spans="1:12" x14ac:dyDescent="0.25">
      <c r="A507" s="12"/>
      <c r="B507" s="12"/>
      <c r="C507" s="13"/>
      <c r="D507" s="12"/>
      <c r="E507" s="13"/>
      <c r="F507" s="12"/>
      <c r="G507" s="12"/>
      <c r="H507" s="12"/>
      <c r="I507" s="12"/>
      <c r="J507" s="12"/>
      <c r="K507" s="17" t="str">
        <f>IF(NOT(OR(A507&lt;&gt;"",B507&lt;&gt;"",C507&lt;&gt;"",D507&lt;&gt;"",E507&lt;&gt;"",F507&lt;&gt;"",G507&lt;&gt;"",H507&lt;&gt;"",I507&lt;&gt;"",J507&lt;&gt;"")),"",IF(AND(ISNUMBER(H507),ISNUMBER(I507),H507&gt;=I507),"Check limits",IF(OR(AND(ISNUMBER(F507),ISNUMBER(H507),F507&lt;H507),AND(ISNUMBER(F507),ISNUMBER(I507),F507&gt;I507),AND(ISNUMBER(G507),ISNUMBER(H507),G507&lt;H507),AND(ISNUMBER(G507),ISNUMBER(I507),G507&gt;I507)),"Setpoint outside alarm band","OK")))</f>
        <v/>
      </c>
      <c r="L507" s="16" t="str">
        <f>IF(NOT(OR(A507&lt;&gt;"",B507&lt;&gt;"",C507&lt;&gt;"",D507&lt;&gt;"",E507&lt;&gt;"",F507&lt;&gt;"",G507&lt;&gt;"",H507&lt;&gt;"",I507&lt;&gt;"",J507&lt;&gt;"")),"",IF(A507="","Check ID",IF(B507="","Check ID",IF(SUMPRODUCT(--(Equipment!$A$2:$A$101=B507))=0,"Check ID",IF(SUMPRODUCT(--($A$2:$A$1001=A507))&gt;1,"Duplicate ID",IF(OR(C507="",NOT(OR(D507="AI",D507="AO",D507="BI",D507="BO")),AND(F507&lt;&gt;"",NOT(ISNUMBER(F507))),AND(G507&lt;&gt;"",NOT(ISNUMBER(G507))),AND(H507&lt;&gt;"",NOT(ISNUMBER(H507))),AND(I507&lt;&gt;"",NOT(ISNUMBER(I507))),AND(J507&lt;&gt;"",NOT(ISNUMBER(J507)))),"Check inputs",IF(AND(ISNUMBER(J507),OR(J507&lt;0,J507&gt;1440)),"Check inputs","OK")))))))</f>
        <v/>
      </c>
    </row>
    <row r="508" spans="1:12" x14ac:dyDescent="0.25">
      <c r="A508" s="12"/>
      <c r="B508" s="12"/>
      <c r="C508" s="13"/>
      <c r="D508" s="12"/>
      <c r="E508" s="13"/>
      <c r="F508" s="12"/>
      <c r="G508" s="12"/>
      <c r="H508" s="12"/>
      <c r="I508" s="12"/>
      <c r="J508" s="12"/>
      <c r="K508" s="17" t="str">
        <f>IF(NOT(OR(A508&lt;&gt;"",B508&lt;&gt;"",C508&lt;&gt;"",D508&lt;&gt;"",E508&lt;&gt;"",F508&lt;&gt;"",G508&lt;&gt;"",H508&lt;&gt;"",I508&lt;&gt;"",J508&lt;&gt;"")),"",IF(AND(ISNUMBER(H508),ISNUMBER(I508),H508&gt;=I508),"Check limits",IF(OR(AND(ISNUMBER(F508),ISNUMBER(H508),F508&lt;H508),AND(ISNUMBER(F508),ISNUMBER(I508),F508&gt;I508),AND(ISNUMBER(G508),ISNUMBER(H508),G508&lt;H508),AND(ISNUMBER(G508),ISNUMBER(I508),G508&gt;I508)),"Setpoint outside alarm band","OK")))</f>
        <v/>
      </c>
      <c r="L508" s="16" t="str">
        <f>IF(NOT(OR(A508&lt;&gt;"",B508&lt;&gt;"",C508&lt;&gt;"",D508&lt;&gt;"",E508&lt;&gt;"",F508&lt;&gt;"",G508&lt;&gt;"",H508&lt;&gt;"",I508&lt;&gt;"",J508&lt;&gt;"")),"",IF(A508="","Check ID",IF(B508="","Check ID",IF(SUMPRODUCT(--(Equipment!$A$2:$A$101=B508))=0,"Check ID",IF(SUMPRODUCT(--($A$2:$A$1001=A508))&gt;1,"Duplicate ID",IF(OR(C508="",NOT(OR(D508="AI",D508="AO",D508="BI",D508="BO")),AND(F508&lt;&gt;"",NOT(ISNUMBER(F508))),AND(G508&lt;&gt;"",NOT(ISNUMBER(G508))),AND(H508&lt;&gt;"",NOT(ISNUMBER(H508))),AND(I508&lt;&gt;"",NOT(ISNUMBER(I508))),AND(J508&lt;&gt;"",NOT(ISNUMBER(J508)))),"Check inputs",IF(AND(ISNUMBER(J508),OR(J508&lt;0,J508&gt;1440)),"Check inputs","OK")))))))</f>
        <v/>
      </c>
    </row>
    <row r="509" spans="1:12" x14ac:dyDescent="0.25">
      <c r="A509" s="12"/>
      <c r="B509" s="12"/>
      <c r="C509" s="13"/>
      <c r="D509" s="12"/>
      <c r="E509" s="13"/>
      <c r="F509" s="12"/>
      <c r="G509" s="12"/>
      <c r="H509" s="12"/>
      <c r="I509" s="12"/>
      <c r="J509" s="12"/>
      <c r="K509" s="17" t="str">
        <f>IF(NOT(OR(A509&lt;&gt;"",B509&lt;&gt;"",C509&lt;&gt;"",D509&lt;&gt;"",E509&lt;&gt;"",F509&lt;&gt;"",G509&lt;&gt;"",H509&lt;&gt;"",I509&lt;&gt;"",J509&lt;&gt;"")),"",IF(AND(ISNUMBER(H509),ISNUMBER(I509),H509&gt;=I509),"Check limits",IF(OR(AND(ISNUMBER(F509),ISNUMBER(H509),F509&lt;H509),AND(ISNUMBER(F509),ISNUMBER(I509),F509&gt;I509),AND(ISNUMBER(G509),ISNUMBER(H509),G509&lt;H509),AND(ISNUMBER(G509),ISNUMBER(I509),G509&gt;I509)),"Setpoint outside alarm band","OK")))</f>
        <v/>
      </c>
      <c r="L509" s="16" t="str">
        <f>IF(NOT(OR(A509&lt;&gt;"",B509&lt;&gt;"",C509&lt;&gt;"",D509&lt;&gt;"",E509&lt;&gt;"",F509&lt;&gt;"",G509&lt;&gt;"",H509&lt;&gt;"",I509&lt;&gt;"",J509&lt;&gt;"")),"",IF(A509="","Check ID",IF(B509="","Check ID",IF(SUMPRODUCT(--(Equipment!$A$2:$A$101=B509))=0,"Check ID",IF(SUMPRODUCT(--($A$2:$A$1001=A509))&gt;1,"Duplicate ID",IF(OR(C509="",NOT(OR(D509="AI",D509="AO",D509="BI",D509="BO")),AND(F509&lt;&gt;"",NOT(ISNUMBER(F509))),AND(G509&lt;&gt;"",NOT(ISNUMBER(G509))),AND(H509&lt;&gt;"",NOT(ISNUMBER(H509))),AND(I509&lt;&gt;"",NOT(ISNUMBER(I509))),AND(J509&lt;&gt;"",NOT(ISNUMBER(J509)))),"Check inputs",IF(AND(ISNUMBER(J509),OR(J509&lt;0,J509&gt;1440)),"Check inputs","OK")))))))</f>
        <v/>
      </c>
    </row>
    <row r="510" spans="1:12" x14ac:dyDescent="0.25">
      <c r="A510" s="12"/>
      <c r="B510" s="12"/>
      <c r="C510" s="13"/>
      <c r="D510" s="12"/>
      <c r="E510" s="13"/>
      <c r="F510" s="12"/>
      <c r="G510" s="12"/>
      <c r="H510" s="12"/>
      <c r="I510" s="12"/>
      <c r="J510" s="12"/>
      <c r="K510" s="17" t="str">
        <f>IF(NOT(OR(A510&lt;&gt;"",B510&lt;&gt;"",C510&lt;&gt;"",D510&lt;&gt;"",E510&lt;&gt;"",F510&lt;&gt;"",G510&lt;&gt;"",H510&lt;&gt;"",I510&lt;&gt;"",J510&lt;&gt;"")),"",IF(AND(ISNUMBER(H510),ISNUMBER(I510),H510&gt;=I510),"Check limits",IF(OR(AND(ISNUMBER(F510),ISNUMBER(H510),F510&lt;H510),AND(ISNUMBER(F510),ISNUMBER(I510),F510&gt;I510),AND(ISNUMBER(G510),ISNUMBER(H510),G510&lt;H510),AND(ISNUMBER(G510),ISNUMBER(I510),G510&gt;I510)),"Setpoint outside alarm band","OK")))</f>
        <v/>
      </c>
      <c r="L510" s="16" t="str">
        <f>IF(NOT(OR(A510&lt;&gt;"",B510&lt;&gt;"",C510&lt;&gt;"",D510&lt;&gt;"",E510&lt;&gt;"",F510&lt;&gt;"",G510&lt;&gt;"",H510&lt;&gt;"",I510&lt;&gt;"",J510&lt;&gt;"")),"",IF(A510="","Check ID",IF(B510="","Check ID",IF(SUMPRODUCT(--(Equipment!$A$2:$A$101=B510))=0,"Check ID",IF(SUMPRODUCT(--($A$2:$A$1001=A510))&gt;1,"Duplicate ID",IF(OR(C510="",NOT(OR(D510="AI",D510="AO",D510="BI",D510="BO")),AND(F510&lt;&gt;"",NOT(ISNUMBER(F510))),AND(G510&lt;&gt;"",NOT(ISNUMBER(G510))),AND(H510&lt;&gt;"",NOT(ISNUMBER(H510))),AND(I510&lt;&gt;"",NOT(ISNUMBER(I510))),AND(J510&lt;&gt;"",NOT(ISNUMBER(J510)))),"Check inputs",IF(AND(ISNUMBER(J510),OR(J510&lt;0,J510&gt;1440)),"Check inputs","OK")))))))</f>
        <v/>
      </c>
    </row>
    <row r="511" spans="1:12" x14ac:dyDescent="0.25">
      <c r="A511" s="12"/>
      <c r="B511" s="12"/>
      <c r="C511" s="13"/>
      <c r="D511" s="12"/>
      <c r="E511" s="13"/>
      <c r="F511" s="12"/>
      <c r="G511" s="12"/>
      <c r="H511" s="12"/>
      <c r="I511" s="12"/>
      <c r="J511" s="12"/>
      <c r="K511" s="17" t="str">
        <f>IF(NOT(OR(A511&lt;&gt;"",B511&lt;&gt;"",C511&lt;&gt;"",D511&lt;&gt;"",E511&lt;&gt;"",F511&lt;&gt;"",G511&lt;&gt;"",H511&lt;&gt;"",I511&lt;&gt;"",J511&lt;&gt;"")),"",IF(AND(ISNUMBER(H511),ISNUMBER(I511),H511&gt;=I511),"Check limits",IF(OR(AND(ISNUMBER(F511),ISNUMBER(H511),F511&lt;H511),AND(ISNUMBER(F511),ISNUMBER(I511),F511&gt;I511),AND(ISNUMBER(G511),ISNUMBER(H511),G511&lt;H511),AND(ISNUMBER(G511),ISNUMBER(I511),G511&gt;I511)),"Setpoint outside alarm band","OK")))</f>
        <v/>
      </c>
      <c r="L511" s="16" t="str">
        <f>IF(NOT(OR(A511&lt;&gt;"",B511&lt;&gt;"",C511&lt;&gt;"",D511&lt;&gt;"",E511&lt;&gt;"",F511&lt;&gt;"",G511&lt;&gt;"",H511&lt;&gt;"",I511&lt;&gt;"",J511&lt;&gt;"")),"",IF(A511="","Check ID",IF(B511="","Check ID",IF(SUMPRODUCT(--(Equipment!$A$2:$A$101=B511))=0,"Check ID",IF(SUMPRODUCT(--($A$2:$A$1001=A511))&gt;1,"Duplicate ID",IF(OR(C511="",NOT(OR(D511="AI",D511="AO",D511="BI",D511="BO")),AND(F511&lt;&gt;"",NOT(ISNUMBER(F511))),AND(G511&lt;&gt;"",NOT(ISNUMBER(G511))),AND(H511&lt;&gt;"",NOT(ISNUMBER(H511))),AND(I511&lt;&gt;"",NOT(ISNUMBER(I511))),AND(J511&lt;&gt;"",NOT(ISNUMBER(J511)))),"Check inputs",IF(AND(ISNUMBER(J511),OR(J511&lt;0,J511&gt;1440)),"Check inputs","OK")))))))</f>
        <v/>
      </c>
    </row>
    <row r="512" spans="1:12" x14ac:dyDescent="0.25">
      <c r="A512" s="12"/>
      <c r="B512" s="12"/>
      <c r="C512" s="13"/>
      <c r="D512" s="12"/>
      <c r="E512" s="13"/>
      <c r="F512" s="12"/>
      <c r="G512" s="12"/>
      <c r="H512" s="12"/>
      <c r="I512" s="12"/>
      <c r="J512" s="12"/>
      <c r="K512" s="17" t="str">
        <f>IF(NOT(OR(A512&lt;&gt;"",B512&lt;&gt;"",C512&lt;&gt;"",D512&lt;&gt;"",E512&lt;&gt;"",F512&lt;&gt;"",G512&lt;&gt;"",H512&lt;&gt;"",I512&lt;&gt;"",J512&lt;&gt;"")),"",IF(AND(ISNUMBER(H512),ISNUMBER(I512),H512&gt;=I512),"Check limits",IF(OR(AND(ISNUMBER(F512),ISNUMBER(H512),F512&lt;H512),AND(ISNUMBER(F512),ISNUMBER(I512),F512&gt;I512),AND(ISNUMBER(G512),ISNUMBER(H512),G512&lt;H512),AND(ISNUMBER(G512),ISNUMBER(I512),G512&gt;I512)),"Setpoint outside alarm band","OK")))</f>
        <v/>
      </c>
      <c r="L512" s="16" t="str">
        <f>IF(NOT(OR(A512&lt;&gt;"",B512&lt;&gt;"",C512&lt;&gt;"",D512&lt;&gt;"",E512&lt;&gt;"",F512&lt;&gt;"",G512&lt;&gt;"",H512&lt;&gt;"",I512&lt;&gt;"",J512&lt;&gt;"")),"",IF(A512="","Check ID",IF(B512="","Check ID",IF(SUMPRODUCT(--(Equipment!$A$2:$A$101=B512))=0,"Check ID",IF(SUMPRODUCT(--($A$2:$A$1001=A512))&gt;1,"Duplicate ID",IF(OR(C512="",NOT(OR(D512="AI",D512="AO",D512="BI",D512="BO")),AND(F512&lt;&gt;"",NOT(ISNUMBER(F512))),AND(G512&lt;&gt;"",NOT(ISNUMBER(G512))),AND(H512&lt;&gt;"",NOT(ISNUMBER(H512))),AND(I512&lt;&gt;"",NOT(ISNUMBER(I512))),AND(J512&lt;&gt;"",NOT(ISNUMBER(J512)))),"Check inputs",IF(AND(ISNUMBER(J512),OR(J512&lt;0,J512&gt;1440)),"Check inputs","OK")))))))</f>
        <v/>
      </c>
    </row>
    <row r="513" spans="1:12" x14ac:dyDescent="0.25">
      <c r="A513" s="12"/>
      <c r="B513" s="12"/>
      <c r="C513" s="13"/>
      <c r="D513" s="12"/>
      <c r="E513" s="13"/>
      <c r="F513" s="12"/>
      <c r="G513" s="12"/>
      <c r="H513" s="12"/>
      <c r="I513" s="12"/>
      <c r="J513" s="12"/>
      <c r="K513" s="17" t="str">
        <f>IF(NOT(OR(A513&lt;&gt;"",B513&lt;&gt;"",C513&lt;&gt;"",D513&lt;&gt;"",E513&lt;&gt;"",F513&lt;&gt;"",G513&lt;&gt;"",H513&lt;&gt;"",I513&lt;&gt;"",J513&lt;&gt;"")),"",IF(AND(ISNUMBER(H513),ISNUMBER(I513),H513&gt;=I513),"Check limits",IF(OR(AND(ISNUMBER(F513),ISNUMBER(H513),F513&lt;H513),AND(ISNUMBER(F513),ISNUMBER(I513),F513&gt;I513),AND(ISNUMBER(G513),ISNUMBER(H513),G513&lt;H513),AND(ISNUMBER(G513),ISNUMBER(I513),G513&gt;I513)),"Setpoint outside alarm band","OK")))</f>
        <v/>
      </c>
      <c r="L513" s="16" t="str">
        <f>IF(NOT(OR(A513&lt;&gt;"",B513&lt;&gt;"",C513&lt;&gt;"",D513&lt;&gt;"",E513&lt;&gt;"",F513&lt;&gt;"",G513&lt;&gt;"",H513&lt;&gt;"",I513&lt;&gt;"",J513&lt;&gt;"")),"",IF(A513="","Check ID",IF(B513="","Check ID",IF(SUMPRODUCT(--(Equipment!$A$2:$A$101=B513))=0,"Check ID",IF(SUMPRODUCT(--($A$2:$A$1001=A513))&gt;1,"Duplicate ID",IF(OR(C513="",NOT(OR(D513="AI",D513="AO",D513="BI",D513="BO")),AND(F513&lt;&gt;"",NOT(ISNUMBER(F513))),AND(G513&lt;&gt;"",NOT(ISNUMBER(G513))),AND(H513&lt;&gt;"",NOT(ISNUMBER(H513))),AND(I513&lt;&gt;"",NOT(ISNUMBER(I513))),AND(J513&lt;&gt;"",NOT(ISNUMBER(J513)))),"Check inputs",IF(AND(ISNUMBER(J513),OR(J513&lt;0,J513&gt;1440)),"Check inputs","OK")))))))</f>
        <v/>
      </c>
    </row>
    <row r="514" spans="1:12" x14ac:dyDescent="0.25">
      <c r="A514" s="12"/>
      <c r="B514" s="12"/>
      <c r="C514" s="13"/>
      <c r="D514" s="12"/>
      <c r="E514" s="13"/>
      <c r="F514" s="12"/>
      <c r="G514" s="12"/>
      <c r="H514" s="12"/>
      <c r="I514" s="12"/>
      <c r="J514" s="12"/>
      <c r="K514" s="17" t="str">
        <f>IF(NOT(OR(A514&lt;&gt;"",B514&lt;&gt;"",C514&lt;&gt;"",D514&lt;&gt;"",E514&lt;&gt;"",F514&lt;&gt;"",G514&lt;&gt;"",H514&lt;&gt;"",I514&lt;&gt;"",J514&lt;&gt;"")),"",IF(AND(ISNUMBER(H514),ISNUMBER(I514),H514&gt;=I514),"Check limits",IF(OR(AND(ISNUMBER(F514),ISNUMBER(H514),F514&lt;H514),AND(ISNUMBER(F514),ISNUMBER(I514),F514&gt;I514),AND(ISNUMBER(G514),ISNUMBER(H514),G514&lt;H514),AND(ISNUMBER(G514),ISNUMBER(I514),G514&gt;I514)),"Setpoint outside alarm band","OK")))</f>
        <v/>
      </c>
      <c r="L514" s="16" t="str">
        <f>IF(NOT(OR(A514&lt;&gt;"",B514&lt;&gt;"",C514&lt;&gt;"",D514&lt;&gt;"",E514&lt;&gt;"",F514&lt;&gt;"",G514&lt;&gt;"",H514&lt;&gt;"",I514&lt;&gt;"",J514&lt;&gt;"")),"",IF(A514="","Check ID",IF(B514="","Check ID",IF(SUMPRODUCT(--(Equipment!$A$2:$A$101=B514))=0,"Check ID",IF(SUMPRODUCT(--($A$2:$A$1001=A514))&gt;1,"Duplicate ID",IF(OR(C514="",NOT(OR(D514="AI",D514="AO",D514="BI",D514="BO")),AND(F514&lt;&gt;"",NOT(ISNUMBER(F514))),AND(G514&lt;&gt;"",NOT(ISNUMBER(G514))),AND(H514&lt;&gt;"",NOT(ISNUMBER(H514))),AND(I514&lt;&gt;"",NOT(ISNUMBER(I514))),AND(J514&lt;&gt;"",NOT(ISNUMBER(J514)))),"Check inputs",IF(AND(ISNUMBER(J514),OR(J514&lt;0,J514&gt;1440)),"Check inputs","OK")))))))</f>
        <v/>
      </c>
    </row>
    <row r="515" spans="1:12" x14ac:dyDescent="0.25">
      <c r="A515" s="12"/>
      <c r="B515" s="12"/>
      <c r="C515" s="13"/>
      <c r="D515" s="12"/>
      <c r="E515" s="13"/>
      <c r="F515" s="12"/>
      <c r="G515" s="12"/>
      <c r="H515" s="12"/>
      <c r="I515" s="12"/>
      <c r="J515" s="12"/>
      <c r="K515" s="17" t="str">
        <f>IF(NOT(OR(A515&lt;&gt;"",B515&lt;&gt;"",C515&lt;&gt;"",D515&lt;&gt;"",E515&lt;&gt;"",F515&lt;&gt;"",G515&lt;&gt;"",H515&lt;&gt;"",I515&lt;&gt;"",J515&lt;&gt;"")),"",IF(AND(ISNUMBER(H515),ISNUMBER(I515),H515&gt;=I515),"Check limits",IF(OR(AND(ISNUMBER(F515),ISNUMBER(H515),F515&lt;H515),AND(ISNUMBER(F515),ISNUMBER(I515),F515&gt;I515),AND(ISNUMBER(G515),ISNUMBER(H515),G515&lt;H515),AND(ISNUMBER(G515),ISNUMBER(I515),G515&gt;I515)),"Setpoint outside alarm band","OK")))</f>
        <v/>
      </c>
      <c r="L515" s="16" t="str">
        <f>IF(NOT(OR(A515&lt;&gt;"",B515&lt;&gt;"",C515&lt;&gt;"",D515&lt;&gt;"",E515&lt;&gt;"",F515&lt;&gt;"",G515&lt;&gt;"",H515&lt;&gt;"",I515&lt;&gt;"",J515&lt;&gt;"")),"",IF(A515="","Check ID",IF(B515="","Check ID",IF(SUMPRODUCT(--(Equipment!$A$2:$A$101=B515))=0,"Check ID",IF(SUMPRODUCT(--($A$2:$A$1001=A515))&gt;1,"Duplicate ID",IF(OR(C515="",NOT(OR(D515="AI",D515="AO",D515="BI",D515="BO")),AND(F515&lt;&gt;"",NOT(ISNUMBER(F515))),AND(G515&lt;&gt;"",NOT(ISNUMBER(G515))),AND(H515&lt;&gt;"",NOT(ISNUMBER(H515))),AND(I515&lt;&gt;"",NOT(ISNUMBER(I515))),AND(J515&lt;&gt;"",NOT(ISNUMBER(J515)))),"Check inputs",IF(AND(ISNUMBER(J515),OR(J515&lt;0,J515&gt;1440)),"Check inputs","OK")))))))</f>
        <v/>
      </c>
    </row>
    <row r="516" spans="1:12" x14ac:dyDescent="0.25">
      <c r="A516" s="12"/>
      <c r="B516" s="12"/>
      <c r="C516" s="13"/>
      <c r="D516" s="12"/>
      <c r="E516" s="13"/>
      <c r="F516" s="12"/>
      <c r="G516" s="12"/>
      <c r="H516" s="12"/>
      <c r="I516" s="12"/>
      <c r="J516" s="12"/>
      <c r="K516" s="17" t="str">
        <f>IF(NOT(OR(A516&lt;&gt;"",B516&lt;&gt;"",C516&lt;&gt;"",D516&lt;&gt;"",E516&lt;&gt;"",F516&lt;&gt;"",G516&lt;&gt;"",H516&lt;&gt;"",I516&lt;&gt;"",J516&lt;&gt;"")),"",IF(AND(ISNUMBER(H516),ISNUMBER(I516),H516&gt;=I516),"Check limits",IF(OR(AND(ISNUMBER(F516),ISNUMBER(H516),F516&lt;H516),AND(ISNUMBER(F516),ISNUMBER(I516),F516&gt;I516),AND(ISNUMBER(G516),ISNUMBER(H516),G516&lt;H516),AND(ISNUMBER(G516),ISNUMBER(I516),G516&gt;I516)),"Setpoint outside alarm band","OK")))</f>
        <v/>
      </c>
      <c r="L516" s="16" t="str">
        <f>IF(NOT(OR(A516&lt;&gt;"",B516&lt;&gt;"",C516&lt;&gt;"",D516&lt;&gt;"",E516&lt;&gt;"",F516&lt;&gt;"",G516&lt;&gt;"",H516&lt;&gt;"",I516&lt;&gt;"",J516&lt;&gt;"")),"",IF(A516="","Check ID",IF(B516="","Check ID",IF(SUMPRODUCT(--(Equipment!$A$2:$A$101=B516))=0,"Check ID",IF(SUMPRODUCT(--($A$2:$A$1001=A516))&gt;1,"Duplicate ID",IF(OR(C516="",NOT(OR(D516="AI",D516="AO",D516="BI",D516="BO")),AND(F516&lt;&gt;"",NOT(ISNUMBER(F516))),AND(G516&lt;&gt;"",NOT(ISNUMBER(G516))),AND(H516&lt;&gt;"",NOT(ISNUMBER(H516))),AND(I516&lt;&gt;"",NOT(ISNUMBER(I516))),AND(J516&lt;&gt;"",NOT(ISNUMBER(J516)))),"Check inputs",IF(AND(ISNUMBER(J516),OR(J516&lt;0,J516&gt;1440)),"Check inputs","OK")))))))</f>
        <v/>
      </c>
    </row>
    <row r="517" spans="1:12" x14ac:dyDescent="0.25">
      <c r="A517" s="12"/>
      <c r="B517" s="12"/>
      <c r="C517" s="13"/>
      <c r="D517" s="12"/>
      <c r="E517" s="13"/>
      <c r="F517" s="12"/>
      <c r="G517" s="12"/>
      <c r="H517" s="12"/>
      <c r="I517" s="12"/>
      <c r="J517" s="12"/>
      <c r="K517" s="17" t="str">
        <f>IF(NOT(OR(A517&lt;&gt;"",B517&lt;&gt;"",C517&lt;&gt;"",D517&lt;&gt;"",E517&lt;&gt;"",F517&lt;&gt;"",G517&lt;&gt;"",H517&lt;&gt;"",I517&lt;&gt;"",J517&lt;&gt;"")),"",IF(AND(ISNUMBER(H517),ISNUMBER(I517),H517&gt;=I517),"Check limits",IF(OR(AND(ISNUMBER(F517),ISNUMBER(H517),F517&lt;H517),AND(ISNUMBER(F517),ISNUMBER(I517),F517&gt;I517),AND(ISNUMBER(G517),ISNUMBER(H517),G517&lt;H517),AND(ISNUMBER(G517),ISNUMBER(I517),G517&gt;I517)),"Setpoint outside alarm band","OK")))</f>
        <v/>
      </c>
      <c r="L517" s="16" t="str">
        <f>IF(NOT(OR(A517&lt;&gt;"",B517&lt;&gt;"",C517&lt;&gt;"",D517&lt;&gt;"",E517&lt;&gt;"",F517&lt;&gt;"",G517&lt;&gt;"",H517&lt;&gt;"",I517&lt;&gt;"",J517&lt;&gt;"")),"",IF(A517="","Check ID",IF(B517="","Check ID",IF(SUMPRODUCT(--(Equipment!$A$2:$A$101=B517))=0,"Check ID",IF(SUMPRODUCT(--($A$2:$A$1001=A517))&gt;1,"Duplicate ID",IF(OR(C517="",NOT(OR(D517="AI",D517="AO",D517="BI",D517="BO")),AND(F517&lt;&gt;"",NOT(ISNUMBER(F517))),AND(G517&lt;&gt;"",NOT(ISNUMBER(G517))),AND(H517&lt;&gt;"",NOT(ISNUMBER(H517))),AND(I517&lt;&gt;"",NOT(ISNUMBER(I517))),AND(J517&lt;&gt;"",NOT(ISNUMBER(J517)))),"Check inputs",IF(AND(ISNUMBER(J517),OR(J517&lt;0,J517&gt;1440)),"Check inputs","OK")))))))</f>
        <v/>
      </c>
    </row>
    <row r="518" spans="1:12" x14ac:dyDescent="0.25">
      <c r="A518" s="12"/>
      <c r="B518" s="12"/>
      <c r="C518" s="13"/>
      <c r="D518" s="12"/>
      <c r="E518" s="13"/>
      <c r="F518" s="12"/>
      <c r="G518" s="12"/>
      <c r="H518" s="12"/>
      <c r="I518" s="12"/>
      <c r="J518" s="12"/>
      <c r="K518" s="17" t="str">
        <f>IF(NOT(OR(A518&lt;&gt;"",B518&lt;&gt;"",C518&lt;&gt;"",D518&lt;&gt;"",E518&lt;&gt;"",F518&lt;&gt;"",G518&lt;&gt;"",H518&lt;&gt;"",I518&lt;&gt;"",J518&lt;&gt;"")),"",IF(AND(ISNUMBER(H518),ISNUMBER(I518),H518&gt;=I518),"Check limits",IF(OR(AND(ISNUMBER(F518),ISNUMBER(H518),F518&lt;H518),AND(ISNUMBER(F518),ISNUMBER(I518),F518&gt;I518),AND(ISNUMBER(G518),ISNUMBER(H518),G518&lt;H518),AND(ISNUMBER(G518),ISNUMBER(I518),G518&gt;I518)),"Setpoint outside alarm band","OK")))</f>
        <v/>
      </c>
      <c r="L518" s="16" t="str">
        <f>IF(NOT(OR(A518&lt;&gt;"",B518&lt;&gt;"",C518&lt;&gt;"",D518&lt;&gt;"",E518&lt;&gt;"",F518&lt;&gt;"",G518&lt;&gt;"",H518&lt;&gt;"",I518&lt;&gt;"",J518&lt;&gt;"")),"",IF(A518="","Check ID",IF(B518="","Check ID",IF(SUMPRODUCT(--(Equipment!$A$2:$A$101=B518))=0,"Check ID",IF(SUMPRODUCT(--($A$2:$A$1001=A518))&gt;1,"Duplicate ID",IF(OR(C518="",NOT(OR(D518="AI",D518="AO",D518="BI",D518="BO")),AND(F518&lt;&gt;"",NOT(ISNUMBER(F518))),AND(G518&lt;&gt;"",NOT(ISNUMBER(G518))),AND(H518&lt;&gt;"",NOT(ISNUMBER(H518))),AND(I518&lt;&gt;"",NOT(ISNUMBER(I518))),AND(J518&lt;&gt;"",NOT(ISNUMBER(J518)))),"Check inputs",IF(AND(ISNUMBER(J518),OR(J518&lt;0,J518&gt;1440)),"Check inputs","OK")))))))</f>
        <v/>
      </c>
    </row>
    <row r="519" spans="1:12" x14ac:dyDescent="0.25">
      <c r="A519" s="12"/>
      <c r="B519" s="12"/>
      <c r="C519" s="13"/>
      <c r="D519" s="12"/>
      <c r="E519" s="13"/>
      <c r="F519" s="12"/>
      <c r="G519" s="12"/>
      <c r="H519" s="12"/>
      <c r="I519" s="12"/>
      <c r="J519" s="12"/>
      <c r="K519" s="17" t="str">
        <f>IF(NOT(OR(A519&lt;&gt;"",B519&lt;&gt;"",C519&lt;&gt;"",D519&lt;&gt;"",E519&lt;&gt;"",F519&lt;&gt;"",G519&lt;&gt;"",H519&lt;&gt;"",I519&lt;&gt;"",J519&lt;&gt;"")),"",IF(AND(ISNUMBER(H519),ISNUMBER(I519),H519&gt;=I519),"Check limits",IF(OR(AND(ISNUMBER(F519),ISNUMBER(H519),F519&lt;H519),AND(ISNUMBER(F519),ISNUMBER(I519),F519&gt;I519),AND(ISNUMBER(G519),ISNUMBER(H519),G519&lt;H519),AND(ISNUMBER(G519),ISNUMBER(I519),G519&gt;I519)),"Setpoint outside alarm band","OK")))</f>
        <v/>
      </c>
      <c r="L519" s="16" t="str">
        <f>IF(NOT(OR(A519&lt;&gt;"",B519&lt;&gt;"",C519&lt;&gt;"",D519&lt;&gt;"",E519&lt;&gt;"",F519&lt;&gt;"",G519&lt;&gt;"",H519&lt;&gt;"",I519&lt;&gt;"",J519&lt;&gt;"")),"",IF(A519="","Check ID",IF(B519="","Check ID",IF(SUMPRODUCT(--(Equipment!$A$2:$A$101=B519))=0,"Check ID",IF(SUMPRODUCT(--($A$2:$A$1001=A519))&gt;1,"Duplicate ID",IF(OR(C519="",NOT(OR(D519="AI",D519="AO",D519="BI",D519="BO")),AND(F519&lt;&gt;"",NOT(ISNUMBER(F519))),AND(G519&lt;&gt;"",NOT(ISNUMBER(G519))),AND(H519&lt;&gt;"",NOT(ISNUMBER(H519))),AND(I519&lt;&gt;"",NOT(ISNUMBER(I519))),AND(J519&lt;&gt;"",NOT(ISNUMBER(J519)))),"Check inputs",IF(AND(ISNUMBER(J519),OR(J519&lt;0,J519&gt;1440)),"Check inputs","OK")))))))</f>
        <v/>
      </c>
    </row>
    <row r="520" spans="1:12" x14ac:dyDescent="0.25">
      <c r="A520" s="12"/>
      <c r="B520" s="12"/>
      <c r="C520" s="13"/>
      <c r="D520" s="12"/>
      <c r="E520" s="13"/>
      <c r="F520" s="12"/>
      <c r="G520" s="12"/>
      <c r="H520" s="12"/>
      <c r="I520" s="12"/>
      <c r="J520" s="12"/>
      <c r="K520" s="17" t="str">
        <f>IF(NOT(OR(A520&lt;&gt;"",B520&lt;&gt;"",C520&lt;&gt;"",D520&lt;&gt;"",E520&lt;&gt;"",F520&lt;&gt;"",G520&lt;&gt;"",H520&lt;&gt;"",I520&lt;&gt;"",J520&lt;&gt;"")),"",IF(AND(ISNUMBER(H520),ISNUMBER(I520),H520&gt;=I520),"Check limits",IF(OR(AND(ISNUMBER(F520),ISNUMBER(H520),F520&lt;H520),AND(ISNUMBER(F520),ISNUMBER(I520),F520&gt;I520),AND(ISNUMBER(G520),ISNUMBER(H520),G520&lt;H520),AND(ISNUMBER(G520),ISNUMBER(I520),G520&gt;I520)),"Setpoint outside alarm band","OK")))</f>
        <v/>
      </c>
      <c r="L520" s="16" t="str">
        <f>IF(NOT(OR(A520&lt;&gt;"",B520&lt;&gt;"",C520&lt;&gt;"",D520&lt;&gt;"",E520&lt;&gt;"",F520&lt;&gt;"",G520&lt;&gt;"",H520&lt;&gt;"",I520&lt;&gt;"",J520&lt;&gt;"")),"",IF(A520="","Check ID",IF(B520="","Check ID",IF(SUMPRODUCT(--(Equipment!$A$2:$A$101=B520))=0,"Check ID",IF(SUMPRODUCT(--($A$2:$A$1001=A520))&gt;1,"Duplicate ID",IF(OR(C520="",NOT(OR(D520="AI",D520="AO",D520="BI",D520="BO")),AND(F520&lt;&gt;"",NOT(ISNUMBER(F520))),AND(G520&lt;&gt;"",NOT(ISNUMBER(G520))),AND(H520&lt;&gt;"",NOT(ISNUMBER(H520))),AND(I520&lt;&gt;"",NOT(ISNUMBER(I520))),AND(J520&lt;&gt;"",NOT(ISNUMBER(J520)))),"Check inputs",IF(AND(ISNUMBER(J520),OR(J520&lt;0,J520&gt;1440)),"Check inputs","OK")))))))</f>
        <v/>
      </c>
    </row>
    <row r="521" spans="1:12" x14ac:dyDescent="0.25">
      <c r="A521" s="12"/>
      <c r="B521" s="12"/>
      <c r="C521" s="13"/>
      <c r="D521" s="12"/>
      <c r="E521" s="13"/>
      <c r="F521" s="12"/>
      <c r="G521" s="12"/>
      <c r="H521" s="12"/>
      <c r="I521" s="12"/>
      <c r="J521" s="12"/>
      <c r="K521" s="17" t="str">
        <f>IF(NOT(OR(A521&lt;&gt;"",B521&lt;&gt;"",C521&lt;&gt;"",D521&lt;&gt;"",E521&lt;&gt;"",F521&lt;&gt;"",G521&lt;&gt;"",H521&lt;&gt;"",I521&lt;&gt;"",J521&lt;&gt;"")),"",IF(AND(ISNUMBER(H521),ISNUMBER(I521),H521&gt;=I521),"Check limits",IF(OR(AND(ISNUMBER(F521),ISNUMBER(H521),F521&lt;H521),AND(ISNUMBER(F521),ISNUMBER(I521),F521&gt;I521),AND(ISNUMBER(G521),ISNUMBER(H521),G521&lt;H521),AND(ISNUMBER(G521),ISNUMBER(I521),G521&gt;I521)),"Setpoint outside alarm band","OK")))</f>
        <v/>
      </c>
      <c r="L521" s="16" t="str">
        <f>IF(NOT(OR(A521&lt;&gt;"",B521&lt;&gt;"",C521&lt;&gt;"",D521&lt;&gt;"",E521&lt;&gt;"",F521&lt;&gt;"",G521&lt;&gt;"",H521&lt;&gt;"",I521&lt;&gt;"",J521&lt;&gt;"")),"",IF(A521="","Check ID",IF(B521="","Check ID",IF(SUMPRODUCT(--(Equipment!$A$2:$A$101=B521))=0,"Check ID",IF(SUMPRODUCT(--($A$2:$A$1001=A521))&gt;1,"Duplicate ID",IF(OR(C521="",NOT(OR(D521="AI",D521="AO",D521="BI",D521="BO")),AND(F521&lt;&gt;"",NOT(ISNUMBER(F521))),AND(G521&lt;&gt;"",NOT(ISNUMBER(G521))),AND(H521&lt;&gt;"",NOT(ISNUMBER(H521))),AND(I521&lt;&gt;"",NOT(ISNUMBER(I521))),AND(J521&lt;&gt;"",NOT(ISNUMBER(J521)))),"Check inputs",IF(AND(ISNUMBER(J521),OR(J521&lt;0,J521&gt;1440)),"Check inputs","OK")))))))</f>
        <v/>
      </c>
    </row>
    <row r="522" spans="1:12" x14ac:dyDescent="0.25">
      <c r="A522" s="12"/>
      <c r="B522" s="12"/>
      <c r="C522" s="13"/>
      <c r="D522" s="12"/>
      <c r="E522" s="13"/>
      <c r="F522" s="12"/>
      <c r="G522" s="12"/>
      <c r="H522" s="12"/>
      <c r="I522" s="12"/>
      <c r="J522" s="12"/>
      <c r="K522" s="17" t="str">
        <f>IF(NOT(OR(A522&lt;&gt;"",B522&lt;&gt;"",C522&lt;&gt;"",D522&lt;&gt;"",E522&lt;&gt;"",F522&lt;&gt;"",G522&lt;&gt;"",H522&lt;&gt;"",I522&lt;&gt;"",J522&lt;&gt;"")),"",IF(AND(ISNUMBER(H522),ISNUMBER(I522),H522&gt;=I522),"Check limits",IF(OR(AND(ISNUMBER(F522),ISNUMBER(H522),F522&lt;H522),AND(ISNUMBER(F522),ISNUMBER(I522),F522&gt;I522),AND(ISNUMBER(G522),ISNUMBER(H522),G522&lt;H522),AND(ISNUMBER(G522),ISNUMBER(I522),G522&gt;I522)),"Setpoint outside alarm band","OK")))</f>
        <v/>
      </c>
      <c r="L522" s="16" t="str">
        <f>IF(NOT(OR(A522&lt;&gt;"",B522&lt;&gt;"",C522&lt;&gt;"",D522&lt;&gt;"",E522&lt;&gt;"",F522&lt;&gt;"",G522&lt;&gt;"",H522&lt;&gt;"",I522&lt;&gt;"",J522&lt;&gt;"")),"",IF(A522="","Check ID",IF(B522="","Check ID",IF(SUMPRODUCT(--(Equipment!$A$2:$A$101=B522))=0,"Check ID",IF(SUMPRODUCT(--($A$2:$A$1001=A522))&gt;1,"Duplicate ID",IF(OR(C522="",NOT(OR(D522="AI",D522="AO",D522="BI",D522="BO")),AND(F522&lt;&gt;"",NOT(ISNUMBER(F522))),AND(G522&lt;&gt;"",NOT(ISNUMBER(G522))),AND(H522&lt;&gt;"",NOT(ISNUMBER(H522))),AND(I522&lt;&gt;"",NOT(ISNUMBER(I522))),AND(J522&lt;&gt;"",NOT(ISNUMBER(J522)))),"Check inputs",IF(AND(ISNUMBER(J522),OR(J522&lt;0,J522&gt;1440)),"Check inputs","OK")))))))</f>
        <v/>
      </c>
    </row>
    <row r="523" spans="1:12" x14ac:dyDescent="0.25">
      <c r="A523" s="12"/>
      <c r="B523" s="12"/>
      <c r="C523" s="13"/>
      <c r="D523" s="12"/>
      <c r="E523" s="13"/>
      <c r="F523" s="12"/>
      <c r="G523" s="12"/>
      <c r="H523" s="12"/>
      <c r="I523" s="12"/>
      <c r="J523" s="12"/>
      <c r="K523" s="17" t="str">
        <f>IF(NOT(OR(A523&lt;&gt;"",B523&lt;&gt;"",C523&lt;&gt;"",D523&lt;&gt;"",E523&lt;&gt;"",F523&lt;&gt;"",G523&lt;&gt;"",H523&lt;&gt;"",I523&lt;&gt;"",J523&lt;&gt;"")),"",IF(AND(ISNUMBER(H523),ISNUMBER(I523),H523&gt;=I523),"Check limits",IF(OR(AND(ISNUMBER(F523),ISNUMBER(H523),F523&lt;H523),AND(ISNUMBER(F523),ISNUMBER(I523),F523&gt;I523),AND(ISNUMBER(G523),ISNUMBER(H523),G523&lt;H523),AND(ISNUMBER(G523),ISNUMBER(I523),G523&gt;I523)),"Setpoint outside alarm band","OK")))</f>
        <v/>
      </c>
      <c r="L523" s="16" t="str">
        <f>IF(NOT(OR(A523&lt;&gt;"",B523&lt;&gt;"",C523&lt;&gt;"",D523&lt;&gt;"",E523&lt;&gt;"",F523&lt;&gt;"",G523&lt;&gt;"",H523&lt;&gt;"",I523&lt;&gt;"",J523&lt;&gt;"")),"",IF(A523="","Check ID",IF(B523="","Check ID",IF(SUMPRODUCT(--(Equipment!$A$2:$A$101=B523))=0,"Check ID",IF(SUMPRODUCT(--($A$2:$A$1001=A523))&gt;1,"Duplicate ID",IF(OR(C523="",NOT(OR(D523="AI",D523="AO",D523="BI",D523="BO")),AND(F523&lt;&gt;"",NOT(ISNUMBER(F523))),AND(G523&lt;&gt;"",NOT(ISNUMBER(G523))),AND(H523&lt;&gt;"",NOT(ISNUMBER(H523))),AND(I523&lt;&gt;"",NOT(ISNUMBER(I523))),AND(J523&lt;&gt;"",NOT(ISNUMBER(J523)))),"Check inputs",IF(AND(ISNUMBER(J523),OR(J523&lt;0,J523&gt;1440)),"Check inputs","OK")))))))</f>
        <v/>
      </c>
    </row>
    <row r="524" spans="1:12" x14ac:dyDescent="0.25">
      <c r="A524" s="12"/>
      <c r="B524" s="12"/>
      <c r="C524" s="13"/>
      <c r="D524" s="12"/>
      <c r="E524" s="13"/>
      <c r="F524" s="12"/>
      <c r="G524" s="12"/>
      <c r="H524" s="12"/>
      <c r="I524" s="12"/>
      <c r="J524" s="12"/>
      <c r="K524" s="17" t="str">
        <f>IF(NOT(OR(A524&lt;&gt;"",B524&lt;&gt;"",C524&lt;&gt;"",D524&lt;&gt;"",E524&lt;&gt;"",F524&lt;&gt;"",G524&lt;&gt;"",H524&lt;&gt;"",I524&lt;&gt;"",J524&lt;&gt;"")),"",IF(AND(ISNUMBER(H524),ISNUMBER(I524),H524&gt;=I524),"Check limits",IF(OR(AND(ISNUMBER(F524),ISNUMBER(H524),F524&lt;H524),AND(ISNUMBER(F524),ISNUMBER(I524),F524&gt;I524),AND(ISNUMBER(G524),ISNUMBER(H524),G524&lt;H524),AND(ISNUMBER(G524),ISNUMBER(I524),G524&gt;I524)),"Setpoint outside alarm band","OK")))</f>
        <v/>
      </c>
      <c r="L524" s="16" t="str">
        <f>IF(NOT(OR(A524&lt;&gt;"",B524&lt;&gt;"",C524&lt;&gt;"",D524&lt;&gt;"",E524&lt;&gt;"",F524&lt;&gt;"",G524&lt;&gt;"",H524&lt;&gt;"",I524&lt;&gt;"",J524&lt;&gt;"")),"",IF(A524="","Check ID",IF(B524="","Check ID",IF(SUMPRODUCT(--(Equipment!$A$2:$A$101=B524))=0,"Check ID",IF(SUMPRODUCT(--($A$2:$A$1001=A524))&gt;1,"Duplicate ID",IF(OR(C524="",NOT(OR(D524="AI",D524="AO",D524="BI",D524="BO")),AND(F524&lt;&gt;"",NOT(ISNUMBER(F524))),AND(G524&lt;&gt;"",NOT(ISNUMBER(G524))),AND(H524&lt;&gt;"",NOT(ISNUMBER(H524))),AND(I524&lt;&gt;"",NOT(ISNUMBER(I524))),AND(J524&lt;&gt;"",NOT(ISNUMBER(J524)))),"Check inputs",IF(AND(ISNUMBER(J524),OR(J524&lt;0,J524&gt;1440)),"Check inputs","OK")))))))</f>
        <v/>
      </c>
    </row>
    <row r="525" spans="1:12" x14ac:dyDescent="0.25">
      <c r="A525" s="12"/>
      <c r="B525" s="12"/>
      <c r="C525" s="13"/>
      <c r="D525" s="12"/>
      <c r="E525" s="13"/>
      <c r="F525" s="12"/>
      <c r="G525" s="12"/>
      <c r="H525" s="12"/>
      <c r="I525" s="12"/>
      <c r="J525" s="12"/>
      <c r="K525" s="17" t="str">
        <f>IF(NOT(OR(A525&lt;&gt;"",B525&lt;&gt;"",C525&lt;&gt;"",D525&lt;&gt;"",E525&lt;&gt;"",F525&lt;&gt;"",G525&lt;&gt;"",H525&lt;&gt;"",I525&lt;&gt;"",J525&lt;&gt;"")),"",IF(AND(ISNUMBER(H525),ISNUMBER(I525),H525&gt;=I525),"Check limits",IF(OR(AND(ISNUMBER(F525),ISNUMBER(H525),F525&lt;H525),AND(ISNUMBER(F525),ISNUMBER(I525),F525&gt;I525),AND(ISNUMBER(G525),ISNUMBER(H525),G525&lt;H525),AND(ISNUMBER(G525),ISNUMBER(I525),G525&gt;I525)),"Setpoint outside alarm band","OK")))</f>
        <v/>
      </c>
      <c r="L525" s="16" t="str">
        <f>IF(NOT(OR(A525&lt;&gt;"",B525&lt;&gt;"",C525&lt;&gt;"",D525&lt;&gt;"",E525&lt;&gt;"",F525&lt;&gt;"",G525&lt;&gt;"",H525&lt;&gt;"",I525&lt;&gt;"",J525&lt;&gt;"")),"",IF(A525="","Check ID",IF(B525="","Check ID",IF(SUMPRODUCT(--(Equipment!$A$2:$A$101=B525))=0,"Check ID",IF(SUMPRODUCT(--($A$2:$A$1001=A525))&gt;1,"Duplicate ID",IF(OR(C525="",NOT(OR(D525="AI",D525="AO",D525="BI",D525="BO")),AND(F525&lt;&gt;"",NOT(ISNUMBER(F525))),AND(G525&lt;&gt;"",NOT(ISNUMBER(G525))),AND(H525&lt;&gt;"",NOT(ISNUMBER(H525))),AND(I525&lt;&gt;"",NOT(ISNUMBER(I525))),AND(J525&lt;&gt;"",NOT(ISNUMBER(J525)))),"Check inputs",IF(AND(ISNUMBER(J525),OR(J525&lt;0,J525&gt;1440)),"Check inputs","OK")))))))</f>
        <v/>
      </c>
    </row>
    <row r="526" spans="1:12" x14ac:dyDescent="0.25">
      <c r="A526" s="12"/>
      <c r="B526" s="12"/>
      <c r="C526" s="13"/>
      <c r="D526" s="12"/>
      <c r="E526" s="13"/>
      <c r="F526" s="12"/>
      <c r="G526" s="12"/>
      <c r="H526" s="12"/>
      <c r="I526" s="12"/>
      <c r="J526" s="12"/>
      <c r="K526" s="17" t="str">
        <f>IF(NOT(OR(A526&lt;&gt;"",B526&lt;&gt;"",C526&lt;&gt;"",D526&lt;&gt;"",E526&lt;&gt;"",F526&lt;&gt;"",G526&lt;&gt;"",H526&lt;&gt;"",I526&lt;&gt;"",J526&lt;&gt;"")),"",IF(AND(ISNUMBER(H526),ISNUMBER(I526),H526&gt;=I526),"Check limits",IF(OR(AND(ISNUMBER(F526),ISNUMBER(H526),F526&lt;H526),AND(ISNUMBER(F526),ISNUMBER(I526),F526&gt;I526),AND(ISNUMBER(G526),ISNUMBER(H526),G526&lt;H526),AND(ISNUMBER(G526),ISNUMBER(I526),G526&gt;I526)),"Setpoint outside alarm band","OK")))</f>
        <v/>
      </c>
      <c r="L526" s="16" t="str">
        <f>IF(NOT(OR(A526&lt;&gt;"",B526&lt;&gt;"",C526&lt;&gt;"",D526&lt;&gt;"",E526&lt;&gt;"",F526&lt;&gt;"",G526&lt;&gt;"",H526&lt;&gt;"",I526&lt;&gt;"",J526&lt;&gt;"")),"",IF(A526="","Check ID",IF(B526="","Check ID",IF(SUMPRODUCT(--(Equipment!$A$2:$A$101=B526))=0,"Check ID",IF(SUMPRODUCT(--($A$2:$A$1001=A526))&gt;1,"Duplicate ID",IF(OR(C526="",NOT(OR(D526="AI",D526="AO",D526="BI",D526="BO")),AND(F526&lt;&gt;"",NOT(ISNUMBER(F526))),AND(G526&lt;&gt;"",NOT(ISNUMBER(G526))),AND(H526&lt;&gt;"",NOT(ISNUMBER(H526))),AND(I526&lt;&gt;"",NOT(ISNUMBER(I526))),AND(J526&lt;&gt;"",NOT(ISNUMBER(J526)))),"Check inputs",IF(AND(ISNUMBER(J526),OR(J526&lt;0,J526&gt;1440)),"Check inputs","OK")))))))</f>
        <v/>
      </c>
    </row>
    <row r="527" spans="1:12" x14ac:dyDescent="0.25">
      <c r="A527" s="12"/>
      <c r="B527" s="12"/>
      <c r="C527" s="13"/>
      <c r="D527" s="12"/>
      <c r="E527" s="13"/>
      <c r="F527" s="12"/>
      <c r="G527" s="12"/>
      <c r="H527" s="12"/>
      <c r="I527" s="12"/>
      <c r="J527" s="12"/>
      <c r="K527" s="17" t="str">
        <f>IF(NOT(OR(A527&lt;&gt;"",B527&lt;&gt;"",C527&lt;&gt;"",D527&lt;&gt;"",E527&lt;&gt;"",F527&lt;&gt;"",G527&lt;&gt;"",H527&lt;&gt;"",I527&lt;&gt;"",J527&lt;&gt;"")),"",IF(AND(ISNUMBER(H527),ISNUMBER(I527),H527&gt;=I527),"Check limits",IF(OR(AND(ISNUMBER(F527),ISNUMBER(H527),F527&lt;H527),AND(ISNUMBER(F527),ISNUMBER(I527),F527&gt;I527),AND(ISNUMBER(G527),ISNUMBER(H527),G527&lt;H527),AND(ISNUMBER(G527),ISNUMBER(I527),G527&gt;I527)),"Setpoint outside alarm band","OK")))</f>
        <v/>
      </c>
      <c r="L527" s="16" t="str">
        <f>IF(NOT(OR(A527&lt;&gt;"",B527&lt;&gt;"",C527&lt;&gt;"",D527&lt;&gt;"",E527&lt;&gt;"",F527&lt;&gt;"",G527&lt;&gt;"",H527&lt;&gt;"",I527&lt;&gt;"",J527&lt;&gt;"")),"",IF(A527="","Check ID",IF(B527="","Check ID",IF(SUMPRODUCT(--(Equipment!$A$2:$A$101=B527))=0,"Check ID",IF(SUMPRODUCT(--($A$2:$A$1001=A527))&gt;1,"Duplicate ID",IF(OR(C527="",NOT(OR(D527="AI",D527="AO",D527="BI",D527="BO")),AND(F527&lt;&gt;"",NOT(ISNUMBER(F527))),AND(G527&lt;&gt;"",NOT(ISNUMBER(G527))),AND(H527&lt;&gt;"",NOT(ISNUMBER(H527))),AND(I527&lt;&gt;"",NOT(ISNUMBER(I527))),AND(J527&lt;&gt;"",NOT(ISNUMBER(J527)))),"Check inputs",IF(AND(ISNUMBER(J527),OR(J527&lt;0,J527&gt;1440)),"Check inputs","OK")))))))</f>
        <v/>
      </c>
    </row>
    <row r="528" spans="1:12" x14ac:dyDescent="0.25">
      <c r="A528" s="12"/>
      <c r="B528" s="12"/>
      <c r="C528" s="13"/>
      <c r="D528" s="12"/>
      <c r="E528" s="13"/>
      <c r="F528" s="12"/>
      <c r="G528" s="12"/>
      <c r="H528" s="12"/>
      <c r="I528" s="12"/>
      <c r="J528" s="12"/>
      <c r="K528" s="17" t="str">
        <f>IF(NOT(OR(A528&lt;&gt;"",B528&lt;&gt;"",C528&lt;&gt;"",D528&lt;&gt;"",E528&lt;&gt;"",F528&lt;&gt;"",G528&lt;&gt;"",H528&lt;&gt;"",I528&lt;&gt;"",J528&lt;&gt;"")),"",IF(AND(ISNUMBER(H528),ISNUMBER(I528),H528&gt;=I528),"Check limits",IF(OR(AND(ISNUMBER(F528),ISNUMBER(H528),F528&lt;H528),AND(ISNUMBER(F528),ISNUMBER(I528),F528&gt;I528),AND(ISNUMBER(G528),ISNUMBER(H528),G528&lt;H528),AND(ISNUMBER(G528),ISNUMBER(I528),G528&gt;I528)),"Setpoint outside alarm band","OK")))</f>
        <v/>
      </c>
      <c r="L528" s="16" t="str">
        <f>IF(NOT(OR(A528&lt;&gt;"",B528&lt;&gt;"",C528&lt;&gt;"",D528&lt;&gt;"",E528&lt;&gt;"",F528&lt;&gt;"",G528&lt;&gt;"",H528&lt;&gt;"",I528&lt;&gt;"",J528&lt;&gt;"")),"",IF(A528="","Check ID",IF(B528="","Check ID",IF(SUMPRODUCT(--(Equipment!$A$2:$A$101=B528))=0,"Check ID",IF(SUMPRODUCT(--($A$2:$A$1001=A528))&gt;1,"Duplicate ID",IF(OR(C528="",NOT(OR(D528="AI",D528="AO",D528="BI",D528="BO")),AND(F528&lt;&gt;"",NOT(ISNUMBER(F528))),AND(G528&lt;&gt;"",NOT(ISNUMBER(G528))),AND(H528&lt;&gt;"",NOT(ISNUMBER(H528))),AND(I528&lt;&gt;"",NOT(ISNUMBER(I528))),AND(J528&lt;&gt;"",NOT(ISNUMBER(J528)))),"Check inputs",IF(AND(ISNUMBER(J528),OR(J528&lt;0,J528&gt;1440)),"Check inputs","OK")))))))</f>
        <v/>
      </c>
    </row>
    <row r="529" spans="1:12" x14ac:dyDescent="0.25">
      <c r="A529" s="12"/>
      <c r="B529" s="12"/>
      <c r="C529" s="13"/>
      <c r="D529" s="12"/>
      <c r="E529" s="13"/>
      <c r="F529" s="12"/>
      <c r="G529" s="12"/>
      <c r="H529" s="12"/>
      <c r="I529" s="12"/>
      <c r="J529" s="12"/>
      <c r="K529" s="17" t="str">
        <f>IF(NOT(OR(A529&lt;&gt;"",B529&lt;&gt;"",C529&lt;&gt;"",D529&lt;&gt;"",E529&lt;&gt;"",F529&lt;&gt;"",G529&lt;&gt;"",H529&lt;&gt;"",I529&lt;&gt;"",J529&lt;&gt;"")),"",IF(AND(ISNUMBER(H529),ISNUMBER(I529),H529&gt;=I529),"Check limits",IF(OR(AND(ISNUMBER(F529),ISNUMBER(H529),F529&lt;H529),AND(ISNUMBER(F529),ISNUMBER(I529),F529&gt;I529),AND(ISNUMBER(G529),ISNUMBER(H529),G529&lt;H529),AND(ISNUMBER(G529),ISNUMBER(I529),G529&gt;I529)),"Setpoint outside alarm band","OK")))</f>
        <v/>
      </c>
      <c r="L529" s="16" t="str">
        <f>IF(NOT(OR(A529&lt;&gt;"",B529&lt;&gt;"",C529&lt;&gt;"",D529&lt;&gt;"",E529&lt;&gt;"",F529&lt;&gt;"",G529&lt;&gt;"",H529&lt;&gt;"",I529&lt;&gt;"",J529&lt;&gt;"")),"",IF(A529="","Check ID",IF(B529="","Check ID",IF(SUMPRODUCT(--(Equipment!$A$2:$A$101=B529))=0,"Check ID",IF(SUMPRODUCT(--($A$2:$A$1001=A529))&gt;1,"Duplicate ID",IF(OR(C529="",NOT(OR(D529="AI",D529="AO",D529="BI",D529="BO")),AND(F529&lt;&gt;"",NOT(ISNUMBER(F529))),AND(G529&lt;&gt;"",NOT(ISNUMBER(G529))),AND(H529&lt;&gt;"",NOT(ISNUMBER(H529))),AND(I529&lt;&gt;"",NOT(ISNUMBER(I529))),AND(J529&lt;&gt;"",NOT(ISNUMBER(J529)))),"Check inputs",IF(AND(ISNUMBER(J529),OR(J529&lt;0,J529&gt;1440)),"Check inputs","OK")))))))</f>
        <v/>
      </c>
    </row>
    <row r="530" spans="1:12" x14ac:dyDescent="0.25">
      <c r="A530" s="12"/>
      <c r="B530" s="12"/>
      <c r="C530" s="13"/>
      <c r="D530" s="12"/>
      <c r="E530" s="13"/>
      <c r="F530" s="12"/>
      <c r="G530" s="12"/>
      <c r="H530" s="12"/>
      <c r="I530" s="12"/>
      <c r="J530" s="12"/>
      <c r="K530" s="17" t="str">
        <f>IF(NOT(OR(A530&lt;&gt;"",B530&lt;&gt;"",C530&lt;&gt;"",D530&lt;&gt;"",E530&lt;&gt;"",F530&lt;&gt;"",G530&lt;&gt;"",H530&lt;&gt;"",I530&lt;&gt;"",J530&lt;&gt;"")),"",IF(AND(ISNUMBER(H530),ISNUMBER(I530),H530&gt;=I530),"Check limits",IF(OR(AND(ISNUMBER(F530),ISNUMBER(H530),F530&lt;H530),AND(ISNUMBER(F530),ISNUMBER(I530),F530&gt;I530),AND(ISNUMBER(G530),ISNUMBER(H530),G530&lt;H530),AND(ISNUMBER(G530),ISNUMBER(I530),G530&gt;I530)),"Setpoint outside alarm band","OK")))</f>
        <v/>
      </c>
      <c r="L530" s="16" t="str">
        <f>IF(NOT(OR(A530&lt;&gt;"",B530&lt;&gt;"",C530&lt;&gt;"",D530&lt;&gt;"",E530&lt;&gt;"",F530&lt;&gt;"",G530&lt;&gt;"",H530&lt;&gt;"",I530&lt;&gt;"",J530&lt;&gt;"")),"",IF(A530="","Check ID",IF(B530="","Check ID",IF(SUMPRODUCT(--(Equipment!$A$2:$A$101=B530))=0,"Check ID",IF(SUMPRODUCT(--($A$2:$A$1001=A530))&gt;1,"Duplicate ID",IF(OR(C530="",NOT(OR(D530="AI",D530="AO",D530="BI",D530="BO")),AND(F530&lt;&gt;"",NOT(ISNUMBER(F530))),AND(G530&lt;&gt;"",NOT(ISNUMBER(G530))),AND(H530&lt;&gt;"",NOT(ISNUMBER(H530))),AND(I530&lt;&gt;"",NOT(ISNUMBER(I530))),AND(J530&lt;&gt;"",NOT(ISNUMBER(J530)))),"Check inputs",IF(AND(ISNUMBER(J530),OR(J530&lt;0,J530&gt;1440)),"Check inputs","OK")))))))</f>
        <v/>
      </c>
    </row>
    <row r="531" spans="1:12" x14ac:dyDescent="0.25">
      <c r="A531" s="12"/>
      <c r="B531" s="12"/>
      <c r="C531" s="13"/>
      <c r="D531" s="12"/>
      <c r="E531" s="13"/>
      <c r="F531" s="12"/>
      <c r="G531" s="12"/>
      <c r="H531" s="12"/>
      <c r="I531" s="12"/>
      <c r="J531" s="12"/>
      <c r="K531" s="17" t="str">
        <f>IF(NOT(OR(A531&lt;&gt;"",B531&lt;&gt;"",C531&lt;&gt;"",D531&lt;&gt;"",E531&lt;&gt;"",F531&lt;&gt;"",G531&lt;&gt;"",H531&lt;&gt;"",I531&lt;&gt;"",J531&lt;&gt;"")),"",IF(AND(ISNUMBER(H531),ISNUMBER(I531),H531&gt;=I531),"Check limits",IF(OR(AND(ISNUMBER(F531),ISNUMBER(H531),F531&lt;H531),AND(ISNUMBER(F531),ISNUMBER(I531),F531&gt;I531),AND(ISNUMBER(G531),ISNUMBER(H531),G531&lt;H531),AND(ISNUMBER(G531),ISNUMBER(I531),G531&gt;I531)),"Setpoint outside alarm band","OK")))</f>
        <v/>
      </c>
      <c r="L531" s="16" t="str">
        <f>IF(NOT(OR(A531&lt;&gt;"",B531&lt;&gt;"",C531&lt;&gt;"",D531&lt;&gt;"",E531&lt;&gt;"",F531&lt;&gt;"",G531&lt;&gt;"",H531&lt;&gt;"",I531&lt;&gt;"",J531&lt;&gt;"")),"",IF(A531="","Check ID",IF(B531="","Check ID",IF(SUMPRODUCT(--(Equipment!$A$2:$A$101=B531))=0,"Check ID",IF(SUMPRODUCT(--($A$2:$A$1001=A531))&gt;1,"Duplicate ID",IF(OR(C531="",NOT(OR(D531="AI",D531="AO",D531="BI",D531="BO")),AND(F531&lt;&gt;"",NOT(ISNUMBER(F531))),AND(G531&lt;&gt;"",NOT(ISNUMBER(G531))),AND(H531&lt;&gt;"",NOT(ISNUMBER(H531))),AND(I531&lt;&gt;"",NOT(ISNUMBER(I531))),AND(J531&lt;&gt;"",NOT(ISNUMBER(J531)))),"Check inputs",IF(AND(ISNUMBER(J531),OR(J531&lt;0,J531&gt;1440)),"Check inputs","OK")))))))</f>
        <v/>
      </c>
    </row>
    <row r="532" spans="1:12" x14ac:dyDescent="0.25">
      <c r="A532" s="12"/>
      <c r="B532" s="12"/>
      <c r="C532" s="13"/>
      <c r="D532" s="12"/>
      <c r="E532" s="13"/>
      <c r="F532" s="12"/>
      <c r="G532" s="12"/>
      <c r="H532" s="12"/>
      <c r="I532" s="12"/>
      <c r="J532" s="12"/>
      <c r="K532" s="17" t="str">
        <f>IF(NOT(OR(A532&lt;&gt;"",B532&lt;&gt;"",C532&lt;&gt;"",D532&lt;&gt;"",E532&lt;&gt;"",F532&lt;&gt;"",G532&lt;&gt;"",H532&lt;&gt;"",I532&lt;&gt;"",J532&lt;&gt;"")),"",IF(AND(ISNUMBER(H532),ISNUMBER(I532),H532&gt;=I532),"Check limits",IF(OR(AND(ISNUMBER(F532),ISNUMBER(H532),F532&lt;H532),AND(ISNUMBER(F532),ISNUMBER(I532),F532&gt;I532),AND(ISNUMBER(G532),ISNUMBER(H532),G532&lt;H532),AND(ISNUMBER(G532),ISNUMBER(I532),G532&gt;I532)),"Setpoint outside alarm band","OK")))</f>
        <v/>
      </c>
      <c r="L532" s="16" t="str">
        <f>IF(NOT(OR(A532&lt;&gt;"",B532&lt;&gt;"",C532&lt;&gt;"",D532&lt;&gt;"",E532&lt;&gt;"",F532&lt;&gt;"",G532&lt;&gt;"",H532&lt;&gt;"",I532&lt;&gt;"",J532&lt;&gt;"")),"",IF(A532="","Check ID",IF(B532="","Check ID",IF(SUMPRODUCT(--(Equipment!$A$2:$A$101=B532))=0,"Check ID",IF(SUMPRODUCT(--($A$2:$A$1001=A532))&gt;1,"Duplicate ID",IF(OR(C532="",NOT(OR(D532="AI",D532="AO",D532="BI",D532="BO")),AND(F532&lt;&gt;"",NOT(ISNUMBER(F532))),AND(G532&lt;&gt;"",NOT(ISNUMBER(G532))),AND(H532&lt;&gt;"",NOT(ISNUMBER(H532))),AND(I532&lt;&gt;"",NOT(ISNUMBER(I532))),AND(J532&lt;&gt;"",NOT(ISNUMBER(J532)))),"Check inputs",IF(AND(ISNUMBER(J532),OR(J532&lt;0,J532&gt;1440)),"Check inputs","OK")))))))</f>
        <v/>
      </c>
    </row>
    <row r="533" spans="1:12" x14ac:dyDescent="0.25">
      <c r="A533" s="12"/>
      <c r="B533" s="12"/>
      <c r="C533" s="13"/>
      <c r="D533" s="12"/>
      <c r="E533" s="13"/>
      <c r="F533" s="12"/>
      <c r="G533" s="12"/>
      <c r="H533" s="12"/>
      <c r="I533" s="12"/>
      <c r="J533" s="12"/>
      <c r="K533" s="17" t="str">
        <f>IF(NOT(OR(A533&lt;&gt;"",B533&lt;&gt;"",C533&lt;&gt;"",D533&lt;&gt;"",E533&lt;&gt;"",F533&lt;&gt;"",G533&lt;&gt;"",H533&lt;&gt;"",I533&lt;&gt;"",J533&lt;&gt;"")),"",IF(AND(ISNUMBER(H533),ISNUMBER(I533),H533&gt;=I533),"Check limits",IF(OR(AND(ISNUMBER(F533),ISNUMBER(H533),F533&lt;H533),AND(ISNUMBER(F533),ISNUMBER(I533),F533&gt;I533),AND(ISNUMBER(G533),ISNUMBER(H533),G533&lt;H533),AND(ISNUMBER(G533),ISNUMBER(I533),G533&gt;I533)),"Setpoint outside alarm band","OK")))</f>
        <v/>
      </c>
      <c r="L533" s="16" t="str">
        <f>IF(NOT(OR(A533&lt;&gt;"",B533&lt;&gt;"",C533&lt;&gt;"",D533&lt;&gt;"",E533&lt;&gt;"",F533&lt;&gt;"",G533&lt;&gt;"",H533&lt;&gt;"",I533&lt;&gt;"",J533&lt;&gt;"")),"",IF(A533="","Check ID",IF(B533="","Check ID",IF(SUMPRODUCT(--(Equipment!$A$2:$A$101=B533))=0,"Check ID",IF(SUMPRODUCT(--($A$2:$A$1001=A533))&gt;1,"Duplicate ID",IF(OR(C533="",NOT(OR(D533="AI",D533="AO",D533="BI",D533="BO")),AND(F533&lt;&gt;"",NOT(ISNUMBER(F533))),AND(G533&lt;&gt;"",NOT(ISNUMBER(G533))),AND(H533&lt;&gt;"",NOT(ISNUMBER(H533))),AND(I533&lt;&gt;"",NOT(ISNUMBER(I533))),AND(J533&lt;&gt;"",NOT(ISNUMBER(J533)))),"Check inputs",IF(AND(ISNUMBER(J533),OR(J533&lt;0,J533&gt;1440)),"Check inputs","OK")))))))</f>
        <v/>
      </c>
    </row>
    <row r="534" spans="1:12" x14ac:dyDescent="0.25">
      <c r="A534" s="12"/>
      <c r="B534" s="12"/>
      <c r="C534" s="13"/>
      <c r="D534" s="12"/>
      <c r="E534" s="13"/>
      <c r="F534" s="12"/>
      <c r="G534" s="12"/>
      <c r="H534" s="12"/>
      <c r="I534" s="12"/>
      <c r="J534" s="12"/>
      <c r="K534" s="17" t="str">
        <f>IF(NOT(OR(A534&lt;&gt;"",B534&lt;&gt;"",C534&lt;&gt;"",D534&lt;&gt;"",E534&lt;&gt;"",F534&lt;&gt;"",G534&lt;&gt;"",H534&lt;&gt;"",I534&lt;&gt;"",J534&lt;&gt;"")),"",IF(AND(ISNUMBER(H534),ISNUMBER(I534),H534&gt;=I534),"Check limits",IF(OR(AND(ISNUMBER(F534),ISNUMBER(H534),F534&lt;H534),AND(ISNUMBER(F534),ISNUMBER(I534),F534&gt;I534),AND(ISNUMBER(G534),ISNUMBER(H534),G534&lt;H534),AND(ISNUMBER(G534),ISNUMBER(I534),G534&gt;I534)),"Setpoint outside alarm band","OK")))</f>
        <v/>
      </c>
      <c r="L534" s="16" t="str">
        <f>IF(NOT(OR(A534&lt;&gt;"",B534&lt;&gt;"",C534&lt;&gt;"",D534&lt;&gt;"",E534&lt;&gt;"",F534&lt;&gt;"",G534&lt;&gt;"",H534&lt;&gt;"",I534&lt;&gt;"",J534&lt;&gt;"")),"",IF(A534="","Check ID",IF(B534="","Check ID",IF(SUMPRODUCT(--(Equipment!$A$2:$A$101=B534))=0,"Check ID",IF(SUMPRODUCT(--($A$2:$A$1001=A534))&gt;1,"Duplicate ID",IF(OR(C534="",NOT(OR(D534="AI",D534="AO",D534="BI",D534="BO")),AND(F534&lt;&gt;"",NOT(ISNUMBER(F534))),AND(G534&lt;&gt;"",NOT(ISNUMBER(G534))),AND(H534&lt;&gt;"",NOT(ISNUMBER(H534))),AND(I534&lt;&gt;"",NOT(ISNUMBER(I534))),AND(J534&lt;&gt;"",NOT(ISNUMBER(J534)))),"Check inputs",IF(AND(ISNUMBER(J534),OR(J534&lt;0,J534&gt;1440)),"Check inputs","OK")))))))</f>
        <v/>
      </c>
    </row>
    <row r="535" spans="1:12" x14ac:dyDescent="0.25">
      <c r="A535" s="12"/>
      <c r="B535" s="12"/>
      <c r="C535" s="13"/>
      <c r="D535" s="12"/>
      <c r="E535" s="13"/>
      <c r="F535" s="12"/>
      <c r="G535" s="12"/>
      <c r="H535" s="12"/>
      <c r="I535" s="12"/>
      <c r="J535" s="12"/>
      <c r="K535" s="17" t="str">
        <f>IF(NOT(OR(A535&lt;&gt;"",B535&lt;&gt;"",C535&lt;&gt;"",D535&lt;&gt;"",E535&lt;&gt;"",F535&lt;&gt;"",G535&lt;&gt;"",H535&lt;&gt;"",I535&lt;&gt;"",J535&lt;&gt;"")),"",IF(AND(ISNUMBER(H535),ISNUMBER(I535),H535&gt;=I535),"Check limits",IF(OR(AND(ISNUMBER(F535),ISNUMBER(H535),F535&lt;H535),AND(ISNUMBER(F535),ISNUMBER(I535),F535&gt;I535),AND(ISNUMBER(G535),ISNUMBER(H535),G535&lt;H535),AND(ISNUMBER(G535),ISNUMBER(I535),G535&gt;I535)),"Setpoint outside alarm band","OK")))</f>
        <v/>
      </c>
      <c r="L535" s="16" t="str">
        <f>IF(NOT(OR(A535&lt;&gt;"",B535&lt;&gt;"",C535&lt;&gt;"",D535&lt;&gt;"",E535&lt;&gt;"",F535&lt;&gt;"",G535&lt;&gt;"",H535&lt;&gt;"",I535&lt;&gt;"",J535&lt;&gt;"")),"",IF(A535="","Check ID",IF(B535="","Check ID",IF(SUMPRODUCT(--(Equipment!$A$2:$A$101=B535))=0,"Check ID",IF(SUMPRODUCT(--($A$2:$A$1001=A535))&gt;1,"Duplicate ID",IF(OR(C535="",NOT(OR(D535="AI",D535="AO",D535="BI",D535="BO")),AND(F535&lt;&gt;"",NOT(ISNUMBER(F535))),AND(G535&lt;&gt;"",NOT(ISNUMBER(G535))),AND(H535&lt;&gt;"",NOT(ISNUMBER(H535))),AND(I535&lt;&gt;"",NOT(ISNUMBER(I535))),AND(J535&lt;&gt;"",NOT(ISNUMBER(J535)))),"Check inputs",IF(AND(ISNUMBER(J535),OR(J535&lt;0,J535&gt;1440)),"Check inputs","OK")))))))</f>
        <v/>
      </c>
    </row>
    <row r="536" spans="1:12" x14ac:dyDescent="0.25">
      <c r="A536" s="12"/>
      <c r="B536" s="12"/>
      <c r="C536" s="13"/>
      <c r="D536" s="12"/>
      <c r="E536" s="13"/>
      <c r="F536" s="12"/>
      <c r="G536" s="12"/>
      <c r="H536" s="12"/>
      <c r="I536" s="12"/>
      <c r="J536" s="12"/>
      <c r="K536" s="17" t="str">
        <f>IF(NOT(OR(A536&lt;&gt;"",B536&lt;&gt;"",C536&lt;&gt;"",D536&lt;&gt;"",E536&lt;&gt;"",F536&lt;&gt;"",G536&lt;&gt;"",H536&lt;&gt;"",I536&lt;&gt;"",J536&lt;&gt;"")),"",IF(AND(ISNUMBER(H536),ISNUMBER(I536),H536&gt;=I536),"Check limits",IF(OR(AND(ISNUMBER(F536),ISNUMBER(H536),F536&lt;H536),AND(ISNUMBER(F536),ISNUMBER(I536),F536&gt;I536),AND(ISNUMBER(G536),ISNUMBER(H536),G536&lt;H536),AND(ISNUMBER(G536),ISNUMBER(I536),G536&gt;I536)),"Setpoint outside alarm band","OK")))</f>
        <v/>
      </c>
      <c r="L536" s="16" t="str">
        <f>IF(NOT(OR(A536&lt;&gt;"",B536&lt;&gt;"",C536&lt;&gt;"",D536&lt;&gt;"",E536&lt;&gt;"",F536&lt;&gt;"",G536&lt;&gt;"",H536&lt;&gt;"",I536&lt;&gt;"",J536&lt;&gt;"")),"",IF(A536="","Check ID",IF(B536="","Check ID",IF(SUMPRODUCT(--(Equipment!$A$2:$A$101=B536))=0,"Check ID",IF(SUMPRODUCT(--($A$2:$A$1001=A536))&gt;1,"Duplicate ID",IF(OR(C536="",NOT(OR(D536="AI",D536="AO",D536="BI",D536="BO")),AND(F536&lt;&gt;"",NOT(ISNUMBER(F536))),AND(G536&lt;&gt;"",NOT(ISNUMBER(G536))),AND(H536&lt;&gt;"",NOT(ISNUMBER(H536))),AND(I536&lt;&gt;"",NOT(ISNUMBER(I536))),AND(J536&lt;&gt;"",NOT(ISNUMBER(J536)))),"Check inputs",IF(AND(ISNUMBER(J536),OR(J536&lt;0,J536&gt;1440)),"Check inputs","OK")))))))</f>
        <v/>
      </c>
    </row>
    <row r="537" spans="1:12" x14ac:dyDescent="0.25">
      <c r="A537" s="12"/>
      <c r="B537" s="12"/>
      <c r="C537" s="13"/>
      <c r="D537" s="12"/>
      <c r="E537" s="13"/>
      <c r="F537" s="12"/>
      <c r="G537" s="12"/>
      <c r="H537" s="12"/>
      <c r="I537" s="12"/>
      <c r="J537" s="12"/>
      <c r="K537" s="17" t="str">
        <f>IF(NOT(OR(A537&lt;&gt;"",B537&lt;&gt;"",C537&lt;&gt;"",D537&lt;&gt;"",E537&lt;&gt;"",F537&lt;&gt;"",G537&lt;&gt;"",H537&lt;&gt;"",I537&lt;&gt;"",J537&lt;&gt;"")),"",IF(AND(ISNUMBER(H537),ISNUMBER(I537),H537&gt;=I537),"Check limits",IF(OR(AND(ISNUMBER(F537),ISNUMBER(H537),F537&lt;H537),AND(ISNUMBER(F537),ISNUMBER(I537),F537&gt;I537),AND(ISNUMBER(G537),ISNUMBER(H537),G537&lt;H537),AND(ISNUMBER(G537),ISNUMBER(I537),G537&gt;I537)),"Setpoint outside alarm band","OK")))</f>
        <v/>
      </c>
      <c r="L537" s="16" t="str">
        <f>IF(NOT(OR(A537&lt;&gt;"",B537&lt;&gt;"",C537&lt;&gt;"",D537&lt;&gt;"",E537&lt;&gt;"",F537&lt;&gt;"",G537&lt;&gt;"",H537&lt;&gt;"",I537&lt;&gt;"",J537&lt;&gt;"")),"",IF(A537="","Check ID",IF(B537="","Check ID",IF(SUMPRODUCT(--(Equipment!$A$2:$A$101=B537))=0,"Check ID",IF(SUMPRODUCT(--($A$2:$A$1001=A537))&gt;1,"Duplicate ID",IF(OR(C537="",NOT(OR(D537="AI",D537="AO",D537="BI",D537="BO")),AND(F537&lt;&gt;"",NOT(ISNUMBER(F537))),AND(G537&lt;&gt;"",NOT(ISNUMBER(G537))),AND(H537&lt;&gt;"",NOT(ISNUMBER(H537))),AND(I537&lt;&gt;"",NOT(ISNUMBER(I537))),AND(J537&lt;&gt;"",NOT(ISNUMBER(J537)))),"Check inputs",IF(AND(ISNUMBER(J537),OR(J537&lt;0,J537&gt;1440)),"Check inputs","OK")))))))</f>
        <v/>
      </c>
    </row>
    <row r="538" spans="1:12" x14ac:dyDescent="0.25">
      <c r="A538" s="12"/>
      <c r="B538" s="12"/>
      <c r="C538" s="13"/>
      <c r="D538" s="12"/>
      <c r="E538" s="13"/>
      <c r="F538" s="12"/>
      <c r="G538" s="12"/>
      <c r="H538" s="12"/>
      <c r="I538" s="12"/>
      <c r="J538" s="12"/>
      <c r="K538" s="17" t="str">
        <f>IF(NOT(OR(A538&lt;&gt;"",B538&lt;&gt;"",C538&lt;&gt;"",D538&lt;&gt;"",E538&lt;&gt;"",F538&lt;&gt;"",G538&lt;&gt;"",H538&lt;&gt;"",I538&lt;&gt;"",J538&lt;&gt;"")),"",IF(AND(ISNUMBER(H538),ISNUMBER(I538),H538&gt;=I538),"Check limits",IF(OR(AND(ISNUMBER(F538),ISNUMBER(H538),F538&lt;H538),AND(ISNUMBER(F538),ISNUMBER(I538),F538&gt;I538),AND(ISNUMBER(G538),ISNUMBER(H538),G538&lt;H538),AND(ISNUMBER(G538),ISNUMBER(I538),G538&gt;I538)),"Setpoint outside alarm band","OK")))</f>
        <v/>
      </c>
      <c r="L538" s="16" t="str">
        <f>IF(NOT(OR(A538&lt;&gt;"",B538&lt;&gt;"",C538&lt;&gt;"",D538&lt;&gt;"",E538&lt;&gt;"",F538&lt;&gt;"",G538&lt;&gt;"",H538&lt;&gt;"",I538&lt;&gt;"",J538&lt;&gt;"")),"",IF(A538="","Check ID",IF(B538="","Check ID",IF(SUMPRODUCT(--(Equipment!$A$2:$A$101=B538))=0,"Check ID",IF(SUMPRODUCT(--($A$2:$A$1001=A538))&gt;1,"Duplicate ID",IF(OR(C538="",NOT(OR(D538="AI",D538="AO",D538="BI",D538="BO")),AND(F538&lt;&gt;"",NOT(ISNUMBER(F538))),AND(G538&lt;&gt;"",NOT(ISNUMBER(G538))),AND(H538&lt;&gt;"",NOT(ISNUMBER(H538))),AND(I538&lt;&gt;"",NOT(ISNUMBER(I538))),AND(J538&lt;&gt;"",NOT(ISNUMBER(J538)))),"Check inputs",IF(AND(ISNUMBER(J538),OR(J538&lt;0,J538&gt;1440)),"Check inputs","OK")))))))</f>
        <v/>
      </c>
    </row>
    <row r="539" spans="1:12" x14ac:dyDescent="0.25">
      <c r="A539" s="12"/>
      <c r="B539" s="12"/>
      <c r="C539" s="13"/>
      <c r="D539" s="12"/>
      <c r="E539" s="13"/>
      <c r="F539" s="12"/>
      <c r="G539" s="12"/>
      <c r="H539" s="12"/>
      <c r="I539" s="12"/>
      <c r="J539" s="12"/>
      <c r="K539" s="17" t="str">
        <f>IF(NOT(OR(A539&lt;&gt;"",B539&lt;&gt;"",C539&lt;&gt;"",D539&lt;&gt;"",E539&lt;&gt;"",F539&lt;&gt;"",G539&lt;&gt;"",H539&lt;&gt;"",I539&lt;&gt;"",J539&lt;&gt;"")),"",IF(AND(ISNUMBER(H539),ISNUMBER(I539),H539&gt;=I539),"Check limits",IF(OR(AND(ISNUMBER(F539),ISNUMBER(H539),F539&lt;H539),AND(ISNUMBER(F539),ISNUMBER(I539),F539&gt;I539),AND(ISNUMBER(G539),ISNUMBER(H539),G539&lt;H539),AND(ISNUMBER(G539),ISNUMBER(I539),G539&gt;I539)),"Setpoint outside alarm band","OK")))</f>
        <v/>
      </c>
      <c r="L539" s="16" t="str">
        <f>IF(NOT(OR(A539&lt;&gt;"",B539&lt;&gt;"",C539&lt;&gt;"",D539&lt;&gt;"",E539&lt;&gt;"",F539&lt;&gt;"",G539&lt;&gt;"",H539&lt;&gt;"",I539&lt;&gt;"",J539&lt;&gt;"")),"",IF(A539="","Check ID",IF(B539="","Check ID",IF(SUMPRODUCT(--(Equipment!$A$2:$A$101=B539))=0,"Check ID",IF(SUMPRODUCT(--($A$2:$A$1001=A539))&gt;1,"Duplicate ID",IF(OR(C539="",NOT(OR(D539="AI",D539="AO",D539="BI",D539="BO")),AND(F539&lt;&gt;"",NOT(ISNUMBER(F539))),AND(G539&lt;&gt;"",NOT(ISNUMBER(G539))),AND(H539&lt;&gt;"",NOT(ISNUMBER(H539))),AND(I539&lt;&gt;"",NOT(ISNUMBER(I539))),AND(J539&lt;&gt;"",NOT(ISNUMBER(J539)))),"Check inputs",IF(AND(ISNUMBER(J539),OR(J539&lt;0,J539&gt;1440)),"Check inputs","OK")))))))</f>
        <v/>
      </c>
    </row>
    <row r="540" spans="1:12" x14ac:dyDescent="0.25">
      <c r="A540" s="12"/>
      <c r="B540" s="12"/>
      <c r="C540" s="13"/>
      <c r="D540" s="12"/>
      <c r="E540" s="13"/>
      <c r="F540" s="12"/>
      <c r="G540" s="12"/>
      <c r="H540" s="12"/>
      <c r="I540" s="12"/>
      <c r="J540" s="12"/>
      <c r="K540" s="17" t="str">
        <f>IF(NOT(OR(A540&lt;&gt;"",B540&lt;&gt;"",C540&lt;&gt;"",D540&lt;&gt;"",E540&lt;&gt;"",F540&lt;&gt;"",G540&lt;&gt;"",H540&lt;&gt;"",I540&lt;&gt;"",J540&lt;&gt;"")),"",IF(AND(ISNUMBER(H540),ISNUMBER(I540),H540&gt;=I540),"Check limits",IF(OR(AND(ISNUMBER(F540),ISNUMBER(H540),F540&lt;H540),AND(ISNUMBER(F540),ISNUMBER(I540),F540&gt;I540),AND(ISNUMBER(G540),ISNUMBER(H540),G540&lt;H540),AND(ISNUMBER(G540),ISNUMBER(I540),G540&gt;I540)),"Setpoint outside alarm band","OK")))</f>
        <v/>
      </c>
      <c r="L540" s="16" t="str">
        <f>IF(NOT(OR(A540&lt;&gt;"",B540&lt;&gt;"",C540&lt;&gt;"",D540&lt;&gt;"",E540&lt;&gt;"",F540&lt;&gt;"",G540&lt;&gt;"",H540&lt;&gt;"",I540&lt;&gt;"",J540&lt;&gt;"")),"",IF(A540="","Check ID",IF(B540="","Check ID",IF(SUMPRODUCT(--(Equipment!$A$2:$A$101=B540))=0,"Check ID",IF(SUMPRODUCT(--($A$2:$A$1001=A540))&gt;1,"Duplicate ID",IF(OR(C540="",NOT(OR(D540="AI",D540="AO",D540="BI",D540="BO")),AND(F540&lt;&gt;"",NOT(ISNUMBER(F540))),AND(G540&lt;&gt;"",NOT(ISNUMBER(G540))),AND(H540&lt;&gt;"",NOT(ISNUMBER(H540))),AND(I540&lt;&gt;"",NOT(ISNUMBER(I540))),AND(J540&lt;&gt;"",NOT(ISNUMBER(J540)))),"Check inputs",IF(AND(ISNUMBER(J540),OR(J540&lt;0,J540&gt;1440)),"Check inputs","OK")))))))</f>
        <v/>
      </c>
    </row>
    <row r="541" spans="1:12" x14ac:dyDescent="0.25">
      <c r="A541" s="12"/>
      <c r="B541" s="12"/>
      <c r="C541" s="13"/>
      <c r="D541" s="12"/>
      <c r="E541" s="13"/>
      <c r="F541" s="12"/>
      <c r="G541" s="12"/>
      <c r="H541" s="12"/>
      <c r="I541" s="12"/>
      <c r="J541" s="12"/>
      <c r="K541" s="17" t="str">
        <f>IF(NOT(OR(A541&lt;&gt;"",B541&lt;&gt;"",C541&lt;&gt;"",D541&lt;&gt;"",E541&lt;&gt;"",F541&lt;&gt;"",G541&lt;&gt;"",H541&lt;&gt;"",I541&lt;&gt;"",J541&lt;&gt;"")),"",IF(AND(ISNUMBER(H541),ISNUMBER(I541),H541&gt;=I541),"Check limits",IF(OR(AND(ISNUMBER(F541),ISNUMBER(H541),F541&lt;H541),AND(ISNUMBER(F541),ISNUMBER(I541),F541&gt;I541),AND(ISNUMBER(G541),ISNUMBER(H541),G541&lt;H541),AND(ISNUMBER(G541),ISNUMBER(I541),G541&gt;I541)),"Setpoint outside alarm band","OK")))</f>
        <v/>
      </c>
      <c r="L541" s="16" t="str">
        <f>IF(NOT(OR(A541&lt;&gt;"",B541&lt;&gt;"",C541&lt;&gt;"",D541&lt;&gt;"",E541&lt;&gt;"",F541&lt;&gt;"",G541&lt;&gt;"",H541&lt;&gt;"",I541&lt;&gt;"",J541&lt;&gt;"")),"",IF(A541="","Check ID",IF(B541="","Check ID",IF(SUMPRODUCT(--(Equipment!$A$2:$A$101=B541))=0,"Check ID",IF(SUMPRODUCT(--($A$2:$A$1001=A541))&gt;1,"Duplicate ID",IF(OR(C541="",NOT(OR(D541="AI",D541="AO",D541="BI",D541="BO")),AND(F541&lt;&gt;"",NOT(ISNUMBER(F541))),AND(G541&lt;&gt;"",NOT(ISNUMBER(G541))),AND(H541&lt;&gt;"",NOT(ISNUMBER(H541))),AND(I541&lt;&gt;"",NOT(ISNUMBER(I541))),AND(J541&lt;&gt;"",NOT(ISNUMBER(J541)))),"Check inputs",IF(AND(ISNUMBER(J541),OR(J541&lt;0,J541&gt;1440)),"Check inputs","OK")))))))</f>
        <v/>
      </c>
    </row>
    <row r="542" spans="1:12" x14ac:dyDescent="0.25">
      <c r="A542" s="12"/>
      <c r="B542" s="12"/>
      <c r="C542" s="13"/>
      <c r="D542" s="12"/>
      <c r="E542" s="13"/>
      <c r="F542" s="12"/>
      <c r="G542" s="12"/>
      <c r="H542" s="12"/>
      <c r="I542" s="12"/>
      <c r="J542" s="12"/>
      <c r="K542" s="17" t="str">
        <f>IF(NOT(OR(A542&lt;&gt;"",B542&lt;&gt;"",C542&lt;&gt;"",D542&lt;&gt;"",E542&lt;&gt;"",F542&lt;&gt;"",G542&lt;&gt;"",H542&lt;&gt;"",I542&lt;&gt;"",J542&lt;&gt;"")),"",IF(AND(ISNUMBER(H542),ISNUMBER(I542),H542&gt;=I542),"Check limits",IF(OR(AND(ISNUMBER(F542),ISNUMBER(H542),F542&lt;H542),AND(ISNUMBER(F542),ISNUMBER(I542),F542&gt;I542),AND(ISNUMBER(G542),ISNUMBER(H542),G542&lt;H542),AND(ISNUMBER(G542),ISNUMBER(I542),G542&gt;I542)),"Setpoint outside alarm band","OK")))</f>
        <v/>
      </c>
      <c r="L542" s="16" t="str">
        <f>IF(NOT(OR(A542&lt;&gt;"",B542&lt;&gt;"",C542&lt;&gt;"",D542&lt;&gt;"",E542&lt;&gt;"",F542&lt;&gt;"",G542&lt;&gt;"",H542&lt;&gt;"",I542&lt;&gt;"",J542&lt;&gt;"")),"",IF(A542="","Check ID",IF(B542="","Check ID",IF(SUMPRODUCT(--(Equipment!$A$2:$A$101=B542))=0,"Check ID",IF(SUMPRODUCT(--($A$2:$A$1001=A542))&gt;1,"Duplicate ID",IF(OR(C542="",NOT(OR(D542="AI",D542="AO",D542="BI",D542="BO")),AND(F542&lt;&gt;"",NOT(ISNUMBER(F542))),AND(G542&lt;&gt;"",NOT(ISNUMBER(G542))),AND(H542&lt;&gt;"",NOT(ISNUMBER(H542))),AND(I542&lt;&gt;"",NOT(ISNUMBER(I542))),AND(J542&lt;&gt;"",NOT(ISNUMBER(J542)))),"Check inputs",IF(AND(ISNUMBER(J542),OR(J542&lt;0,J542&gt;1440)),"Check inputs","OK")))))))</f>
        <v/>
      </c>
    </row>
    <row r="543" spans="1:12" x14ac:dyDescent="0.25">
      <c r="A543" s="12"/>
      <c r="B543" s="12"/>
      <c r="C543" s="13"/>
      <c r="D543" s="12"/>
      <c r="E543" s="13"/>
      <c r="F543" s="12"/>
      <c r="G543" s="12"/>
      <c r="H543" s="12"/>
      <c r="I543" s="12"/>
      <c r="J543" s="12"/>
      <c r="K543" s="17" t="str">
        <f>IF(NOT(OR(A543&lt;&gt;"",B543&lt;&gt;"",C543&lt;&gt;"",D543&lt;&gt;"",E543&lt;&gt;"",F543&lt;&gt;"",G543&lt;&gt;"",H543&lt;&gt;"",I543&lt;&gt;"",J543&lt;&gt;"")),"",IF(AND(ISNUMBER(H543),ISNUMBER(I543),H543&gt;=I543),"Check limits",IF(OR(AND(ISNUMBER(F543),ISNUMBER(H543),F543&lt;H543),AND(ISNUMBER(F543),ISNUMBER(I543),F543&gt;I543),AND(ISNUMBER(G543),ISNUMBER(H543),G543&lt;H543),AND(ISNUMBER(G543),ISNUMBER(I543),G543&gt;I543)),"Setpoint outside alarm band","OK")))</f>
        <v/>
      </c>
      <c r="L543" s="16" t="str">
        <f>IF(NOT(OR(A543&lt;&gt;"",B543&lt;&gt;"",C543&lt;&gt;"",D543&lt;&gt;"",E543&lt;&gt;"",F543&lt;&gt;"",G543&lt;&gt;"",H543&lt;&gt;"",I543&lt;&gt;"",J543&lt;&gt;"")),"",IF(A543="","Check ID",IF(B543="","Check ID",IF(SUMPRODUCT(--(Equipment!$A$2:$A$101=B543))=0,"Check ID",IF(SUMPRODUCT(--($A$2:$A$1001=A543))&gt;1,"Duplicate ID",IF(OR(C543="",NOT(OR(D543="AI",D543="AO",D543="BI",D543="BO")),AND(F543&lt;&gt;"",NOT(ISNUMBER(F543))),AND(G543&lt;&gt;"",NOT(ISNUMBER(G543))),AND(H543&lt;&gt;"",NOT(ISNUMBER(H543))),AND(I543&lt;&gt;"",NOT(ISNUMBER(I543))),AND(J543&lt;&gt;"",NOT(ISNUMBER(J543)))),"Check inputs",IF(AND(ISNUMBER(J543),OR(J543&lt;0,J543&gt;1440)),"Check inputs","OK")))))))</f>
        <v/>
      </c>
    </row>
    <row r="544" spans="1:12" x14ac:dyDescent="0.25">
      <c r="A544" s="12"/>
      <c r="B544" s="12"/>
      <c r="C544" s="13"/>
      <c r="D544" s="12"/>
      <c r="E544" s="13"/>
      <c r="F544" s="12"/>
      <c r="G544" s="12"/>
      <c r="H544" s="12"/>
      <c r="I544" s="12"/>
      <c r="J544" s="12"/>
      <c r="K544" s="17" t="str">
        <f>IF(NOT(OR(A544&lt;&gt;"",B544&lt;&gt;"",C544&lt;&gt;"",D544&lt;&gt;"",E544&lt;&gt;"",F544&lt;&gt;"",G544&lt;&gt;"",H544&lt;&gt;"",I544&lt;&gt;"",J544&lt;&gt;"")),"",IF(AND(ISNUMBER(H544),ISNUMBER(I544),H544&gt;=I544),"Check limits",IF(OR(AND(ISNUMBER(F544),ISNUMBER(H544),F544&lt;H544),AND(ISNUMBER(F544),ISNUMBER(I544),F544&gt;I544),AND(ISNUMBER(G544),ISNUMBER(H544),G544&lt;H544),AND(ISNUMBER(G544),ISNUMBER(I544),G544&gt;I544)),"Setpoint outside alarm band","OK")))</f>
        <v/>
      </c>
      <c r="L544" s="16" t="str">
        <f>IF(NOT(OR(A544&lt;&gt;"",B544&lt;&gt;"",C544&lt;&gt;"",D544&lt;&gt;"",E544&lt;&gt;"",F544&lt;&gt;"",G544&lt;&gt;"",H544&lt;&gt;"",I544&lt;&gt;"",J544&lt;&gt;"")),"",IF(A544="","Check ID",IF(B544="","Check ID",IF(SUMPRODUCT(--(Equipment!$A$2:$A$101=B544))=0,"Check ID",IF(SUMPRODUCT(--($A$2:$A$1001=A544))&gt;1,"Duplicate ID",IF(OR(C544="",NOT(OR(D544="AI",D544="AO",D544="BI",D544="BO")),AND(F544&lt;&gt;"",NOT(ISNUMBER(F544))),AND(G544&lt;&gt;"",NOT(ISNUMBER(G544))),AND(H544&lt;&gt;"",NOT(ISNUMBER(H544))),AND(I544&lt;&gt;"",NOT(ISNUMBER(I544))),AND(J544&lt;&gt;"",NOT(ISNUMBER(J544)))),"Check inputs",IF(AND(ISNUMBER(J544),OR(J544&lt;0,J544&gt;1440)),"Check inputs","OK")))))))</f>
        <v/>
      </c>
    </row>
    <row r="545" spans="1:12" x14ac:dyDescent="0.25">
      <c r="A545" s="12"/>
      <c r="B545" s="12"/>
      <c r="C545" s="13"/>
      <c r="D545" s="12"/>
      <c r="E545" s="13"/>
      <c r="F545" s="12"/>
      <c r="G545" s="12"/>
      <c r="H545" s="12"/>
      <c r="I545" s="12"/>
      <c r="J545" s="12"/>
      <c r="K545" s="17" t="str">
        <f>IF(NOT(OR(A545&lt;&gt;"",B545&lt;&gt;"",C545&lt;&gt;"",D545&lt;&gt;"",E545&lt;&gt;"",F545&lt;&gt;"",G545&lt;&gt;"",H545&lt;&gt;"",I545&lt;&gt;"",J545&lt;&gt;"")),"",IF(AND(ISNUMBER(H545),ISNUMBER(I545),H545&gt;=I545),"Check limits",IF(OR(AND(ISNUMBER(F545),ISNUMBER(H545),F545&lt;H545),AND(ISNUMBER(F545),ISNUMBER(I545),F545&gt;I545),AND(ISNUMBER(G545),ISNUMBER(H545),G545&lt;H545),AND(ISNUMBER(G545),ISNUMBER(I545),G545&gt;I545)),"Setpoint outside alarm band","OK")))</f>
        <v/>
      </c>
      <c r="L545" s="16" t="str">
        <f>IF(NOT(OR(A545&lt;&gt;"",B545&lt;&gt;"",C545&lt;&gt;"",D545&lt;&gt;"",E545&lt;&gt;"",F545&lt;&gt;"",G545&lt;&gt;"",H545&lt;&gt;"",I545&lt;&gt;"",J545&lt;&gt;"")),"",IF(A545="","Check ID",IF(B545="","Check ID",IF(SUMPRODUCT(--(Equipment!$A$2:$A$101=B545))=0,"Check ID",IF(SUMPRODUCT(--($A$2:$A$1001=A545))&gt;1,"Duplicate ID",IF(OR(C545="",NOT(OR(D545="AI",D545="AO",D545="BI",D545="BO")),AND(F545&lt;&gt;"",NOT(ISNUMBER(F545))),AND(G545&lt;&gt;"",NOT(ISNUMBER(G545))),AND(H545&lt;&gt;"",NOT(ISNUMBER(H545))),AND(I545&lt;&gt;"",NOT(ISNUMBER(I545))),AND(J545&lt;&gt;"",NOT(ISNUMBER(J545)))),"Check inputs",IF(AND(ISNUMBER(J545),OR(J545&lt;0,J545&gt;1440)),"Check inputs","OK")))))))</f>
        <v/>
      </c>
    </row>
    <row r="546" spans="1:12" x14ac:dyDescent="0.25">
      <c r="A546" s="12"/>
      <c r="B546" s="12"/>
      <c r="C546" s="13"/>
      <c r="D546" s="12"/>
      <c r="E546" s="13"/>
      <c r="F546" s="12"/>
      <c r="G546" s="12"/>
      <c r="H546" s="12"/>
      <c r="I546" s="12"/>
      <c r="J546" s="12"/>
      <c r="K546" s="17" t="str">
        <f>IF(NOT(OR(A546&lt;&gt;"",B546&lt;&gt;"",C546&lt;&gt;"",D546&lt;&gt;"",E546&lt;&gt;"",F546&lt;&gt;"",G546&lt;&gt;"",H546&lt;&gt;"",I546&lt;&gt;"",J546&lt;&gt;"")),"",IF(AND(ISNUMBER(H546),ISNUMBER(I546),H546&gt;=I546),"Check limits",IF(OR(AND(ISNUMBER(F546),ISNUMBER(H546),F546&lt;H546),AND(ISNUMBER(F546),ISNUMBER(I546),F546&gt;I546),AND(ISNUMBER(G546),ISNUMBER(H546),G546&lt;H546),AND(ISNUMBER(G546),ISNUMBER(I546),G546&gt;I546)),"Setpoint outside alarm band","OK")))</f>
        <v/>
      </c>
      <c r="L546" s="16" t="str">
        <f>IF(NOT(OR(A546&lt;&gt;"",B546&lt;&gt;"",C546&lt;&gt;"",D546&lt;&gt;"",E546&lt;&gt;"",F546&lt;&gt;"",G546&lt;&gt;"",H546&lt;&gt;"",I546&lt;&gt;"",J546&lt;&gt;"")),"",IF(A546="","Check ID",IF(B546="","Check ID",IF(SUMPRODUCT(--(Equipment!$A$2:$A$101=B546))=0,"Check ID",IF(SUMPRODUCT(--($A$2:$A$1001=A546))&gt;1,"Duplicate ID",IF(OR(C546="",NOT(OR(D546="AI",D546="AO",D546="BI",D546="BO")),AND(F546&lt;&gt;"",NOT(ISNUMBER(F546))),AND(G546&lt;&gt;"",NOT(ISNUMBER(G546))),AND(H546&lt;&gt;"",NOT(ISNUMBER(H546))),AND(I546&lt;&gt;"",NOT(ISNUMBER(I546))),AND(J546&lt;&gt;"",NOT(ISNUMBER(J546)))),"Check inputs",IF(AND(ISNUMBER(J546),OR(J546&lt;0,J546&gt;1440)),"Check inputs","OK")))))))</f>
        <v/>
      </c>
    </row>
    <row r="547" spans="1:12" x14ac:dyDescent="0.25">
      <c r="A547" s="12"/>
      <c r="B547" s="12"/>
      <c r="C547" s="13"/>
      <c r="D547" s="12"/>
      <c r="E547" s="13"/>
      <c r="F547" s="12"/>
      <c r="G547" s="12"/>
      <c r="H547" s="12"/>
      <c r="I547" s="12"/>
      <c r="J547" s="12"/>
      <c r="K547" s="17" t="str">
        <f>IF(NOT(OR(A547&lt;&gt;"",B547&lt;&gt;"",C547&lt;&gt;"",D547&lt;&gt;"",E547&lt;&gt;"",F547&lt;&gt;"",G547&lt;&gt;"",H547&lt;&gt;"",I547&lt;&gt;"",J547&lt;&gt;"")),"",IF(AND(ISNUMBER(H547),ISNUMBER(I547),H547&gt;=I547),"Check limits",IF(OR(AND(ISNUMBER(F547),ISNUMBER(H547),F547&lt;H547),AND(ISNUMBER(F547),ISNUMBER(I547),F547&gt;I547),AND(ISNUMBER(G547),ISNUMBER(H547),G547&lt;H547),AND(ISNUMBER(G547),ISNUMBER(I547),G547&gt;I547)),"Setpoint outside alarm band","OK")))</f>
        <v/>
      </c>
      <c r="L547" s="16" t="str">
        <f>IF(NOT(OR(A547&lt;&gt;"",B547&lt;&gt;"",C547&lt;&gt;"",D547&lt;&gt;"",E547&lt;&gt;"",F547&lt;&gt;"",G547&lt;&gt;"",H547&lt;&gt;"",I547&lt;&gt;"",J547&lt;&gt;"")),"",IF(A547="","Check ID",IF(B547="","Check ID",IF(SUMPRODUCT(--(Equipment!$A$2:$A$101=B547))=0,"Check ID",IF(SUMPRODUCT(--($A$2:$A$1001=A547))&gt;1,"Duplicate ID",IF(OR(C547="",NOT(OR(D547="AI",D547="AO",D547="BI",D547="BO")),AND(F547&lt;&gt;"",NOT(ISNUMBER(F547))),AND(G547&lt;&gt;"",NOT(ISNUMBER(G547))),AND(H547&lt;&gt;"",NOT(ISNUMBER(H547))),AND(I547&lt;&gt;"",NOT(ISNUMBER(I547))),AND(J547&lt;&gt;"",NOT(ISNUMBER(J547)))),"Check inputs",IF(AND(ISNUMBER(J547),OR(J547&lt;0,J547&gt;1440)),"Check inputs","OK")))))))</f>
        <v/>
      </c>
    </row>
    <row r="548" spans="1:12" x14ac:dyDescent="0.25">
      <c r="A548" s="12"/>
      <c r="B548" s="12"/>
      <c r="C548" s="13"/>
      <c r="D548" s="12"/>
      <c r="E548" s="13"/>
      <c r="F548" s="12"/>
      <c r="G548" s="12"/>
      <c r="H548" s="12"/>
      <c r="I548" s="12"/>
      <c r="J548" s="12"/>
      <c r="K548" s="17" t="str">
        <f>IF(NOT(OR(A548&lt;&gt;"",B548&lt;&gt;"",C548&lt;&gt;"",D548&lt;&gt;"",E548&lt;&gt;"",F548&lt;&gt;"",G548&lt;&gt;"",H548&lt;&gt;"",I548&lt;&gt;"",J548&lt;&gt;"")),"",IF(AND(ISNUMBER(H548),ISNUMBER(I548),H548&gt;=I548),"Check limits",IF(OR(AND(ISNUMBER(F548),ISNUMBER(H548),F548&lt;H548),AND(ISNUMBER(F548),ISNUMBER(I548),F548&gt;I548),AND(ISNUMBER(G548),ISNUMBER(H548),G548&lt;H548),AND(ISNUMBER(G548),ISNUMBER(I548),G548&gt;I548)),"Setpoint outside alarm band","OK")))</f>
        <v/>
      </c>
      <c r="L548" s="16" t="str">
        <f>IF(NOT(OR(A548&lt;&gt;"",B548&lt;&gt;"",C548&lt;&gt;"",D548&lt;&gt;"",E548&lt;&gt;"",F548&lt;&gt;"",G548&lt;&gt;"",H548&lt;&gt;"",I548&lt;&gt;"",J548&lt;&gt;"")),"",IF(A548="","Check ID",IF(B548="","Check ID",IF(SUMPRODUCT(--(Equipment!$A$2:$A$101=B548))=0,"Check ID",IF(SUMPRODUCT(--($A$2:$A$1001=A548))&gt;1,"Duplicate ID",IF(OR(C548="",NOT(OR(D548="AI",D548="AO",D548="BI",D548="BO")),AND(F548&lt;&gt;"",NOT(ISNUMBER(F548))),AND(G548&lt;&gt;"",NOT(ISNUMBER(G548))),AND(H548&lt;&gt;"",NOT(ISNUMBER(H548))),AND(I548&lt;&gt;"",NOT(ISNUMBER(I548))),AND(J548&lt;&gt;"",NOT(ISNUMBER(J548)))),"Check inputs",IF(AND(ISNUMBER(J548),OR(J548&lt;0,J548&gt;1440)),"Check inputs","OK")))))))</f>
        <v/>
      </c>
    </row>
    <row r="549" spans="1:12" x14ac:dyDescent="0.25">
      <c r="A549" s="12"/>
      <c r="B549" s="12"/>
      <c r="C549" s="13"/>
      <c r="D549" s="12"/>
      <c r="E549" s="13"/>
      <c r="F549" s="12"/>
      <c r="G549" s="12"/>
      <c r="H549" s="12"/>
      <c r="I549" s="12"/>
      <c r="J549" s="12"/>
      <c r="K549" s="17" t="str">
        <f>IF(NOT(OR(A549&lt;&gt;"",B549&lt;&gt;"",C549&lt;&gt;"",D549&lt;&gt;"",E549&lt;&gt;"",F549&lt;&gt;"",G549&lt;&gt;"",H549&lt;&gt;"",I549&lt;&gt;"",J549&lt;&gt;"")),"",IF(AND(ISNUMBER(H549),ISNUMBER(I549),H549&gt;=I549),"Check limits",IF(OR(AND(ISNUMBER(F549),ISNUMBER(H549),F549&lt;H549),AND(ISNUMBER(F549),ISNUMBER(I549),F549&gt;I549),AND(ISNUMBER(G549),ISNUMBER(H549),G549&lt;H549),AND(ISNUMBER(G549),ISNUMBER(I549),G549&gt;I549)),"Setpoint outside alarm band","OK")))</f>
        <v/>
      </c>
      <c r="L549" s="16" t="str">
        <f>IF(NOT(OR(A549&lt;&gt;"",B549&lt;&gt;"",C549&lt;&gt;"",D549&lt;&gt;"",E549&lt;&gt;"",F549&lt;&gt;"",G549&lt;&gt;"",H549&lt;&gt;"",I549&lt;&gt;"",J549&lt;&gt;"")),"",IF(A549="","Check ID",IF(B549="","Check ID",IF(SUMPRODUCT(--(Equipment!$A$2:$A$101=B549))=0,"Check ID",IF(SUMPRODUCT(--($A$2:$A$1001=A549))&gt;1,"Duplicate ID",IF(OR(C549="",NOT(OR(D549="AI",D549="AO",D549="BI",D549="BO")),AND(F549&lt;&gt;"",NOT(ISNUMBER(F549))),AND(G549&lt;&gt;"",NOT(ISNUMBER(G549))),AND(H549&lt;&gt;"",NOT(ISNUMBER(H549))),AND(I549&lt;&gt;"",NOT(ISNUMBER(I549))),AND(J549&lt;&gt;"",NOT(ISNUMBER(J549)))),"Check inputs",IF(AND(ISNUMBER(J549),OR(J549&lt;0,J549&gt;1440)),"Check inputs","OK")))))))</f>
        <v/>
      </c>
    </row>
    <row r="550" spans="1:12" x14ac:dyDescent="0.25">
      <c r="A550" s="12"/>
      <c r="B550" s="12"/>
      <c r="C550" s="13"/>
      <c r="D550" s="12"/>
      <c r="E550" s="13"/>
      <c r="F550" s="12"/>
      <c r="G550" s="12"/>
      <c r="H550" s="12"/>
      <c r="I550" s="12"/>
      <c r="J550" s="12"/>
      <c r="K550" s="17" t="str">
        <f>IF(NOT(OR(A550&lt;&gt;"",B550&lt;&gt;"",C550&lt;&gt;"",D550&lt;&gt;"",E550&lt;&gt;"",F550&lt;&gt;"",G550&lt;&gt;"",H550&lt;&gt;"",I550&lt;&gt;"",J550&lt;&gt;"")),"",IF(AND(ISNUMBER(H550),ISNUMBER(I550),H550&gt;=I550),"Check limits",IF(OR(AND(ISNUMBER(F550),ISNUMBER(H550),F550&lt;H550),AND(ISNUMBER(F550),ISNUMBER(I550),F550&gt;I550),AND(ISNUMBER(G550),ISNUMBER(H550),G550&lt;H550),AND(ISNUMBER(G550),ISNUMBER(I550),G550&gt;I550)),"Setpoint outside alarm band","OK")))</f>
        <v/>
      </c>
      <c r="L550" s="16" t="str">
        <f>IF(NOT(OR(A550&lt;&gt;"",B550&lt;&gt;"",C550&lt;&gt;"",D550&lt;&gt;"",E550&lt;&gt;"",F550&lt;&gt;"",G550&lt;&gt;"",H550&lt;&gt;"",I550&lt;&gt;"",J550&lt;&gt;"")),"",IF(A550="","Check ID",IF(B550="","Check ID",IF(SUMPRODUCT(--(Equipment!$A$2:$A$101=B550))=0,"Check ID",IF(SUMPRODUCT(--($A$2:$A$1001=A550))&gt;1,"Duplicate ID",IF(OR(C550="",NOT(OR(D550="AI",D550="AO",D550="BI",D550="BO")),AND(F550&lt;&gt;"",NOT(ISNUMBER(F550))),AND(G550&lt;&gt;"",NOT(ISNUMBER(G550))),AND(H550&lt;&gt;"",NOT(ISNUMBER(H550))),AND(I550&lt;&gt;"",NOT(ISNUMBER(I550))),AND(J550&lt;&gt;"",NOT(ISNUMBER(J550)))),"Check inputs",IF(AND(ISNUMBER(J550),OR(J550&lt;0,J550&gt;1440)),"Check inputs","OK")))))))</f>
        <v/>
      </c>
    </row>
    <row r="551" spans="1:12" x14ac:dyDescent="0.25">
      <c r="A551" s="12"/>
      <c r="B551" s="12"/>
      <c r="C551" s="13"/>
      <c r="D551" s="12"/>
      <c r="E551" s="13"/>
      <c r="F551" s="12"/>
      <c r="G551" s="12"/>
      <c r="H551" s="12"/>
      <c r="I551" s="12"/>
      <c r="J551" s="12"/>
      <c r="K551" s="17" t="str">
        <f>IF(NOT(OR(A551&lt;&gt;"",B551&lt;&gt;"",C551&lt;&gt;"",D551&lt;&gt;"",E551&lt;&gt;"",F551&lt;&gt;"",G551&lt;&gt;"",H551&lt;&gt;"",I551&lt;&gt;"",J551&lt;&gt;"")),"",IF(AND(ISNUMBER(H551),ISNUMBER(I551),H551&gt;=I551),"Check limits",IF(OR(AND(ISNUMBER(F551),ISNUMBER(H551),F551&lt;H551),AND(ISNUMBER(F551),ISNUMBER(I551),F551&gt;I551),AND(ISNUMBER(G551),ISNUMBER(H551),G551&lt;H551),AND(ISNUMBER(G551),ISNUMBER(I551),G551&gt;I551)),"Setpoint outside alarm band","OK")))</f>
        <v/>
      </c>
      <c r="L551" s="16" t="str">
        <f>IF(NOT(OR(A551&lt;&gt;"",B551&lt;&gt;"",C551&lt;&gt;"",D551&lt;&gt;"",E551&lt;&gt;"",F551&lt;&gt;"",G551&lt;&gt;"",H551&lt;&gt;"",I551&lt;&gt;"",J551&lt;&gt;"")),"",IF(A551="","Check ID",IF(B551="","Check ID",IF(SUMPRODUCT(--(Equipment!$A$2:$A$101=B551))=0,"Check ID",IF(SUMPRODUCT(--($A$2:$A$1001=A551))&gt;1,"Duplicate ID",IF(OR(C551="",NOT(OR(D551="AI",D551="AO",D551="BI",D551="BO")),AND(F551&lt;&gt;"",NOT(ISNUMBER(F551))),AND(G551&lt;&gt;"",NOT(ISNUMBER(G551))),AND(H551&lt;&gt;"",NOT(ISNUMBER(H551))),AND(I551&lt;&gt;"",NOT(ISNUMBER(I551))),AND(J551&lt;&gt;"",NOT(ISNUMBER(J551)))),"Check inputs",IF(AND(ISNUMBER(J551),OR(J551&lt;0,J551&gt;1440)),"Check inputs","OK")))))))</f>
        <v/>
      </c>
    </row>
    <row r="552" spans="1:12" x14ac:dyDescent="0.25">
      <c r="A552" s="12"/>
      <c r="B552" s="12"/>
      <c r="C552" s="13"/>
      <c r="D552" s="12"/>
      <c r="E552" s="13"/>
      <c r="F552" s="12"/>
      <c r="G552" s="12"/>
      <c r="H552" s="12"/>
      <c r="I552" s="12"/>
      <c r="J552" s="12"/>
      <c r="K552" s="17" t="str">
        <f>IF(NOT(OR(A552&lt;&gt;"",B552&lt;&gt;"",C552&lt;&gt;"",D552&lt;&gt;"",E552&lt;&gt;"",F552&lt;&gt;"",G552&lt;&gt;"",H552&lt;&gt;"",I552&lt;&gt;"",J552&lt;&gt;"")),"",IF(AND(ISNUMBER(H552),ISNUMBER(I552),H552&gt;=I552),"Check limits",IF(OR(AND(ISNUMBER(F552),ISNUMBER(H552),F552&lt;H552),AND(ISNUMBER(F552),ISNUMBER(I552),F552&gt;I552),AND(ISNUMBER(G552),ISNUMBER(H552),G552&lt;H552),AND(ISNUMBER(G552),ISNUMBER(I552),G552&gt;I552)),"Setpoint outside alarm band","OK")))</f>
        <v/>
      </c>
      <c r="L552" s="16" t="str">
        <f>IF(NOT(OR(A552&lt;&gt;"",B552&lt;&gt;"",C552&lt;&gt;"",D552&lt;&gt;"",E552&lt;&gt;"",F552&lt;&gt;"",G552&lt;&gt;"",H552&lt;&gt;"",I552&lt;&gt;"",J552&lt;&gt;"")),"",IF(A552="","Check ID",IF(B552="","Check ID",IF(SUMPRODUCT(--(Equipment!$A$2:$A$101=B552))=0,"Check ID",IF(SUMPRODUCT(--($A$2:$A$1001=A552))&gt;1,"Duplicate ID",IF(OR(C552="",NOT(OR(D552="AI",D552="AO",D552="BI",D552="BO")),AND(F552&lt;&gt;"",NOT(ISNUMBER(F552))),AND(G552&lt;&gt;"",NOT(ISNUMBER(G552))),AND(H552&lt;&gt;"",NOT(ISNUMBER(H552))),AND(I552&lt;&gt;"",NOT(ISNUMBER(I552))),AND(J552&lt;&gt;"",NOT(ISNUMBER(J552)))),"Check inputs",IF(AND(ISNUMBER(J552),OR(J552&lt;0,J552&gt;1440)),"Check inputs","OK")))))))</f>
        <v/>
      </c>
    </row>
    <row r="553" spans="1:12" x14ac:dyDescent="0.25">
      <c r="A553" s="12"/>
      <c r="B553" s="12"/>
      <c r="C553" s="13"/>
      <c r="D553" s="12"/>
      <c r="E553" s="13"/>
      <c r="F553" s="12"/>
      <c r="G553" s="12"/>
      <c r="H553" s="12"/>
      <c r="I553" s="12"/>
      <c r="J553" s="12"/>
      <c r="K553" s="17" t="str">
        <f>IF(NOT(OR(A553&lt;&gt;"",B553&lt;&gt;"",C553&lt;&gt;"",D553&lt;&gt;"",E553&lt;&gt;"",F553&lt;&gt;"",G553&lt;&gt;"",H553&lt;&gt;"",I553&lt;&gt;"",J553&lt;&gt;"")),"",IF(AND(ISNUMBER(H553),ISNUMBER(I553),H553&gt;=I553),"Check limits",IF(OR(AND(ISNUMBER(F553),ISNUMBER(H553),F553&lt;H553),AND(ISNUMBER(F553),ISNUMBER(I553),F553&gt;I553),AND(ISNUMBER(G553),ISNUMBER(H553),G553&lt;H553),AND(ISNUMBER(G553),ISNUMBER(I553),G553&gt;I553)),"Setpoint outside alarm band","OK")))</f>
        <v/>
      </c>
      <c r="L553" s="16" t="str">
        <f>IF(NOT(OR(A553&lt;&gt;"",B553&lt;&gt;"",C553&lt;&gt;"",D553&lt;&gt;"",E553&lt;&gt;"",F553&lt;&gt;"",G553&lt;&gt;"",H553&lt;&gt;"",I553&lt;&gt;"",J553&lt;&gt;"")),"",IF(A553="","Check ID",IF(B553="","Check ID",IF(SUMPRODUCT(--(Equipment!$A$2:$A$101=B553))=0,"Check ID",IF(SUMPRODUCT(--($A$2:$A$1001=A553))&gt;1,"Duplicate ID",IF(OR(C553="",NOT(OR(D553="AI",D553="AO",D553="BI",D553="BO")),AND(F553&lt;&gt;"",NOT(ISNUMBER(F553))),AND(G553&lt;&gt;"",NOT(ISNUMBER(G553))),AND(H553&lt;&gt;"",NOT(ISNUMBER(H553))),AND(I553&lt;&gt;"",NOT(ISNUMBER(I553))),AND(J553&lt;&gt;"",NOT(ISNUMBER(J553)))),"Check inputs",IF(AND(ISNUMBER(J553),OR(J553&lt;0,J553&gt;1440)),"Check inputs","OK")))))))</f>
        <v/>
      </c>
    </row>
    <row r="554" spans="1:12" x14ac:dyDescent="0.25">
      <c r="A554" s="12"/>
      <c r="B554" s="12"/>
      <c r="C554" s="13"/>
      <c r="D554" s="12"/>
      <c r="E554" s="13"/>
      <c r="F554" s="12"/>
      <c r="G554" s="12"/>
      <c r="H554" s="12"/>
      <c r="I554" s="12"/>
      <c r="J554" s="12"/>
      <c r="K554" s="17" t="str">
        <f>IF(NOT(OR(A554&lt;&gt;"",B554&lt;&gt;"",C554&lt;&gt;"",D554&lt;&gt;"",E554&lt;&gt;"",F554&lt;&gt;"",G554&lt;&gt;"",H554&lt;&gt;"",I554&lt;&gt;"",J554&lt;&gt;"")),"",IF(AND(ISNUMBER(H554),ISNUMBER(I554),H554&gt;=I554),"Check limits",IF(OR(AND(ISNUMBER(F554),ISNUMBER(H554),F554&lt;H554),AND(ISNUMBER(F554),ISNUMBER(I554),F554&gt;I554),AND(ISNUMBER(G554),ISNUMBER(H554),G554&lt;H554),AND(ISNUMBER(G554),ISNUMBER(I554),G554&gt;I554)),"Setpoint outside alarm band","OK")))</f>
        <v/>
      </c>
      <c r="L554" s="16" t="str">
        <f>IF(NOT(OR(A554&lt;&gt;"",B554&lt;&gt;"",C554&lt;&gt;"",D554&lt;&gt;"",E554&lt;&gt;"",F554&lt;&gt;"",G554&lt;&gt;"",H554&lt;&gt;"",I554&lt;&gt;"",J554&lt;&gt;"")),"",IF(A554="","Check ID",IF(B554="","Check ID",IF(SUMPRODUCT(--(Equipment!$A$2:$A$101=B554))=0,"Check ID",IF(SUMPRODUCT(--($A$2:$A$1001=A554))&gt;1,"Duplicate ID",IF(OR(C554="",NOT(OR(D554="AI",D554="AO",D554="BI",D554="BO")),AND(F554&lt;&gt;"",NOT(ISNUMBER(F554))),AND(G554&lt;&gt;"",NOT(ISNUMBER(G554))),AND(H554&lt;&gt;"",NOT(ISNUMBER(H554))),AND(I554&lt;&gt;"",NOT(ISNUMBER(I554))),AND(J554&lt;&gt;"",NOT(ISNUMBER(J554)))),"Check inputs",IF(AND(ISNUMBER(J554),OR(J554&lt;0,J554&gt;1440)),"Check inputs","OK")))))))</f>
        <v/>
      </c>
    </row>
    <row r="555" spans="1:12" x14ac:dyDescent="0.25">
      <c r="A555" s="12"/>
      <c r="B555" s="12"/>
      <c r="C555" s="13"/>
      <c r="D555" s="12"/>
      <c r="E555" s="13"/>
      <c r="F555" s="12"/>
      <c r="G555" s="12"/>
      <c r="H555" s="12"/>
      <c r="I555" s="12"/>
      <c r="J555" s="12"/>
      <c r="K555" s="17" t="str">
        <f>IF(NOT(OR(A555&lt;&gt;"",B555&lt;&gt;"",C555&lt;&gt;"",D555&lt;&gt;"",E555&lt;&gt;"",F555&lt;&gt;"",G555&lt;&gt;"",H555&lt;&gt;"",I555&lt;&gt;"",J555&lt;&gt;"")),"",IF(AND(ISNUMBER(H555),ISNUMBER(I555),H555&gt;=I555),"Check limits",IF(OR(AND(ISNUMBER(F555),ISNUMBER(H555),F555&lt;H555),AND(ISNUMBER(F555),ISNUMBER(I555),F555&gt;I555),AND(ISNUMBER(G555),ISNUMBER(H555),G555&lt;H555),AND(ISNUMBER(G555),ISNUMBER(I555),G555&gt;I555)),"Setpoint outside alarm band","OK")))</f>
        <v/>
      </c>
      <c r="L555" s="16" t="str">
        <f>IF(NOT(OR(A555&lt;&gt;"",B555&lt;&gt;"",C555&lt;&gt;"",D555&lt;&gt;"",E555&lt;&gt;"",F555&lt;&gt;"",G555&lt;&gt;"",H555&lt;&gt;"",I555&lt;&gt;"",J555&lt;&gt;"")),"",IF(A555="","Check ID",IF(B555="","Check ID",IF(SUMPRODUCT(--(Equipment!$A$2:$A$101=B555))=0,"Check ID",IF(SUMPRODUCT(--($A$2:$A$1001=A555))&gt;1,"Duplicate ID",IF(OR(C555="",NOT(OR(D555="AI",D555="AO",D555="BI",D555="BO")),AND(F555&lt;&gt;"",NOT(ISNUMBER(F555))),AND(G555&lt;&gt;"",NOT(ISNUMBER(G555))),AND(H555&lt;&gt;"",NOT(ISNUMBER(H555))),AND(I555&lt;&gt;"",NOT(ISNUMBER(I555))),AND(J555&lt;&gt;"",NOT(ISNUMBER(J555)))),"Check inputs",IF(AND(ISNUMBER(J555),OR(J555&lt;0,J555&gt;1440)),"Check inputs","OK")))))))</f>
        <v/>
      </c>
    </row>
    <row r="556" spans="1:12" x14ac:dyDescent="0.25">
      <c r="A556" s="12"/>
      <c r="B556" s="12"/>
      <c r="C556" s="13"/>
      <c r="D556" s="12"/>
      <c r="E556" s="13"/>
      <c r="F556" s="12"/>
      <c r="G556" s="12"/>
      <c r="H556" s="12"/>
      <c r="I556" s="12"/>
      <c r="J556" s="12"/>
      <c r="K556" s="17" t="str">
        <f>IF(NOT(OR(A556&lt;&gt;"",B556&lt;&gt;"",C556&lt;&gt;"",D556&lt;&gt;"",E556&lt;&gt;"",F556&lt;&gt;"",G556&lt;&gt;"",H556&lt;&gt;"",I556&lt;&gt;"",J556&lt;&gt;"")),"",IF(AND(ISNUMBER(H556),ISNUMBER(I556),H556&gt;=I556),"Check limits",IF(OR(AND(ISNUMBER(F556),ISNUMBER(H556),F556&lt;H556),AND(ISNUMBER(F556),ISNUMBER(I556),F556&gt;I556),AND(ISNUMBER(G556),ISNUMBER(H556),G556&lt;H556),AND(ISNUMBER(G556),ISNUMBER(I556),G556&gt;I556)),"Setpoint outside alarm band","OK")))</f>
        <v/>
      </c>
      <c r="L556" s="16" t="str">
        <f>IF(NOT(OR(A556&lt;&gt;"",B556&lt;&gt;"",C556&lt;&gt;"",D556&lt;&gt;"",E556&lt;&gt;"",F556&lt;&gt;"",G556&lt;&gt;"",H556&lt;&gt;"",I556&lt;&gt;"",J556&lt;&gt;"")),"",IF(A556="","Check ID",IF(B556="","Check ID",IF(SUMPRODUCT(--(Equipment!$A$2:$A$101=B556))=0,"Check ID",IF(SUMPRODUCT(--($A$2:$A$1001=A556))&gt;1,"Duplicate ID",IF(OR(C556="",NOT(OR(D556="AI",D556="AO",D556="BI",D556="BO")),AND(F556&lt;&gt;"",NOT(ISNUMBER(F556))),AND(G556&lt;&gt;"",NOT(ISNUMBER(G556))),AND(H556&lt;&gt;"",NOT(ISNUMBER(H556))),AND(I556&lt;&gt;"",NOT(ISNUMBER(I556))),AND(J556&lt;&gt;"",NOT(ISNUMBER(J556)))),"Check inputs",IF(AND(ISNUMBER(J556),OR(J556&lt;0,J556&gt;1440)),"Check inputs","OK")))))))</f>
        <v/>
      </c>
    </row>
    <row r="557" spans="1:12" x14ac:dyDescent="0.25">
      <c r="A557" s="12"/>
      <c r="B557" s="12"/>
      <c r="C557" s="13"/>
      <c r="D557" s="12"/>
      <c r="E557" s="13"/>
      <c r="F557" s="12"/>
      <c r="G557" s="12"/>
      <c r="H557" s="12"/>
      <c r="I557" s="12"/>
      <c r="J557" s="12"/>
      <c r="K557" s="17" t="str">
        <f>IF(NOT(OR(A557&lt;&gt;"",B557&lt;&gt;"",C557&lt;&gt;"",D557&lt;&gt;"",E557&lt;&gt;"",F557&lt;&gt;"",G557&lt;&gt;"",H557&lt;&gt;"",I557&lt;&gt;"",J557&lt;&gt;"")),"",IF(AND(ISNUMBER(H557),ISNUMBER(I557),H557&gt;=I557),"Check limits",IF(OR(AND(ISNUMBER(F557),ISNUMBER(H557),F557&lt;H557),AND(ISNUMBER(F557),ISNUMBER(I557),F557&gt;I557),AND(ISNUMBER(G557),ISNUMBER(H557),G557&lt;H557),AND(ISNUMBER(G557),ISNUMBER(I557),G557&gt;I557)),"Setpoint outside alarm band","OK")))</f>
        <v/>
      </c>
      <c r="L557" s="16" t="str">
        <f>IF(NOT(OR(A557&lt;&gt;"",B557&lt;&gt;"",C557&lt;&gt;"",D557&lt;&gt;"",E557&lt;&gt;"",F557&lt;&gt;"",G557&lt;&gt;"",H557&lt;&gt;"",I557&lt;&gt;"",J557&lt;&gt;"")),"",IF(A557="","Check ID",IF(B557="","Check ID",IF(SUMPRODUCT(--(Equipment!$A$2:$A$101=B557))=0,"Check ID",IF(SUMPRODUCT(--($A$2:$A$1001=A557))&gt;1,"Duplicate ID",IF(OR(C557="",NOT(OR(D557="AI",D557="AO",D557="BI",D557="BO")),AND(F557&lt;&gt;"",NOT(ISNUMBER(F557))),AND(G557&lt;&gt;"",NOT(ISNUMBER(G557))),AND(H557&lt;&gt;"",NOT(ISNUMBER(H557))),AND(I557&lt;&gt;"",NOT(ISNUMBER(I557))),AND(J557&lt;&gt;"",NOT(ISNUMBER(J557)))),"Check inputs",IF(AND(ISNUMBER(J557),OR(J557&lt;0,J557&gt;1440)),"Check inputs","OK")))))))</f>
        <v/>
      </c>
    </row>
    <row r="558" spans="1:12" x14ac:dyDescent="0.25">
      <c r="A558" s="12"/>
      <c r="B558" s="12"/>
      <c r="C558" s="13"/>
      <c r="D558" s="12"/>
      <c r="E558" s="13"/>
      <c r="F558" s="12"/>
      <c r="G558" s="12"/>
      <c r="H558" s="12"/>
      <c r="I558" s="12"/>
      <c r="J558" s="12"/>
      <c r="K558" s="17" t="str">
        <f>IF(NOT(OR(A558&lt;&gt;"",B558&lt;&gt;"",C558&lt;&gt;"",D558&lt;&gt;"",E558&lt;&gt;"",F558&lt;&gt;"",G558&lt;&gt;"",H558&lt;&gt;"",I558&lt;&gt;"",J558&lt;&gt;"")),"",IF(AND(ISNUMBER(H558),ISNUMBER(I558),H558&gt;=I558),"Check limits",IF(OR(AND(ISNUMBER(F558),ISNUMBER(H558),F558&lt;H558),AND(ISNUMBER(F558),ISNUMBER(I558),F558&gt;I558),AND(ISNUMBER(G558),ISNUMBER(H558),G558&lt;H558),AND(ISNUMBER(G558),ISNUMBER(I558),G558&gt;I558)),"Setpoint outside alarm band","OK")))</f>
        <v/>
      </c>
      <c r="L558" s="16" t="str">
        <f>IF(NOT(OR(A558&lt;&gt;"",B558&lt;&gt;"",C558&lt;&gt;"",D558&lt;&gt;"",E558&lt;&gt;"",F558&lt;&gt;"",G558&lt;&gt;"",H558&lt;&gt;"",I558&lt;&gt;"",J558&lt;&gt;"")),"",IF(A558="","Check ID",IF(B558="","Check ID",IF(SUMPRODUCT(--(Equipment!$A$2:$A$101=B558))=0,"Check ID",IF(SUMPRODUCT(--($A$2:$A$1001=A558))&gt;1,"Duplicate ID",IF(OR(C558="",NOT(OR(D558="AI",D558="AO",D558="BI",D558="BO")),AND(F558&lt;&gt;"",NOT(ISNUMBER(F558))),AND(G558&lt;&gt;"",NOT(ISNUMBER(G558))),AND(H558&lt;&gt;"",NOT(ISNUMBER(H558))),AND(I558&lt;&gt;"",NOT(ISNUMBER(I558))),AND(J558&lt;&gt;"",NOT(ISNUMBER(J558)))),"Check inputs",IF(AND(ISNUMBER(J558),OR(J558&lt;0,J558&gt;1440)),"Check inputs","OK")))))))</f>
        <v/>
      </c>
    </row>
    <row r="559" spans="1:12" x14ac:dyDescent="0.25">
      <c r="A559" s="12"/>
      <c r="B559" s="12"/>
      <c r="C559" s="13"/>
      <c r="D559" s="12"/>
      <c r="E559" s="13"/>
      <c r="F559" s="12"/>
      <c r="G559" s="12"/>
      <c r="H559" s="12"/>
      <c r="I559" s="12"/>
      <c r="J559" s="12"/>
      <c r="K559" s="17" t="str">
        <f>IF(NOT(OR(A559&lt;&gt;"",B559&lt;&gt;"",C559&lt;&gt;"",D559&lt;&gt;"",E559&lt;&gt;"",F559&lt;&gt;"",G559&lt;&gt;"",H559&lt;&gt;"",I559&lt;&gt;"",J559&lt;&gt;"")),"",IF(AND(ISNUMBER(H559),ISNUMBER(I559),H559&gt;=I559),"Check limits",IF(OR(AND(ISNUMBER(F559),ISNUMBER(H559),F559&lt;H559),AND(ISNUMBER(F559),ISNUMBER(I559),F559&gt;I559),AND(ISNUMBER(G559),ISNUMBER(H559),G559&lt;H559),AND(ISNUMBER(G559),ISNUMBER(I559),G559&gt;I559)),"Setpoint outside alarm band","OK")))</f>
        <v/>
      </c>
      <c r="L559" s="16" t="str">
        <f>IF(NOT(OR(A559&lt;&gt;"",B559&lt;&gt;"",C559&lt;&gt;"",D559&lt;&gt;"",E559&lt;&gt;"",F559&lt;&gt;"",G559&lt;&gt;"",H559&lt;&gt;"",I559&lt;&gt;"",J559&lt;&gt;"")),"",IF(A559="","Check ID",IF(B559="","Check ID",IF(SUMPRODUCT(--(Equipment!$A$2:$A$101=B559))=0,"Check ID",IF(SUMPRODUCT(--($A$2:$A$1001=A559))&gt;1,"Duplicate ID",IF(OR(C559="",NOT(OR(D559="AI",D559="AO",D559="BI",D559="BO")),AND(F559&lt;&gt;"",NOT(ISNUMBER(F559))),AND(G559&lt;&gt;"",NOT(ISNUMBER(G559))),AND(H559&lt;&gt;"",NOT(ISNUMBER(H559))),AND(I559&lt;&gt;"",NOT(ISNUMBER(I559))),AND(J559&lt;&gt;"",NOT(ISNUMBER(J559)))),"Check inputs",IF(AND(ISNUMBER(J559),OR(J559&lt;0,J559&gt;1440)),"Check inputs","OK")))))))</f>
        <v/>
      </c>
    </row>
    <row r="560" spans="1:12" x14ac:dyDescent="0.25">
      <c r="A560" s="12"/>
      <c r="B560" s="12"/>
      <c r="C560" s="13"/>
      <c r="D560" s="12"/>
      <c r="E560" s="13"/>
      <c r="F560" s="12"/>
      <c r="G560" s="12"/>
      <c r="H560" s="12"/>
      <c r="I560" s="12"/>
      <c r="J560" s="12"/>
      <c r="K560" s="17" t="str">
        <f>IF(NOT(OR(A560&lt;&gt;"",B560&lt;&gt;"",C560&lt;&gt;"",D560&lt;&gt;"",E560&lt;&gt;"",F560&lt;&gt;"",G560&lt;&gt;"",H560&lt;&gt;"",I560&lt;&gt;"",J560&lt;&gt;"")),"",IF(AND(ISNUMBER(H560),ISNUMBER(I560),H560&gt;=I560),"Check limits",IF(OR(AND(ISNUMBER(F560),ISNUMBER(H560),F560&lt;H560),AND(ISNUMBER(F560),ISNUMBER(I560),F560&gt;I560),AND(ISNUMBER(G560),ISNUMBER(H560),G560&lt;H560),AND(ISNUMBER(G560),ISNUMBER(I560),G560&gt;I560)),"Setpoint outside alarm band","OK")))</f>
        <v/>
      </c>
      <c r="L560" s="16" t="str">
        <f>IF(NOT(OR(A560&lt;&gt;"",B560&lt;&gt;"",C560&lt;&gt;"",D560&lt;&gt;"",E560&lt;&gt;"",F560&lt;&gt;"",G560&lt;&gt;"",H560&lt;&gt;"",I560&lt;&gt;"",J560&lt;&gt;"")),"",IF(A560="","Check ID",IF(B560="","Check ID",IF(SUMPRODUCT(--(Equipment!$A$2:$A$101=B560))=0,"Check ID",IF(SUMPRODUCT(--($A$2:$A$1001=A560))&gt;1,"Duplicate ID",IF(OR(C560="",NOT(OR(D560="AI",D560="AO",D560="BI",D560="BO")),AND(F560&lt;&gt;"",NOT(ISNUMBER(F560))),AND(G560&lt;&gt;"",NOT(ISNUMBER(G560))),AND(H560&lt;&gt;"",NOT(ISNUMBER(H560))),AND(I560&lt;&gt;"",NOT(ISNUMBER(I560))),AND(J560&lt;&gt;"",NOT(ISNUMBER(J560)))),"Check inputs",IF(AND(ISNUMBER(J560),OR(J560&lt;0,J560&gt;1440)),"Check inputs","OK")))))))</f>
        <v/>
      </c>
    </row>
    <row r="561" spans="1:12" x14ac:dyDescent="0.25">
      <c r="A561" s="12"/>
      <c r="B561" s="12"/>
      <c r="C561" s="13"/>
      <c r="D561" s="12"/>
      <c r="E561" s="13"/>
      <c r="F561" s="12"/>
      <c r="G561" s="12"/>
      <c r="H561" s="12"/>
      <c r="I561" s="12"/>
      <c r="J561" s="12"/>
      <c r="K561" s="17" t="str">
        <f>IF(NOT(OR(A561&lt;&gt;"",B561&lt;&gt;"",C561&lt;&gt;"",D561&lt;&gt;"",E561&lt;&gt;"",F561&lt;&gt;"",G561&lt;&gt;"",H561&lt;&gt;"",I561&lt;&gt;"",J561&lt;&gt;"")),"",IF(AND(ISNUMBER(H561),ISNUMBER(I561),H561&gt;=I561),"Check limits",IF(OR(AND(ISNUMBER(F561),ISNUMBER(H561),F561&lt;H561),AND(ISNUMBER(F561),ISNUMBER(I561),F561&gt;I561),AND(ISNUMBER(G561),ISNUMBER(H561),G561&lt;H561),AND(ISNUMBER(G561),ISNUMBER(I561),G561&gt;I561)),"Setpoint outside alarm band","OK")))</f>
        <v/>
      </c>
      <c r="L561" s="16" t="str">
        <f>IF(NOT(OR(A561&lt;&gt;"",B561&lt;&gt;"",C561&lt;&gt;"",D561&lt;&gt;"",E561&lt;&gt;"",F561&lt;&gt;"",G561&lt;&gt;"",H561&lt;&gt;"",I561&lt;&gt;"",J561&lt;&gt;"")),"",IF(A561="","Check ID",IF(B561="","Check ID",IF(SUMPRODUCT(--(Equipment!$A$2:$A$101=B561))=0,"Check ID",IF(SUMPRODUCT(--($A$2:$A$1001=A561))&gt;1,"Duplicate ID",IF(OR(C561="",NOT(OR(D561="AI",D561="AO",D561="BI",D561="BO")),AND(F561&lt;&gt;"",NOT(ISNUMBER(F561))),AND(G561&lt;&gt;"",NOT(ISNUMBER(G561))),AND(H561&lt;&gt;"",NOT(ISNUMBER(H561))),AND(I561&lt;&gt;"",NOT(ISNUMBER(I561))),AND(J561&lt;&gt;"",NOT(ISNUMBER(J561)))),"Check inputs",IF(AND(ISNUMBER(J561),OR(J561&lt;0,J561&gt;1440)),"Check inputs","OK")))))))</f>
        <v/>
      </c>
    </row>
    <row r="562" spans="1:12" x14ac:dyDescent="0.25">
      <c r="A562" s="12"/>
      <c r="B562" s="12"/>
      <c r="C562" s="13"/>
      <c r="D562" s="12"/>
      <c r="E562" s="13"/>
      <c r="F562" s="12"/>
      <c r="G562" s="12"/>
      <c r="H562" s="12"/>
      <c r="I562" s="12"/>
      <c r="J562" s="12"/>
      <c r="K562" s="17" t="str">
        <f>IF(NOT(OR(A562&lt;&gt;"",B562&lt;&gt;"",C562&lt;&gt;"",D562&lt;&gt;"",E562&lt;&gt;"",F562&lt;&gt;"",G562&lt;&gt;"",H562&lt;&gt;"",I562&lt;&gt;"",J562&lt;&gt;"")),"",IF(AND(ISNUMBER(H562),ISNUMBER(I562),H562&gt;=I562),"Check limits",IF(OR(AND(ISNUMBER(F562),ISNUMBER(H562),F562&lt;H562),AND(ISNUMBER(F562),ISNUMBER(I562),F562&gt;I562),AND(ISNUMBER(G562),ISNUMBER(H562),G562&lt;H562),AND(ISNUMBER(G562),ISNUMBER(I562),G562&gt;I562)),"Setpoint outside alarm band","OK")))</f>
        <v/>
      </c>
      <c r="L562" s="16" t="str">
        <f>IF(NOT(OR(A562&lt;&gt;"",B562&lt;&gt;"",C562&lt;&gt;"",D562&lt;&gt;"",E562&lt;&gt;"",F562&lt;&gt;"",G562&lt;&gt;"",H562&lt;&gt;"",I562&lt;&gt;"",J562&lt;&gt;"")),"",IF(A562="","Check ID",IF(B562="","Check ID",IF(SUMPRODUCT(--(Equipment!$A$2:$A$101=B562))=0,"Check ID",IF(SUMPRODUCT(--($A$2:$A$1001=A562))&gt;1,"Duplicate ID",IF(OR(C562="",NOT(OR(D562="AI",D562="AO",D562="BI",D562="BO")),AND(F562&lt;&gt;"",NOT(ISNUMBER(F562))),AND(G562&lt;&gt;"",NOT(ISNUMBER(G562))),AND(H562&lt;&gt;"",NOT(ISNUMBER(H562))),AND(I562&lt;&gt;"",NOT(ISNUMBER(I562))),AND(J562&lt;&gt;"",NOT(ISNUMBER(J562)))),"Check inputs",IF(AND(ISNUMBER(J562),OR(J562&lt;0,J562&gt;1440)),"Check inputs","OK")))))))</f>
        <v/>
      </c>
    </row>
    <row r="563" spans="1:12" x14ac:dyDescent="0.25">
      <c r="A563" s="12"/>
      <c r="B563" s="12"/>
      <c r="C563" s="13"/>
      <c r="D563" s="12"/>
      <c r="E563" s="13"/>
      <c r="F563" s="12"/>
      <c r="G563" s="12"/>
      <c r="H563" s="12"/>
      <c r="I563" s="12"/>
      <c r="J563" s="12"/>
      <c r="K563" s="17" t="str">
        <f>IF(NOT(OR(A563&lt;&gt;"",B563&lt;&gt;"",C563&lt;&gt;"",D563&lt;&gt;"",E563&lt;&gt;"",F563&lt;&gt;"",G563&lt;&gt;"",H563&lt;&gt;"",I563&lt;&gt;"",J563&lt;&gt;"")),"",IF(AND(ISNUMBER(H563),ISNUMBER(I563),H563&gt;=I563),"Check limits",IF(OR(AND(ISNUMBER(F563),ISNUMBER(H563),F563&lt;H563),AND(ISNUMBER(F563),ISNUMBER(I563),F563&gt;I563),AND(ISNUMBER(G563),ISNUMBER(H563),G563&lt;H563),AND(ISNUMBER(G563),ISNUMBER(I563),G563&gt;I563)),"Setpoint outside alarm band","OK")))</f>
        <v/>
      </c>
      <c r="L563" s="16" t="str">
        <f>IF(NOT(OR(A563&lt;&gt;"",B563&lt;&gt;"",C563&lt;&gt;"",D563&lt;&gt;"",E563&lt;&gt;"",F563&lt;&gt;"",G563&lt;&gt;"",H563&lt;&gt;"",I563&lt;&gt;"",J563&lt;&gt;"")),"",IF(A563="","Check ID",IF(B563="","Check ID",IF(SUMPRODUCT(--(Equipment!$A$2:$A$101=B563))=0,"Check ID",IF(SUMPRODUCT(--($A$2:$A$1001=A563))&gt;1,"Duplicate ID",IF(OR(C563="",NOT(OR(D563="AI",D563="AO",D563="BI",D563="BO")),AND(F563&lt;&gt;"",NOT(ISNUMBER(F563))),AND(G563&lt;&gt;"",NOT(ISNUMBER(G563))),AND(H563&lt;&gt;"",NOT(ISNUMBER(H563))),AND(I563&lt;&gt;"",NOT(ISNUMBER(I563))),AND(J563&lt;&gt;"",NOT(ISNUMBER(J563)))),"Check inputs",IF(AND(ISNUMBER(J563),OR(J563&lt;0,J563&gt;1440)),"Check inputs","OK")))))))</f>
        <v/>
      </c>
    </row>
    <row r="564" spans="1:12" x14ac:dyDescent="0.25">
      <c r="A564" s="12"/>
      <c r="B564" s="12"/>
      <c r="C564" s="13"/>
      <c r="D564" s="12"/>
      <c r="E564" s="13"/>
      <c r="F564" s="12"/>
      <c r="G564" s="12"/>
      <c r="H564" s="12"/>
      <c r="I564" s="12"/>
      <c r="J564" s="12"/>
      <c r="K564" s="17" t="str">
        <f>IF(NOT(OR(A564&lt;&gt;"",B564&lt;&gt;"",C564&lt;&gt;"",D564&lt;&gt;"",E564&lt;&gt;"",F564&lt;&gt;"",G564&lt;&gt;"",H564&lt;&gt;"",I564&lt;&gt;"",J564&lt;&gt;"")),"",IF(AND(ISNUMBER(H564),ISNUMBER(I564),H564&gt;=I564),"Check limits",IF(OR(AND(ISNUMBER(F564),ISNUMBER(H564),F564&lt;H564),AND(ISNUMBER(F564),ISNUMBER(I564),F564&gt;I564),AND(ISNUMBER(G564),ISNUMBER(H564),G564&lt;H564),AND(ISNUMBER(G564),ISNUMBER(I564),G564&gt;I564)),"Setpoint outside alarm band","OK")))</f>
        <v/>
      </c>
      <c r="L564" s="16" t="str">
        <f>IF(NOT(OR(A564&lt;&gt;"",B564&lt;&gt;"",C564&lt;&gt;"",D564&lt;&gt;"",E564&lt;&gt;"",F564&lt;&gt;"",G564&lt;&gt;"",H564&lt;&gt;"",I564&lt;&gt;"",J564&lt;&gt;"")),"",IF(A564="","Check ID",IF(B564="","Check ID",IF(SUMPRODUCT(--(Equipment!$A$2:$A$101=B564))=0,"Check ID",IF(SUMPRODUCT(--($A$2:$A$1001=A564))&gt;1,"Duplicate ID",IF(OR(C564="",NOT(OR(D564="AI",D564="AO",D564="BI",D564="BO")),AND(F564&lt;&gt;"",NOT(ISNUMBER(F564))),AND(G564&lt;&gt;"",NOT(ISNUMBER(G564))),AND(H564&lt;&gt;"",NOT(ISNUMBER(H564))),AND(I564&lt;&gt;"",NOT(ISNUMBER(I564))),AND(J564&lt;&gt;"",NOT(ISNUMBER(J564)))),"Check inputs",IF(AND(ISNUMBER(J564),OR(J564&lt;0,J564&gt;1440)),"Check inputs","OK")))))))</f>
        <v/>
      </c>
    </row>
    <row r="565" spans="1:12" x14ac:dyDescent="0.25">
      <c r="A565" s="12"/>
      <c r="B565" s="12"/>
      <c r="C565" s="13"/>
      <c r="D565" s="12"/>
      <c r="E565" s="13"/>
      <c r="F565" s="12"/>
      <c r="G565" s="12"/>
      <c r="H565" s="12"/>
      <c r="I565" s="12"/>
      <c r="J565" s="12"/>
      <c r="K565" s="17" t="str">
        <f>IF(NOT(OR(A565&lt;&gt;"",B565&lt;&gt;"",C565&lt;&gt;"",D565&lt;&gt;"",E565&lt;&gt;"",F565&lt;&gt;"",G565&lt;&gt;"",H565&lt;&gt;"",I565&lt;&gt;"",J565&lt;&gt;"")),"",IF(AND(ISNUMBER(H565),ISNUMBER(I565),H565&gt;=I565),"Check limits",IF(OR(AND(ISNUMBER(F565),ISNUMBER(H565),F565&lt;H565),AND(ISNUMBER(F565),ISNUMBER(I565),F565&gt;I565),AND(ISNUMBER(G565),ISNUMBER(H565),G565&lt;H565),AND(ISNUMBER(G565),ISNUMBER(I565),G565&gt;I565)),"Setpoint outside alarm band","OK")))</f>
        <v/>
      </c>
      <c r="L565" s="16" t="str">
        <f>IF(NOT(OR(A565&lt;&gt;"",B565&lt;&gt;"",C565&lt;&gt;"",D565&lt;&gt;"",E565&lt;&gt;"",F565&lt;&gt;"",G565&lt;&gt;"",H565&lt;&gt;"",I565&lt;&gt;"",J565&lt;&gt;"")),"",IF(A565="","Check ID",IF(B565="","Check ID",IF(SUMPRODUCT(--(Equipment!$A$2:$A$101=B565))=0,"Check ID",IF(SUMPRODUCT(--($A$2:$A$1001=A565))&gt;1,"Duplicate ID",IF(OR(C565="",NOT(OR(D565="AI",D565="AO",D565="BI",D565="BO")),AND(F565&lt;&gt;"",NOT(ISNUMBER(F565))),AND(G565&lt;&gt;"",NOT(ISNUMBER(G565))),AND(H565&lt;&gt;"",NOT(ISNUMBER(H565))),AND(I565&lt;&gt;"",NOT(ISNUMBER(I565))),AND(J565&lt;&gt;"",NOT(ISNUMBER(J565)))),"Check inputs",IF(AND(ISNUMBER(J565),OR(J565&lt;0,J565&gt;1440)),"Check inputs","OK")))))))</f>
        <v/>
      </c>
    </row>
    <row r="566" spans="1:12" x14ac:dyDescent="0.25">
      <c r="A566" s="12"/>
      <c r="B566" s="12"/>
      <c r="C566" s="13"/>
      <c r="D566" s="12"/>
      <c r="E566" s="13"/>
      <c r="F566" s="12"/>
      <c r="G566" s="12"/>
      <c r="H566" s="12"/>
      <c r="I566" s="12"/>
      <c r="J566" s="12"/>
      <c r="K566" s="17" t="str">
        <f>IF(NOT(OR(A566&lt;&gt;"",B566&lt;&gt;"",C566&lt;&gt;"",D566&lt;&gt;"",E566&lt;&gt;"",F566&lt;&gt;"",G566&lt;&gt;"",H566&lt;&gt;"",I566&lt;&gt;"",J566&lt;&gt;"")),"",IF(AND(ISNUMBER(H566),ISNUMBER(I566),H566&gt;=I566),"Check limits",IF(OR(AND(ISNUMBER(F566),ISNUMBER(H566),F566&lt;H566),AND(ISNUMBER(F566),ISNUMBER(I566),F566&gt;I566),AND(ISNUMBER(G566),ISNUMBER(H566),G566&lt;H566),AND(ISNUMBER(G566),ISNUMBER(I566),G566&gt;I566)),"Setpoint outside alarm band","OK")))</f>
        <v/>
      </c>
      <c r="L566" s="16" t="str">
        <f>IF(NOT(OR(A566&lt;&gt;"",B566&lt;&gt;"",C566&lt;&gt;"",D566&lt;&gt;"",E566&lt;&gt;"",F566&lt;&gt;"",G566&lt;&gt;"",H566&lt;&gt;"",I566&lt;&gt;"",J566&lt;&gt;"")),"",IF(A566="","Check ID",IF(B566="","Check ID",IF(SUMPRODUCT(--(Equipment!$A$2:$A$101=B566))=0,"Check ID",IF(SUMPRODUCT(--($A$2:$A$1001=A566))&gt;1,"Duplicate ID",IF(OR(C566="",NOT(OR(D566="AI",D566="AO",D566="BI",D566="BO")),AND(F566&lt;&gt;"",NOT(ISNUMBER(F566))),AND(G566&lt;&gt;"",NOT(ISNUMBER(G566))),AND(H566&lt;&gt;"",NOT(ISNUMBER(H566))),AND(I566&lt;&gt;"",NOT(ISNUMBER(I566))),AND(J566&lt;&gt;"",NOT(ISNUMBER(J566)))),"Check inputs",IF(AND(ISNUMBER(J566),OR(J566&lt;0,J566&gt;1440)),"Check inputs","OK")))))))</f>
        <v/>
      </c>
    </row>
    <row r="567" spans="1:12" x14ac:dyDescent="0.25">
      <c r="A567" s="12"/>
      <c r="B567" s="12"/>
      <c r="C567" s="13"/>
      <c r="D567" s="12"/>
      <c r="E567" s="13"/>
      <c r="F567" s="12"/>
      <c r="G567" s="12"/>
      <c r="H567" s="12"/>
      <c r="I567" s="12"/>
      <c r="J567" s="12"/>
      <c r="K567" s="17" t="str">
        <f>IF(NOT(OR(A567&lt;&gt;"",B567&lt;&gt;"",C567&lt;&gt;"",D567&lt;&gt;"",E567&lt;&gt;"",F567&lt;&gt;"",G567&lt;&gt;"",H567&lt;&gt;"",I567&lt;&gt;"",J567&lt;&gt;"")),"",IF(AND(ISNUMBER(H567),ISNUMBER(I567),H567&gt;=I567),"Check limits",IF(OR(AND(ISNUMBER(F567),ISNUMBER(H567),F567&lt;H567),AND(ISNUMBER(F567),ISNUMBER(I567),F567&gt;I567),AND(ISNUMBER(G567),ISNUMBER(H567),G567&lt;H567),AND(ISNUMBER(G567),ISNUMBER(I567),G567&gt;I567)),"Setpoint outside alarm band","OK")))</f>
        <v/>
      </c>
      <c r="L567" s="16" t="str">
        <f>IF(NOT(OR(A567&lt;&gt;"",B567&lt;&gt;"",C567&lt;&gt;"",D567&lt;&gt;"",E567&lt;&gt;"",F567&lt;&gt;"",G567&lt;&gt;"",H567&lt;&gt;"",I567&lt;&gt;"",J567&lt;&gt;"")),"",IF(A567="","Check ID",IF(B567="","Check ID",IF(SUMPRODUCT(--(Equipment!$A$2:$A$101=B567))=0,"Check ID",IF(SUMPRODUCT(--($A$2:$A$1001=A567))&gt;1,"Duplicate ID",IF(OR(C567="",NOT(OR(D567="AI",D567="AO",D567="BI",D567="BO")),AND(F567&lt;&gt;"",NOT(ISNUMBER(F567))),AND(G567&lt;&gt;"",NOT(ISNUMBER(G567))),AND(H567&lt;&gt;"",NOT(ISNUMBER(H567))),AND(I567&lt;&gt;"",NOT(ISNUMBER(I567))),AND(J567&lt;&gt;"",NOT(ISNUMBER(J567)))),"Check inputs",IF(AND(ISNUMBER(J567),OR(J567&lt;0,J567&gt;1440)),"Check inputs","OK")))))))</f>
        <v/>
      </c>
    </row>
    <row r="568" spans="1:12" x14ac:dyDescent="0.25">
      <c r="A568" s="12"/>
      <c r="B568" s="12"/>
      <c r="C568" s="13"/>
      <c r="D568" s="12"/>
      <c r="E568" s="13"/>
      <c r="F568" s="12"/>
      <c r="G568" s="12"/>
      <c r="H568" s="12"/>
      <c r="I568" s="12"/>
      <c r="J568" s="12"/>
      <c r="K568" s="17" t="str">
        <f>IF(NOT(OR(A568&lt;&gt;"",B568&lt;&gt;"",C568&lt;&gt;"",D568&lt;&gt;"",E568&lt;&gt;"",F568&lt;&gt;"",G568&lt;&gt;"",H568&lt;&gt;"",I568&lt;&gt;"",J568&lt;&gt;"")),"",IF(AND(ISNUMBER(H568),ISNUMBER(I568),H568&gt;=I568),"Check limits",IF(OR(AND(ISNUMBER(F568),ISNUMBER(H568),F568&lt;H568),AND(ISNUMBER(F568),ISNUMBER(I568),F568&gt;I568),AND(ISNUMBER(G568),ISNUMBER(H568),G568&lt;H568),AND(ISNUMBER(G568),ISNUMBER(I568),G568&gt;I568)),"Setpoint outside alarm band","OK")))</f>
        <v/>
      </c>
      <c r="L568" s="16" t="str">
        <f>IF(NOT(OR(A568&lt;&gt;"",B568&lt;&gt;"",C568&lt;&gt;"",D568&lt;&gt;"",E568&lt;&gt;"",F568&lt;&gt;"",G568&lt;&gt;"",H568&lt;&gt;"",I568&lt;&gt;"",J568&lt;&gt;"")),"",IF(A568="","Check ID",IF(B568="","Check ID",IF(SUMPRODUCT(--(Equipment!$A$2:$A$101=B568))=0,"Check ID",IF(SUMPRODUCT(--($A$2:$A$1001=A568))&gt;1,"Duplicate ID",IF(OR(C568="",NOT(OR(D568="AI",D568="AO",D568="BI",D568="BO")),AND(F568&lt;&gt;"",NOT(ISNUMBER(F568))),AND(G568&lt;&gt;"",NOT(ISNUMBER(G568))),AND(H568&lt;&gt;"",NOT(ISNUMBER(H568))),AND(I568&lt;&gt;"",NOT(ISNUMBER(I568))),AND(J568&lt;&gt;"",NOT(ISNUMBER(J568)))),"Check inputs",IF(AND(ISNUMBER(J568),OR(J568&lt;0,J568&gt;1440)),"Check inputs","OK")))))))</f>
        <v/>
      </c>
    </row>
    <row r="569" spans="1:12" x14ac:dyDescent="0.25">
      <c r="A569" s="12"/>
      <c r="B569" s="12"/>
      <c r="C569" s="13"/>
      <c r="D569" s="12"/>
      <c r="E569" s="13"/>
      <c r="F569" s="12"/>
      <c r="G569" s="12"/>
      <c r="H569" s="12"/>
      <c r="I569" s="12"/>
      <c r="J569" s="12"/>
      <c r="K569" s="17" t="str">
        <f>IF(NOT(OR(A569&lt;&gt;"",B569&lt;&gt;"",C569&lt;&gt;"",D569&lt;&gt;"",E569&lt;&gt;"",F569&lt;&gt;"",G569&lt;&gt;"",H569&lt;&gt;"",I569&lt;&gt;"",J569&lt;&gt;"")),"",IF(AND(ISNUMBER(H569),ISNUMBER(I569),H569&gt;=I569),"Check limits",IF(OR(AND(ISNUMBER(F569),ISNUMBER(H569),F569&lt;H569),AND(ISNUMBER(F569),ISNUMBER(I569),F569&gt;I569),AND(ISNUMBER(G569),ISNUMBER(H569),G569&lt;H569),AND(ISNUMBER(G569),ISNUMBER(I569),G569&gt;I569)),"Setpoint outside alarm band","OK")))</f>
        <v/>
      </c>
      <c r="L569" s="16" t="str">
        <f>IF(NOT(OR(A569&lt;&gt;"",B569&lt;&gt;"",C569&lt;&gt;"",D569&lt;&gt;"",E569&lt;&gt;"",F569&lt;&gt;"",G569&lt;&gt;"",H569&lt;&gt;"",I569&lt;&gt;"",J569&lt;&gt;"")),"",IF(A569="","Check ID",IF(B569="","Check ID",IF(SUMPRODUCT(--(Equipment!$A$2:$A$101=B569))=0,"Check ID",IF(SUMPRODUCT(--($A$2:$A$1001=A569))&gt;1,"Duplicate ID",IF(OR(C569="",NOT(OR(D569="AI",D569="AO",D569="BI",D569="BO")),AND(F569&lt;&gt;"",NOT(ISNUMBER(F569))),AND(G569&lt;&gt;"",NOT(ISNUMBER(G569))),AND(H569&lt;&gt;"",NOT(ISNUMBER(H569))),AND(I569&lt;&gt;"",NOT(ISNUMBER(I569))),AND(J569&lt;&gt;"",NOT(ISNUMBER(J569)))),"Check inputs",IF(AND(ISNUMBER(J569),OR(J569&lt;0,J569&gt;1440)),"Check inputs","OK")))))))</f>
        <v/>
      </c>
    </row>
    <row r="570" spans="1:12" x14ac:dyDescent="0.25">
      <c r="A570" s="12"/>
      <c r="B570" s="12"/>
      <c r="C570" s="13"/>
      <c r="D570" s="12"/>
      <c r="E570" s="13"/>
      <c r="F570" s="12"/>
      <c r="G570" s="12"/>
      <c r="H570" s="12"/>
      <c r="I570" s="12"/>
      <c r="J570" s="12"/>
      <c r="K570" s="17" t="str">
        <f>IF(NOT(OR(A570&lt;&gt;"",B570&lt;&gt;"",C570&lt;&gt;"",D570&lt;&gt;"",E570&lt;&gt;"",F570&lt;&gt;"",G570&lt;&gt;"",H570&lt;&gt;"",I570&lt;&gt;"",J570&lt;&gt;"")),"",IF(AND(ISNUMBER(H570),ISNUMBER(I570),H570&gt;=I570),"Check limits",IF(OR(AND(ISNUMBER(F570),ISNUMBER(H570),F570&lt;H570),AND(ISNUMBER(F570),ISNUMBER(I570),F570&gt;I570),AND(ISNUMBER(G570),ISNUMBER(H570),G570&lt;H570),AND(ISNUMBER(G570),ISNUMBER(I570),G570&gt;I570)),"Setpoint outside alarm band","OK")))</f>
        <v/>
      </c>
      <c r="L570" s="16" t="str">
        <f>IF(NOT(OR(A570&lt;&gt;"",B570&lt;&gt;"",C570&lt;&gt;"",D570&lt;&gt;"",E570&lt;&gt;"",F570&lt;&gt;"",G570&lt;&gt;"",H570&lt;&gt;"",I570&lt;&gt;"",J570&lt;&gt;"")),"",IF(A570="","Check ID",IF(B570="","Check ID",IF(SUMPRODUCT(--(Equipment!$A$2:$A$101=B570))=0,"Check ID",IF(SUMPRODUCT(--($A$2:$A$1001=A570))&gt;1,"Duplicate ID",IF(OR(C570="",NOT(OR(D570="AI",D570="AO",D570="BI",D570="BO")),AND(F570&lt;&gt;"",NOT(ISNUMBER(F570))),AND(G570&lt;&gt;"",NOT(ISNUMBER(G570))),AND(H570&lt;&gt;"",NOT(ISNUMBER(H570))),AND(I570&lt;&gt;"",NOT(ISNUMBER(I570))),AND(J570&lt;&gt;"",NOT(ISNUMBER(J570)))),"Check inputs",IF(AND(ISNUMBER(J570),OR(J570&lt;0,J570&gt;1440)),"Check inputs","OK")))))))</f>
        <v/>
      </c>
    </row>
    <row r="571" spans="1:12" x14ac:dyDescent="0.25">
      <c r="A571" s="12"/>
      <c r="B571" s="12"/>
      <c r="C571" s="13"/>
      <c r="D571" s="12"/>
      <c r="E571" s="13"/>
      <c r="F571" s="12"/>
      <c r="G571" s="12"/>
      <c r="H571" s="12"/>
      <c r="I571" s="12"/>
      <c r="J571" s="12"/>
      <c r="K571" s="17" t="str">
        <f>IF(NOT(OR(A571&lt;&gt;"",B571&lt;&gt;"",C571&lt;&gt;"",D571&lt;&gt;"",E571&lt;&gt;"",F571&lt;&gt;"",G571&lt;&gt;"",H571&lt;&gt;"",I571&lt;&gt;"",J571&lt;&gt;"")),"",IF(AND(ISNUMBER(H571),ISNUMBER(I571),H571&gt;=I571),"Check limits",IF(OR(AND(ISNUMBER(F571),ISNUMBER(H571),F571&lt;H571),AND(ISNUMBER(F571),ISNUMBER(I571),F571&gt;I571),AND(ISNUMBER(G571),ISNUMBER(H571),G571&lt;H571),AND(ISNUMBER(G571),ISNUMBER(I571),G571&gt;I571)),"Setpoint outside alarm band","OK")))</f>
        <v/>
      </c>
      <c r="L571" s="16" t="str">
        <f>IF(NOT(OR(A571&lt;&gt;"",B571&lt;&gt;"",C571&lt;&gt;"",D571&lt;&gt;"",E571&lt;&gt;"",F571&lt;&gt;"",G571&lt;&gt;"",H571&lt;&gt;"",I571&lt;&gt;"",J571&lt;&gt;"")),"",IF(A571="","Check ID",IF(B571="","Check ID",IF(SUMPRODUCT(--(Equipment!$A$2:$A$101=B571))=0,"Check ID",IF(SUMPRODUCT(--($A$2:$A$1001=A571))&gt;1,"Duplicate ID",IF(OR(C571="",NOT(OR(D571="AI",D571="AO",D571="BI",D571="BO")),AND(F571&lt;&gt;"",NOT(ISNUMBER(F571))),AND(G571&lt;&gt;"",NOT(ISNUMBER(G571))),AND(H571&lt;&gt;"",NOT(ISNUMBER(H571))),AND(I571&lt;&gt;"",NOT(ISNUMBER(I571))),AND(J571&lt;&gt;"",NOT(ISNUMBER(J571)))),"Check inputs",IF(AND(ISNUMBER(J571),OR(J571&lt;0,J571&gt;1440)),"Check inputs","OK")))))))</f>
        <v/>
      </c>
    </row>
    <row r="572" spans="1:12" x14ac:dyDescent="0.25">
      <c r="A572" s="12"/>
      <c r="B572" s="12"/>
      <c r="C572" s="13"/>
      <c r="D572" s="12"/>
      <c r="E572" s="13"/>
      <c r="F572" s="12"/>
      <c r="G572" s="12"/>
      <c r="H572" s="12"/>
      <c r="I572" s="12"/>
      <c r="J572" s="12"/>
      <c r="K572" s="17" t="str">
        <f>IF(NOT(OR(A572&lt;&gt;"",B572&lt;&gt;"",C572&lt;&gt;"",D572&lt;&gt;"",E572&lt;&gt;"",F572&lt;&gt;"",G572&lt;&gt;"",H572&lt;&gt;"",I572&lt;&gt;"",J572&lt;&gt;"")),"",IF(AND(ISNUMBER(H572),ISNUMBER(I572),H572&gt;=I572),"Check limits",IF(OR(AND(ISNUMBER(F572),ISNUMBER(H572),F572&lt;H572),AND(ISNUMBER(F572),ISNUMBER(I572),F572&gt;I572),AND(ISNUMBER(G572),ISNUMBER(H572),G572&lt;H572),AND(ISNUMBER(G572),ISNUMBER(I572),G572&gt;I572)),"Setpoint outside alarm band","OK")))</f>
        <v/>
      </c>
      <c r="L572" s="16" t="str">
        <f>IF(NOT(OR(A572&lt;&gt;"",B572&lt;&gt;"",C572&lt;&gt;"",D572&lt;&gt;"",E572&lt;&gt;"",F572&lt;&gt;"",G572&lt;&gt;"",H572&lt;&gt;"",I572&lt;&gt;"",J572&lt;&gt;"")),"",IF(A572="","Check ID",IF(B572="","Check ID",IF(SUMPRODUCT(--(Equipment!$A$2:$A$101=B572))=0,"Check ID",IF(SUMPRODUCT(--($A$2:$A$1001=A572))&gt;1,"Duplicate ID",IF(OR(C572="",NOT(OR(D572="AI",D572="AO",D572="BI",D572="BO")),AND(F572&lt;&gt;"",NOT(ISNUMBER(F572))),AND(G572&lt;&gt;"",NOT(ISNUMBER(G572))),AND(H572&lt;&gt;"",NOT(ISNUMBER(H572))),AND(I572&lt;&gt;"",NOT(ISNUMBER(I572))),AND(J572&lt;&gt;"",NOT(ISNUMBER(J572)))),"Check inputs",IF(AND(ISNUMBER(J572),OR(J572&lt;0,J572&gt;1440)),"Check inputs","OK")))))))</f>
        <v/>
      </c>
    </row>
    <row r="573" spans="1:12" x14ac:dyDescent="0.25">
      <c r="A573" s="12"/>
      <c r="B573" s="12"/>
      <c r="C573" s="13"/>
      <c r="D573" s="12"/>
      <c r="E573" s="13"/>
      <c r="F573" s="12"/>
      <c r="G573" s="12"/>
      <c r="H573" s="12"/>
      <c r="I573" s="12"/>
      <c r="J573" s="12"/>
      <c r="K573" s="17" t="str">
        <f>IF(NOT(OR(A573&lt;&gt;"",B573&lt;&gt;"",C573&lt;&gt;"",D573&lt;&gt;"",E573&lt;&gt;"",F573&lt;&gt;"",G573&lt;&gt;"",H573&lt;&gt;"",I573&lt;&gt;"",J573&lt;&gt;"")),"",IF(AND(ISNUMBER(H573),ISNUMBER(I573),H573&gt;=I573),"Check limits",IF(OR(AND(ISNUMBER(F573),ISNUMBER(H573),F573&lt;H573),AND(ISNUMBER(F573),ISNUMBER(I573),F573&gt;I573),AND(ISNUMBER(G573),ISNUMBER(H573),G573&lt;H573),AND(ISNUMBER(G573),ISNUMBER(I573),G573&gt;I573)),"Setpoint outside alarm band","OK")))</f>
        <v/>
      </c>
      <c r="L573" s="16" t="str">
        <f>IF(NOT(OR(A573&lt;&gt;"",B573&lt;&gt;"",C573&lt;&gt;"",D573&lt;&gt;"",E573&lt;&gt;"",F573&lt;&gt;"",G573&lt;&gt;"",H573&lt;&gt;"",I573&lt;&gt;"",J573&lt;&gt;"")),"",IF(A573="","Check ID",IF(B573="","Check ID",IF(SUMPRODUCT(--(Equipment!$A$2:$A$101=B573))=0,"Check ID",IF(SUMPRODUCT(--($A$2:$A$1001=A573))&gt;1,"Duplicate ID",IF(OR(C573="",NOT(OR(D573="AI",D573="AO",D573="BI",D573="BO")),AND(F573&lt;&gt;"",NOT(ISNUMBER(F573))),AND(G573&lt;&gt;"",NOT(ISNUMBER(G573))),AND(H573&lt;&gt;"",NOT(ISNUMBER(H573))),AND(I573&lt;&gt;"",NOT(ISNUMBER(I573))),AND(J573&lt;&gt;"",NOT(ISNUMBER(J573)))),"Check inputs",IF(AND(ISNUMBER(J573),OR(J573&lt;0,J573&gt;1440)),"Check inputs","OK")))))))</f>
        <v/>
      </c>
    </row>
    <row r="574" spans="1:12" x14ac:dyDescent="0.25">
      <c r="A574" s="12"/>
      <c r="B574" s="12"/>
      <c r="C574" s="13"/>
      <c r="D574" s="12"/>
      <c r="E574" s="13"/>
      <c r="F574" s="12"/>
      <c r="G574" s="12"/>
      <c r="H574" s="12"/>
      <c r="I574" s="12"/>
      <c r="J574" s="12"/>
      <c r="K574" s="17" t="str">
        <f>IF(NOT(OR(A574&lt;&gt;"",B574&lt;&gt;"",C574&lt;&gt;"",D574&lt;&gt;"",E574&lt;&gt;"",F574&lt;&gt;"",G574&lt;&gt;"",H574&lt;&gt;"",I574&lt;&gt;"",J574&lt;&gt;"")),"",IF(AND(ISNUMBER(H574),ISNUMBER(I574),H574&gt;=I574),"Check limits",IF(OR(AND(ISNUMBER(F574),ISNUMBER(H574),F574&lt;H574),AND(ISNUMBER(F574),ISNUMBER(I574),F574&gt;I574),AND(ISNUMBER(G574),ISNUMBER(H574),G574&lt;H574),AND(ISNUMBER(G574),ISNUMBER(I574),G574&gt;I574)),"Setpoint outside alarm band","OK")))</f>
        <v/>
      </c>
      <c r="L574" s="16" t="str">
        <f>IF(NOT(OR(A574&lt;&gt;"",B574&lt;&gt;"",C574&lt;&gt;"",D574&lt;&gt;"",E574&lt;&gt;"",F574&lt;&gt;"",G574&lt;&gt;"",H574&lt;&gt;"",I574&lt;&gt;"",J574&lt;&gt;"")),"",IF(A574="","Check ID",IF(B574="","Check ID",IF(SUMPRODUCT(--(Equipment!$A$2:$A$101=B574))=0,"Check ID",IF(SUMPRODUCT(--($A$2:$A$1001=A574))&gt;1,"Duplicate ID",IF(OR(C574="",NOT(OR(D574="AI",D574="AO",D574="BI",D574="BO")),AND(F574&lt;&gt;"",NOT(ISNUMBER(F574))),AND(G574&lt;&gt;"",NOT(ISNUMBER(G574))),AND(H574&lt;&gt;"",NOT(ISNUMBER(H574))),AND(I574&lt;&gt;"",NOT(ISNUMBER(I574))),AND(J574&lt;&gt;"",NOT(ISNUMBER(J574)))),"Check inputs",IF(AND(ISNUMBER(J574),OR(J574&lt;0,J574&gt;1440)),"Check inputs","OK")))))))</f>
        <v/>
      </c>
    </row>
    <row r="575" spans="1:12" x14ac:dyDescent="0.25">
      <c r="A575" s="12"/>
      <c r="B575" s="12"/>
      <c r="C575" s="13"/>
      <c r="D575" s="12"/>
      <c r="E575" s="13"/>
      <c r="F575" s="12"/>
      <c r="G575" s="12"/>
      <c r="H575" s="12"/>
      <c r="I575" s="12"/>
      <c r="J575" s="12"/>
      <c r="K575" s="17" t="str">
        <f>IF(NOT(OR(A575&lt;&gt;"",B575&lt;&gt;"",C575&lt;&gt;"",D575&lt;&gt;"",E575&lt;&gt;"",F575&lt;&gt;"",G575&lt;&gt;"",H575&lt;&gt;"",I575&lt;&gt;"",J575&lt;&gt;"")),"",IF(AND(ISNUMBER(H575),ISNUMBER(I575),H575&gt;=I575),"Check limits",IF(OR(AND(ISNUMBER(F575),ISNUMBER(H575),F575&lt;H575),AND(ISNUMBER(F575),ISNUMBER(I575),F575&gt;I575),AND(ISNUMBER(G575),ISNUMBER(H575),G575&lt;H575),AND(ISNUMBER(G575),ISNUMBER(I575),G575&gt;I575)),"Setpoint outside alarm band","OK")))</f>
        <v/>
      </c>
      <c r="L575" s="16" t="str">
        <f>IF(NOT(OR(A575&lt;&gt;"",B575&lt;&gt;"",C575&lt;&gt;"",D575&lt;&gt;"",E575&lt;&gt;"",F575&lt;&gt;"",G575&lt;&gt;"",H575&lt;&gt;"",I575&lt;&gt;"",J575&lt;&gt;"")),"",IF(A575="","Check ID",IF(B575="","Check ID",IF(SUMPRODUCT(--(Equipment!$A$2:$A$101=B575))=0,"Check ID",IF(SUMPRODUCT(--($A$2:$A$1001=A575))&gt;1,"Duplicate ID",IF(OR(C575="",NOT(OR(D575="AI",D575="AO",D575="BI",D575="BO")),AND(F575&lt;&gt;"",NOT(ISNUMBER(F575))),AND(G575&lt;&gt;"",NOT(ISNUMBER(G575))),AND(H575&lt;&gt;"",NOT(ISNUMBER(H575))),AND(I575&lt;&gt;"",NOT(ISNUMBER(I575))),AND(J575&lt;&gt;"",NOT(ISNUMBER(J575)))),"Check inputs",IF(AND(ISNUMBER(J575),OR(J575&lt;0,J575&gt;1440)),"Check inputs","OK")))))))</f>
        <v/>
      </c>
    </row>
    <row r="576" spans="1:12" x14ac:dyDescent="0.25">
      <c r="A576" s="12"/>
      <c r="B576" s="12"/>
      <c r="C576" s="13"/>
      <c r="D576" s="12"/>
      <c r="E576" s="13"/>
      <c r="F576" s="12"/>
      <c r="G576" s="12"/>
      <c r="H576" s="12"/>
      <c r="I576" s="12"/>
      <c r="J576" s="12"/>
      <c r="K576" s="17" t="str">
        <f>IF(NOT(OR(A576&lt;&gt;"",B576&lt;&gt;"",C576&lt;&gt;"",D576&lt;&gt;"",E576&lt;&gt;"",F576&lt;&gt;"",G576&lt;&gt;"",H576&lt;&gt;"",I576&lt;&gt;"",J576&lt;&gt;"")),"",IF(AND(ISNUMBER(H576),ISNUMBER(I576),H576&gt;=I576),"Check limits",IF(OR(AND(ISNUMBER(F576),ISNUMBER(H576),F576&lt;H576),AND(ISNUMBER(F576),ISNUMBER(I576),F576&gt;I576),AND(ISNUMBER(G576),ISNUMBER(H576),G576&lt;H576),AND(ISNUMBER(G576),ISNUMBER(I576),G576&gt;I576)),"Setpoint outside alarm band","OK")))</f>
        <v/>
      </c>
      <c r="L576" s="16" t="str">
        <f>IF(NOT(OR(A576&lt;&gt;"",B576&lt;&gt;"",C576&lt;&gt;"",D576&lt;&gt;"",E576&lt;&gt;"",F576&lt;&gt;"",G576&lt;&gt;"",H576&lt;&gt;"",I576&lt;&gt;"",J576&lt;&gt;"")),"",IF(A576="","Check ID",IF(B576="","Check ID",IF(SUMPRODUCT(--(Equipment!$A$2:$A$101=B576))=0,"Check ID",IF(SUMPRODUCT(--($A$2:$A$1001=A576))&gt;1,"Duplicate ID",IF(OR(C576="",NOT(OR(D576="AI",D576="AO",D576="BI",D576="BO")),AND(F576&lt;&gt;"",NOT(ISNUMBER(F576))),AND(G576&lt;&gt;"",NOT(ISNUMBER(G576))),AND(H576&lt;&gt;"",NOT(ISNUMBER(H576))),AND(I576&lt;&gt;"",NOT(ISNUMBER(I576))),AND(J576&lt;&gt;"",NOT(ISNUMBER(J576)))),"Check inputs",IF(AND(ISNUMBER(J576),OR(J576&lt;0,J576&gt;1440)),"Check inputs","OK")))))))</f>
        <v/>
      </c>
    </row>
    <row r="577" spans="1:12" x14ac:dyDescent="0.25">
      <c r="A577" s="12"/>
      <c r="B577" s="12"/>
      <c r="C577" s="13"/>
      <c r="D577" s="12"/>
      <c r="E577" s="13"/>
      <c r="F577" s="12"/>
      <c r="G577" s="12"/>
      <c r="H577" s="12"/>
      <c r="I577" s="12"/>
      <c r="J577" s="12"/>
      <c r="K577" s="17" t="str">
        <f>IF(NOT(OR(A577&lt;&gt;"",B577&lt;&gt;"",C577&lt;&gt;"",D577&lt;&gt;"",E577&lt;&gt;"",F577&lt;&gt;"",G577&lt;&gt;"",H577&lt;&gt;"",I577&lt;&gt;"",J577&lt;&gt;"")),"",IF(AND(ISNUMBER(H577),ISNUMBER(I577),H577&gt;=I577),"Check limits",IF(OR(AND(ISNUMBER(F577),ISNUMBER(H577),F577&lt;H577),AND(ISNUMBER(F577),ISNUMBER(I577),F577&gt;I577),AND(ISNUMBER(G577),ISNUMBER(H577),G577&lt;H577),AND(ISNUMBER(G577),ISNUMBER(I577),G577&gt;I577)),"Setpoint outside alarm band","OK")))</f>
        <v/>
      </c>
      <c r="L577" s="16" t="str">
        <f>IF(NOT(OR(A577&lt;&gt;"",B577&lt;&gt;"",C577&lt;&gt;"",D577&lt;&gt;"",E577&lt;&gt;"",F577&lt;&gt;"",G577&lt;&gt;"",H577&lt;&gt;"",I577&lt;&gt;"",J577&lt;&gt;"")),"",IF(A577="","Check ID",IF(B577="","Check ID",IF(SUMPRODUCT(--(Equipment!$A$2:$A$101=B577))=0,"Check ID",IF(SUMPRODUCT(--($A$2:$A$1001=A577))&gt;1,"Duplicate ID",IF(OR(C577="",NOT(OR(D577="AI",D577="AO",D577="BI",D577="BO")),AND(F577&lt;&gt;"",NOT(ISNUMBER(F577))),AND(G577&lt;&gt;"",NOT(ISNUMBER(G577))),AND(H577&lt;&gt;"",NOT(ISNUMBER(H577))),AND(I577&lt;&gt;"",NOT(ISNUMBER(I577))),AND(J577&lt;&gt;"",NOT(ISNUMBER(J577)))),"Check inputs",IF(AND(ISNUMBER(J577),OR(J577&lt;0,J577&gt;1440)),"Check inputs","OK")))))))</f>
        <v/>
      </c>
    </row>
    <row r="578" spans="1:12" x14ac:dyDescent="0.25">
      <c r="A578" s="12"/>
      <c r="B578" s="12"/>
      <c r="C578" s="13"/>
      <c r="D578" s="12"/>
      <c r="E578" s="13"/>
      <c r="F578" s="12"/>
      <c r="G578" s="12"/>
      <c r="H578" s="12"/>
      <c r="I578" s="12"/>
      <c r="J578" s="12"/>
      <c r="K578" s="17" t="str">
        <f>IF(NOT(OR(A578&lt;&gt;"",B578&lt;&gt;"",C578&lt;&gt;"",D578&lt;&gt;"",E578&lt;&gt;"",F578&lt;&gt;"",G578&lt;&gt;"",H578&lt;&gt;"",I578&lt;&gt;"",J578&lt;&gt;"")),"",IF(AND(ISNUMBER(H578),ISNUMBER(I578),H578&gt;=I578),"Check limits",IF(OR(AND(ISNUMBER(F578),ISNUMBER(H578),F578&lt;H578),AND(ISNUMBER(F578),ISNUMBER(I578),F578&gt;I578),AND(ISNUMBER(G578),ISNUMBER(H578),G578&lt;H578),AND(ISNUMBER(G578),ISNUMBER(I578),G578&gt;I578)),"Setpoint outside alarm band","OK")))</f>
        <v/>
      </c>
      <c r="L578" s="16" t="str">
        <f>IF(NOT(OR(A578&lt;&gt;"",B578&lt;&gt;"",C578&lt;&gt;"",D578&lt;&gt;"",E578&lt;&gt;"",F578&lt;&gt;"",G578&lt;&gt;"",H578&lt;&gt;"",I578&lt;&gt;"",J578&lt;&gt;"")),"",IF(A578="","Check ID",IF(B578="","Check ID",IF(SUMPRODUCT(--(Equipment!$A$2:$A$101=B578))=0,"Check ID",IF(SUMPRODUCT(--($A$2:$A$1001=A578))&gt;1,"Duplicate ID",IF(OR(C578="",NOT(OR(D578="AI",D578="AO",D578="BI",D578="BO")),AND(F578&lt;&gt;"",NOT(ISNUMBER(F578))),AND(G578&lt;&gt;"",NOT(ISNUMBER(G578))),AND(H578&lt;&gt;"",NOT(ISNUMBER(H578))),AND(I578&lt;&gt;"",NOT(ISNUMBER(I578))),AND(J578&lt;&gt;"",NOT(ISNUMBER(J578)))),"Check inputs",IF(AND(ISNUMBER(J578),OR(J578&lt;0,J578&gt;1440)),"Check inputs","OK")))))))</f>
        <v/>
      </c>
    </row>
    <row r="579" spans="1:12" x14ac:dyDescent="0.25">
      <c r="A579" s="12"/>
      <c r="B579" s="12"/>
      <c r="C579" s="13"/>
      <c r="D579" s="12"/>
      <c r="E579" s="13"/>
      <c r="F579" s="12"/>
      <c r="G579" s="12"/>
      <c r="H579" s="12"/>
      <c r="I579" s="12"/>
      <c r="J579" s="12"/>
      <c r="K579" s="17" t="str">
        <f>IF(NOT(OR(A579&lt;&gt;"",B579&lt;&gt;"",C579&lt;&gt;"",D579&lt;&gt;"",E579&lt;&gt;"",F579&lt;&gt;"",G579&lt;&gt;"",H579&lt;&gt;"",I579&lt;&gt;"",J579&lt;&gt;"")),"",IF(AND(ISNUMBER(H579),ISNUMBER(I579),H579&gt;=I579),"Check limits",IF(OR(AND(ISNUMBER(F579),ISNUMBER(H579),F579&lt;H579),AND(ISNUMBER(F579),ISNUMBER(I579),F579&gt;I579),AND(ISNUMBER(G579),ISNUMBER(H579),G579&lt;H579),AND(ISNUMBER(G579),ISNUMBER(I579),G579&gt;I579)),"Setpoint outside alarm band","OK")))</f>
        <v/>
      </c>
      <c r="L579" s="16" t="str">
        <f>IF(NOT(OR(A579&lt;&gt;"",B579&lt;&gt;"",C579&lt;&gt;"",D579&lt;&gt;"",E579&lt;&gt;"",F579&lt;&gt;"",G579&lt;&gt;"",H579&lt;&gt;"",I579&lt;&gt;"",J579&lt;&gt;"")),"",IF(A579="","Check ID",IF(B579="","Check ID",IF(SUMPRODUCT(--(Equipment!$A$2:$A$101=B579))=0,"Check ID",IF(SUMPRODUCT(--($A$2:$A$1001=A579))&gt;1,"Duplicate ID",IF(OR(C579="",NOT(OR(D579="AI",D579="AO",D579="BI",D579="BO")),AND(F579&lt;&gt;"",NOT(ISNUMBER(F579))),AND(G579&lt;&gt;"",NOT(ISNUMBER(G579))),AND(H579&lt;&gt;"",NOT(ISNUMBER(H579))),AND(I579&lt;&gt;"",NOT(ISNUMBER(I579))),AND(J579&lt;&gt;"",NOT(ISNUMBER(J579)))),"Check inputs",IF(AND(ISNUMBER(J579),OR(J579&lt;0,J579&gt;1440)),"Check inputs","OK")))))))</f>
        <v/>
      </c>
    </row>
    <row r="580" spans="1:12" x14ac:dyDescent="0.25">
      <c r="A580" s="12"/>
      <c r="B580" s="12"/>
      <c r="C580" s="13"/>
      <c r="D580" s="12"/>
      <c r="E580" s="13"/>
      <c r="F580" s="12"/>
      <c r="G580" s="12"/>
      <c r="H580" s="12"/>
      <c r="I580" s="12"/>
      <c r="J580" s="12"/>
      <c r="K580" s="17" t="str">
        <f>IF(NOT(OR(A580&lt;&gt;"",B580&lt;&gt;"",C580&lt;&gt;"",D580&lt;&gt;"",E580&lt;&gt;"",F580&lt;&gt;"",G580&lt;&gt;"",H580&lt;&gt;"",I580&lt;&gt;"",J580&lt;&gt;"")),"",IF(AND(ISNUMBER(H580),ISNUMBER(I580),H580&gt;=I580),"Check limits",IF(OR(AND(ISNUMBER(F580),ISNUMBER(H580),F580&lt;H580),AND(ISNUMBER(F580),ISNUMBER(I580),F580&gt;I580),AND(ISNUMBER(G580),ISNUMBER(H580),G580&lt;H580),AND(ISNUMBER(G580),ISNUMBER(I580),G580&gt;I580)),"Setpoint outside alarm band","OK")))</f>
        <v/>
      </c>
      <c r="L580" s="16" t="str">
        <f>IF(NOT(OR(A580&lt;&gt;"",B580&lt;&gt;"",C580&lt;&gt;"",D580&lt;&gt;"",E580&lt;&gt;"",F580&lt;&gt;"",G580&lt;&gt;"",H580&lt;&gt;"",I580&lt;&gt;"",J580&lt;&gt;"")),"",IF(A580="","Check ID",IF(B580="","Check ID",IF(SUMPRODUCT(--(Equipment!$A$2:$A$101=B580))=0,"Check ID",IF(SUMPRODUCT(--($A$2:$A$1001=A580))&gt;1,"Duplicate ID",IF(OR(C580="",NOT(OR(D580="AI",D580="AO",D580="BI",D580="BO")),AND(F580&lt;&gt;"",NOT(ISNUMBER(F580))),AND(G580&lt;&gt;"",NOT(ISNUMBER(G580))),AND(H580&lt;&gt;"",NOT(ISNUMBER(H580))),AND(I580&lt;&gt;"",NOT(ISNUMBER(I580))),AND(J580&lt;&gt;"",NOT(ISNUMBER(J580)))),"Check inputs",IF(AND(ISNUMBER(J580),OR(J580&lt;0,J580&gt;1440)),"Check inputs","OK")))))))</f>
        <v/>
      </c>
    </row>
    <row r="581" spans="1:12" x14ac:dyDescent="0.25">
      <c r="A581" s="12"/>
      <c r="B581" s="12"/>
      <c r="C581" s="13"/>
      <c r="D581" s="12"/>
      <c r="E581" s="13"/>
      <c r="F581" s="12"/>
      <c r="G581" s="12"/>
      <c r="H581" s="12"/>
      <c r="I581" s="12"/>
      <c r="J581" s="12"/>
      <c r="K581" s="17" t="str">
        <f>IF(NOT(OR(A581&lt;&gt;"",B581&lt;&gt;"",C581&lt;&gt;"",D581&lt;&gt;"",E581&lt;&gt;"",F581&lt;&gt;"",G581&lt;&gt;"",H581&lt;&gt;"",I581&lt;&gt;"",J581&lt;&gt;"")),"",IF(AND(ISNUMBER(H581),ISNUMBER(I581),H581&gt;=I581),"Check limits",IF(OR(AND(ISNUMBER(F581),ISNUMBER(H581),F581&lt;H581),AND(ISNUMBER(F581),ISNUMBER(I581),F581&gt;I581),AND(ISNUMBER(G581),ISNUMBER(H581),G581&lt;H581),AND(ISNUMBER(G581),ISNUMBER(I581),G581&gt;I581)),"Setpoint outside alarm band","OK")))</f>
        <v/>
      </c>
      <c r="L581" s="16" t="str">
        <f>IF(NOT(OR(A581&lt;&gt;"",B581&lt;&gt;"",C581&lt;&gt;"",D581&lt;&gt;"",E581&lt;&gt;"",F581&lt;&gt;"",G581&lt;&gt;"",H581&lt;&gt;"",I581&lt;&gt;"",J581&lt;&gt;"")),"",IF(A581="","Check ID",IF(B581="","Check ID",IF(SUMPRODUCT(--(Equipment!$A$2:$A$101=B581))=0,"Check ID",IF(SUMPRODUCT(--($A$2:$A$1001=A581))&gt;1,"Duplicate ID",IF(OR(C581="",NOT(OR(D581="AI",D581="AO",D581="BI",D581="BO")),AND(F581&lt;&gt;"",NOT(ISNUMBER(F581))),AND(G581&lt;&gt;"",NOT(ISNUMBER(G581))),AND(H581&lt;&gt;"",NOT(ISNUMBER(H581))),AND(I581&lt;&gt;"",NOT(ISNUMBER(I581))),AND(J581&lt;&gt;"",NOT(ISNUMBER(J581)))),"Check inputs",IF(AND(ISNUMBER(J581),OR(J581&lt;0,J581&gt;1440)),"Check inputs","OK")))))))</f>
        <v/>
      </c>
    </row>
    <row r="582" spans="1:12" x14ac:dyDescent="0.25">
      <c r="A582" s="12"/>
      <c r="B582" s="12"/>
      <c r="C582" s="13"/>
      <c r="D582" s="12"/>
      <c r="E582" s="13"/>
      <c r="F582" s="12"/>
      <c r="G582" s="12"/>
      <c r="H582" s="12"/>
      <c r="I582" s="12"/>
      <c r="J582" s="12"/>
      <c r="K582" s="17" t="str">
        <f>IF(NOT(OR(A582&lt;&gt;"",B582&lt;&gt;"",C582&lt;&gt;"",D582&lt;&gt;"",E582&lt;&gt;"",F582&lt;&gt;"",G582&lt;&gt;"",H582&lt;&gt;"",I582&lt;&gt;"",J582&lt;&gt;"")),"",IF(AND(ISNUMBER(H582),ISNUMBER(I582),H582&gt;=I582),"Check limits",IF(OR(AND(ISNUMBER(F582),ISNUMBER(H582),F582&lt;H582),AND(ISNUMBER(F582),ISNUMBER(I582),F582&gt;I582),AND(ISNUMBER(G582),ISNUMBER(H582),G582&lt;H582),AND(ISNUMBER(G582),ISNUMBER(I582),G582&gt;I582)),"Setpoint outside alarm band","OK")))</f>
        <v/>
      </c>
      <c r="L582" s="16" t="str">
        <f>IF(NOT(OR(A582&lt;&gt;"",B582&lt;&gt;"",C582&lt;&gt;"",D582&lt;&gt;"",E582&lt;&gt;"",F582&lt;&gt;"",G582&lt;&gt;"",H582&lt;&gt;"",I582&lt;&gt;"",J582&lt;&gt;"")),"",IF(A582="","Check ID",IF(B582="","Check ID",IF(SUMPRODUCT(--(Equipment!$A$2:$A$101=B582))=0,"Check ID",IF(SUMPRODUCT(--($A$2:$A$1001=A582))&gt;1,"Duplicate ID",IF(OR(C582="",NOT(OR(D582="AI",D582="AO",D582="BI",D582="BO")),AND(F582&lt;&gt;"",NOT(ISNUMBER(F582))),AND(G582&lt;&gt;"",NOT(ISNUMBER(G582))),AND(H582&lt;&gt;"",NOT(ISNUMBER(H582))),AND(I582&lt;&gt;"",NOT(ISNUMBER(I582))),AND(J582&lt;&gt;"",NOT(ISNUMBER(J582)))),"Check inputs",IF(AND(ISNUMBER(J582),OR(J582&lt;0,J582&gt;1440)),"Check inputs","OK")))))))</f>
        <v/>
      </c>
    </row>
    <row r="583" spans="1:12" x14ac:dyDescent="0.25">
      <c r="A583" s="12"/>
      <c r="B583" s="12"/>
      <c r="C583" s="13"/>
      <c r="D583" s="12"/>
      <c r="E583" s="13"/>
      <c r="F583" s="12"/>
      <c r="G583" s="12"/>
      <c r="H583" s="12"/>
      <c r="I583" s="12"/>
      <c r="J583" s="12"/>
      <c r="K583" s="17" t="str">
        <f>IF(NOT(OR(A583&lt;&gt;"",B583&lt;&gt;"",C583&lt;&gt;"",D583&lt;&gt;"",E583&lt;&gt;"",F583&lt;&gt;"",G583&lt;&gt;"",H583&lt;&gt;"",I583&lt;&gt;"",J583&lt;&gt;"")),"",IF(AND(ISNUMBER(H583),ISNUMBER(I583),H583&gt;=I583),"Check limits",IF(OR(AND(ISNUMBER(F583),ISNUMBER(H583),F583&lt;H583),AND(ISNUMBER(F583),ISNUMBER(I583),F583&gt;I583),AND(ISNUMBER(G583),ISNUMBER(H583),G583&lt;H583),AND(ISNUMBER(G583),ISNUMBER(I583),G583&gt;I583)),"Setpoint outside alarm band","OK")))</f>
        <v/>
      </c>
      <c r="L583" s="16" t="str">
        <f>IF(NOT(OR(A583&lt;&gt;"",B583&lt;&gt;"",C583&lt;&gt;"",D583&lt;&gt;"",E583&lt;&gt;"",F583&lt;&gt;"",G583&lt;&gt;"",H583&lt;&gt;"",I583&lt;&gt;"",J583&lt;&gt;"")),"",IF(A583="","Check ID",IF(B583="","Check ID",IF(SUMPRODUCT(--(Equipment!$A$2:$A$101=B583))=0,"Check ID",IF(SUMPRODUCT(--($A$2:$A$1001=A583))&gt;1,"Duplicate ID",IF(OR(C583="",NOT(OR(D583="AI",D583="AO",D583="BI",D583="BO")),AND(F583&lt;&gt;"",NOT(ISNUMBER(F583))),AND(G583&lt;&gt;"",NOT(ISNUMBER(G583))),AND(H583&lt;&gt;"",NOT(ISNUMBER(H583))),AND(I583&lt;&gt;"",NOT(ISNUMBER(I583))),AND(J583&lt;&gt;"",NOT(ISNUMBER(J583)))),"Check inputs",IF(AND(ISNUMBER(J583),OR(J583&lt;0,J583&gt;1440)),"Check inputs","OK")))))))</f>
        <v/>
      </c>
    </row>
    <row r="584" spans="1:12" x14ac:dyDescent="0.25">
      <c r="A584" s="12"/>
      <c r="B584" s="12"/>
      <c r="C584" s="13"/>
      <c r="D584" s="12"/>
      <c r="E584" s="13"/>
      <c r="F584" s="12"/>
      <c r="G584" s="12"/>
      <c r="H584" s="12"/>
      <c r="I584" s="12"/>
      <c r="J584" s="12"/>
      <c r="K584" s="17" t="str">
        <f>IF(NOT(OR(A584&lt;&gt;"",B584&lt;&gt;"",C584&lt;&gt;"",D584&lt;&gt;"",E584&lt;&gt;"",F584&lt;&gt;"",G584&lt;&gt;"",H584&lt;&gt;"",I584&lt;&gt;"",J584&lt;&gt;"")),"",IF(AND(ISNUMBER(H584),ISNUMBER(I584),H584&gt;=I584),"Check limits",IF(OR(AND(ISNUMBER(F584),ISNUMBER(H584),F584&lt;H584),AND(ISNUMBER(F584),ISNUMBER(I584),F584&gt;I584),AND(ISNUMBER(G584),ISNUMBER(H584),G584&lt;H584),AND(ISNUMBER(G584),ISNUMBER(I584),G584&gt;I584)),"Setpoint outside alarm band","OK")))</f>
        <v/>
      </c>
      <c r="L584" s="16" t="str">
        <f>IF(NOT(OR(A584&lt;&gt;"",B584&lt;&gt;"",C584&lt;&gt;"",D584&lt;&gt;"",E584&lt;&gt;"",F584&lt;&gt;"",G584&lt;&gt;"",H584&lt;&gt;"",I584&lt;&gt;"",J584&lt;&gt;"")),"",IF(A584="","Check ID",IF(B584="","Check ID",IF(SUMPRODUCT(--(Equipment!$A$2:$A$101=B584))=0,"Check ID",IF(SUMPRODUCT(--($A$2:$A$1001=A584))&gt;1,"Duplicate ID",IF(OR(C584="",NOT(OR(D584="AI",D584="AO",D584="BI",D584="BO")),AND(F584&lt;&gt;"",NOT(ISNUMBER(F584))),AND(G584&lt;&gt;"",NOT(ISNUMBER(G584))),AND(H584&lt;&gt;"",NOT(ISNUMBER(H584))),AND(I584&lt;&gt;"",NOT(ISNUMBER(I584))),AND(J584&lt;&gt;"",NOT(ISNUMBER(J584)))),"Check inputs",IF(AND(ISNUMBER(J584),OR(J584&lt;0,J584&gt;1440)),"Check inputs","OK")))))))</f>
        <v/>
      </c>
    </row>
    <row r="585" spans="1:12" x14ac:dyDescent="0.25">
      <c r="A585" s="12"/>
      <c r="B585" s="12"/>
      <c r="C585" s="13"/>
      <c r="D585" s="12"/>
      <c r="E585" s="13"/>
      <c r="F585" s="12"/>
      <c r="G585" s="12"/>
      <c r="H585" s="12"/>
      <c r="I585" s="12"/>
      <c r="J585" s="12"/>
      <c r="K585" s="17" t="str">
        <f>IF(NOT(OR(A585&lt;&gt;"",B585&lt;&gt;"",C585&lt;&gt;"",D585&lt;&gt;"",E585&lt;&gt;"",F585&lt;&gt;"",G585&lt;&gt;"",H585&lt;&gt;"",I585&lt;&gt;"",J585&lt;&gt;"")),"",IF(AND(ISNUMBER(H585),ISNUMBER(I585),H585&gt;=I585),"Check limits",IF(OR(AND(ISNUMBER(F585),ISNUMBER(H585),F585&lt;H585),AND(ISNUMBER(F585),ISNUMBER(I585),F585&gt;I585),AND(ISNUMBER(G585),ISNUMBER(H585),G585&lt;H585),AND(ISNUMBER(G585),ISNUMBER(I585),G585&gt;I585)),"Setpoint outside alarm band","OK")))</f>
        <v/>
      </c>
      <c r="L585" s="16" t="str">
        <f>IF(NOT(OR(A585&lt;&gt;"",B585&lt;&gt;"",C585&lt;&gt;"",D585&lt;&gt;"",E585&lt;&gt;"",F585&lt;&gt;"",G585&lt;&gt;"",H585&lt;&gt;"",I585&lt;&gt;"",J585&lt;&gt;"")),"",IF(A585="","Check ID",IF(B585="","Check ID",IF(SUMPRODUCT(--(Equipment!$A$2:$A$101=B585))=0,"Check ID",IF(SUMPRODUCT(--($A$2:$A$1001=A585))&gt;1,"Duplicate ID",IF(OR(C585="",NOT(OR(D585="AI",D585="AO",D585="BI",D585="BO")),AND(F585&lt;&gt;"",NOT(ISNUMBER(F585))),AND(G585&lt;&gt;"",NOT(ISNUMBER(G585))),AND(H585&lt;&gt;"",NOT(ISNUMBER(H585))),AND(I585&lt;&gt;"",NOT(ISNUMBER(I585))),AND(J585&lt;&gt;"",NOT(ISNUMBER(J585)))),"Check inputs",IF(AND(ISNUMBER(J585),OR(J585&lt;0,J585&gt;1440)),"Check inputs","OK")))))))</f>
        <v/>
      </c>
    </row>
    <row r="586" spans="1:12" x14ac:dyDescent="0.25">
      <c r="A586" s="12"/>
      <c r="B586" s="12"/>
      <c r="C586" s="13"/>
      <c r="D586" s="12"/>
      <c r="E586" s="13"/>
      <c r="F586" s="12"/>
      <c r="G586" s="12"/>
      <c r="H586" s="12"/>
      <c r="I586" s="12"/>
      <c r="J586" s="12"/>
      <c r="K586" s="17" t="str">
        <f>IF(NOT(OR(A586&lt;&gt;"",B586&lt;&gt;"",C586&lt;&gt;"",D586&lt;&gt;"",E586&lt;&gt;"",F586&lt;&gt;"",G586&lt;&gt;"",H586&lt;&gt;"",I586&lt;&gt;"",J586&lt;&gt;"")),"",IF(AND(ISNUMBER(H586),ISNUMBER(I586),H586&gt;=I586),"Check limits",IF(OR(AND(ISNUMBER(F586),ISNUMBER(H586),F586&lt;H586),AND(ISNUMBER(F586),ISNUMBER(I586),F586&gt;I586),AND(ISNUMBER(G586),ISNUMBER(H586),G586&lt;H586),AND(ISNUMBER(G586),ISNUMBER(I586),G586&gt;I586)),"Setpoint outside alarm band","OK")))</f>
        <v/>
      </c>
      <c r="L586" s="16" t="str">
        <f>IF(NOT(OR(A586&lt;&gt;"",B586&lt;&gt;"",C586&lt;&gt;"",D586&lt;&gt;"",E586&lt;&gt;"",F586&lt;&gt;"",G586&lt;&gt;"",H586&lt;&gt;"",I586&lt;&gt;"",J586&lt;&gt;"")),"",IF(A586="","Check ID",IF(B586="","Check ID",IF(SUMPRODUCT(--(Equipment!$A$2:$A$101=B586))=0,"Check ID",IF(SUMPRODUCT(--($A$2:$A$1001=A586))&gt;1,"Duplicate ID",IF(OR(C586="",NOT(OR(D586="AI",D586="AO",D586="BI",D586="BO")),AND(F586&lt;&gt;"",NOT(ISNUMBER(F586))),AND(G586&lt;&gt;"",NOT(ISNUMBER(G586))),AND(H586&lt;&gt;"",NOT(ISNUMBER(H586))),AND(I586&lt;&gt;"",NOT(ISNUMBER(I586))),AND(J586&lt;&gt;"",NOT(ISNUMBER(J586)))),"Check inputs",IF(AND(ISNUMBER(J586),OR(J586&lt;0,J586&gt;1440)),"Check inputs","OK")))))))</f>
        <v/>
      </c>
    </row>
    <row r="587" spans="1:12" x14ac:dyDescent="0.25">
      <c r="A587" s="12"/>
      <c r="B587" s="12"/>
      <c r="C587" s="13"/>
      <c r="D587" s="12"/>
      <c r="E587" s="13"/>
      <c r="F587" s="12"/>
      <c r="G587" s="12"/>
      <c r="H587" s="12"/>
      <c r="I587" s="12"/>
      <c r="J587" s="12"/>
      <c r="K587" s="17" t="str">
        <f>IF(NOT(OR(A587&lt;&gt;"",B587&lt;&gt;"",C587&lt;&gt;"",D587&lt;&gt;"",E587&lt;&gt;"",F587&lt;&gt;"",G587&lt;&gt;"",H587&lt;&gt;"",I587&lt;&gt;"",J587&lt;&gt;"")),"",IF(AND(ISNUMBER(H587),ISNUMBER(I587),H587&gt;=I587),"Check limits",IF(OR(AND(ISNUMBER(F587),ISNUMBER(H587),F587&lt;H587),AND(ISNUMBER(F587),ISNUMBER(I587),F587&gt;I587),AND(ISNUMBER(G587),ISNUMBER(H587),G587&lt;H587),AND(ISNUMBER(G587),ISNUMBER(I587),G587&gt;I587)),"Setpoint outside alarm band","OK")))</f>
        <v/>
      </c>
      <c r="L587" s="16" t="str">
        <f>IF(NOT(OR(A587&lt;&gt;"",B587&lt;&gt;"",C587&lt;&gt;"",D587&lt;&gt;"",E587&lt;&gt;"",F587&lt;&gt;"",G587&lt;&gt;"",H587&lt;&gt;"",I587&lt;&gt;"",J587&lt;&gt;"")),"",IF(A587="","Check ID",IF(B587="","Check ID",IF(SUMPRODUCT(--(Equipment!$A$2:$A$101=B587))=0,"Check ID",IF(SUMPRODUCT(--($A$2:$A$1001=A587))&gt;1,"Duplicate ID",IF(OR(C587="",NOT(OR(D587="AI",D587="AO",D587="BI",D587="BO")),AND(F587&lt;&gt;"",NOT(ISNUMBER(F587))),AND(G587&lt;&gt;"",NOT(ISNUMBER(G587))),AND(H587&lt;&gt;"",NOT(ISNUMBER(H587))),AND(I587&lt;&gt;"",NOT(ISNUMBER(I587))),AND(J587&lt;&gt;"",NOT(ISNUMBER(J587)))),"Check inputs",IF(AND(ISNUMBER(J587),OR(J587&lt;0,J587&gt;1440)),"Check inputs","OK")))))))</f>
        <v/>
      </c>
    </row>
    <row r="588" spans="1:12" x14ac:dyDescent="0.25">
      <c r="A588" s="12"/>
      <c r="B588" s="12"/>
      <c r="C588" s="13"/>
      <c r="D588" s="12"/>
      <c r="E588" s="13"/>
      <c r="F588" s="12"/>
      <c r="G588" s="12"/>
      <c r="H588" s="12"/>
      <c r="I588" s="12"/>
      <c r="J588" s="12"/>
      <c r="K588" s="17" t="str">
        <f>IF(NOT(OR(A588&lt;&gt;"",B588&lt;&gt;"",C588&lt;&gt;"",D588&lt;&gt;"",E588&lt;&gt;"",F588&lt;&gt;"",G588&lt;&gt;"",H588&lt;&gt;"",I588&lt;&gt;"",J588&lt;&gt;"")),"",IF(AND(ISNUMBER(H588),ISNUMBER(I588),H588&gt;=I588),"Check limits",IF(OR(AND(ISNUMBER(F588),ISNUMBER(H588),F588&lt;H588),AND(ISNUMBER(F588),ISNUMBER(I588),F588&gt;I588),AND(ISNUMBER(G588),ISNUMBER(H588),G588&lt;H588),AND(ISNUMBER(G588),ISNUMBER(I588),G588&gt;I588)),"Setpoint outside alarm band","OK")))</f>
        <v/>
      </c>
      <c r="L588" s="16" t="str">
        <f>IF(NOT(OR(A588&lt;&gt;"",B588&lt;&gt;"",C588&lt;&gt;"",D588&lt;&gt;"",E588&lt;&gt;"",F588&lt;&gt;"",G588&lt;&gt;"",H588&lt;&gt;"",I588&lt;&gt;"",J588&lt;&gt;"")),"",IF(A588="","Check ID",IF(B588="","Check ID",IF(SUMPRODUCT(--(Equipment!$A$2:$A$101=B588))=0,"Check ID",IF(SUMPRODUCT(--($A$2:$A$1001=A588))&gt;1,"Duplicate ID",IF(OR(C588="",NOT(OR(D588="AI",D588="AO",D588="BI",D588="BO")),AND(F588&lt;&gt;"",NOT(ISNUMBER(F588))),AND(G588&lt;&gt;"",NOT(ISNUMBER(G588))),AND(H588&lt;&gt;"",NOT(ISNUMBER(H588))),AND(I588&lt;&gt;"",NOT(ISNUMBER(I588))),AND(J588&lt;&gt;"",NOT(ISNUMBER(J588)))),"Check inputs",IF(AND(ISNUMBER(J588),OR(J588&lt;0,J588&gt;1440)),"Check inputs","OK")))))))</f>
        <v/>
      </c>
    </row>
    <row r="589" spans="1:12" x14ac:dyDescent="0.25">
      <c r="A589" s="12"/>
      <c r="B589" s="12"/>
      <c r="C589" s="13"/>
      <c r="D589" s="12"/>
      <c r="E589" s="13"/>
      <c r="F589" s="12"/>
      <c r="G589" s="12"/>
      <c r="H589" s="12"/>
      <c r="I589" s="12"/>
      <c r="J589" s="12"/>
      <c r="K589" s="17" t="str">
        <f>IF(NOT(OR(A589&lt;&gt;"",B589&lt;&gt;"",C589&lt;&gt;"",D589&lt;&gt;"",E589&lt;&gt;"",F589&lt;&gt;"",G589&lt;&gt;"",H589&lt;&gt;"",I589&lt;&gt;"",J589&lt;&gt;"")),"",IF(AND(ISNUMBER(H589),ISNUMBER(I589),H589&gt;=I589),"Check limits",IF(OR(AND(ISNUMBER(F589),ISNUMBER(H589),F589&lt;H589),AND(ISNUMBER(F589),ISNUMBER(I589),F589&gt;I589),AND(ISNUMBER(G589),ISNUMBER(H589),G589&lt;H589),AND(ISNUMBER(G589),ISNUMBER(I589),G589&gt;I589)),"Setpoint outside alarm band","OK")))</f>
        <v/>
      </c>
      <c r="L589" s="16" t="str">
        <f>IF(NOT(OR(A589&lt;&gt;"",B589&lt;&gt;"",C589&lt;&gt;"",D589&lt;&gt;"",E589&lt;&gt;"",F589&lt;&gt;"",G589&lt;&gt;"",H589&lt;&gt;"",I589&lt;&gt;"",J589&lt;&gt;"")),"",IF(A589="","Check ID",IF(B589="","Check ID",IF(SUMPRODUCT(--(Equipment!$A$2:$A$101=B589))=0,"Check ID",IF(SUMPRODUCT(--($A$2:$A$1001=A589))&gt;1,"Duplicate ID",IF(OR(C589="",NOT(OR(D589="AI",D589="AO",D589="BI",D589="BO")),AND(F589&lt;&gt;"",NOT(ISNUMBER(F589))),AND(G589&lt;&gt;"",NOT(ISNUMBER(G589))),AND(H589&lt;&gt;"",NOT(ISNUMBER(H589))),AND(I589&lt;&gt;"",NOT(ISNUMBER(I589))),AND(J589&lt;&gt;"",NOT(ISNUMBER(J589)))),"Check inputs",IF(AND(ISNUMBER(J589),OR(J589&lt;0,J589&gt;1440)),"Check inputs","OK")))))))</f>
        <v/>
      </c>
    </row>
    <row r="590" spans="1:12" x14ac:dyDescent="0.25">
      <c r="A590" s="12"/>
      <c r="B590" s="12"/>
      <c r="C590" s="13"/>
      <c r="D590" s="12"/>
      <c r="E590" s="13"/>
      <c r="F590" s="12"/>
      <c r="G590" s="12"/>
      <c r="H590" s="12"/>
      <c r="I590" s="12"/>
      <c r="J590" s="12"/>
      <c r="K590" s="17" t="str">
        <f>IF(NOT(OR(A590&lt;&gt;"",B590&lt;&gt;"",C590&lt;&gt;"",D590&lt;&gt;"",E590&lt;&gt;"",F590&lt;&gt;"",G590&lt;&gt;"",H590&lt;&gt;"",I590&lt;&gt;"",J590&lt;&gt;"")),"",IF(AND(ISNUMBER(H590),ISNUMBER(I590),H590&gt;=I590),"Check limits",IF(OR(AND(ISNUMBER(F590),ISNUMBER(H590),F590&lt;H590),AND(ISNUMBER(F590),ISNUMBER(I590),F590&gt;I590),AND(ISNUMBER(G590),ISNUMBER(H590),G590&lt;H590),AND(ISNUMBER(G590),ISNUMBER(I590),G590&gt;I590)),"Setpoint outside alarm band","OK")))</f>
        <v/>
      </c>
      <c r="L590" s="16" t="str">
        <f>IF(NOT(OR(A590&lt;&gt;"",B590&lt;&gt;"",C590&lt;&gt;"",D590&lt;&gt;"",E590&lt;&gt;"",F590&lt;&gt;"",G590&lt;&gt;"",H590&lt;&gt;"",I590&lt;&gt;"",J590&lt;&gt;"")),"",IF(A590="","Check ID",IF(B590="","Check ID",IF(SUMPRODUCT(--(Equipment!$A$2:$A$101=B590))=0,"Check ID",IF(SUMPRODUCT(--($A$2:$A$1001=A590))&gt;1,"Duplicate ID",IF(OR(C590="",NOT(OR(D590="AI",D590="AO",D590="BI",D590="BO")),AND(F590&lt;&gt;"",NOT(ISNUMBER(F590))),AND(G590&lt;&gt;"",NOT(ISNUMBER(G590))),AND(H590&lt;&gt;"",NOT(ISNUMBER(H590))),AND(I590&lt;&gt;"",NOT(ISNUMBER(I590))),AND(J590&lt;&gt;"",NOT(ISNUMBER(J590)))),"Check inputs",IF(AND(ISNUMBER(J590),OR(J590&lt;0,J590&gt;1440)),"Check inputs","OK")))))))</f>
        <v/>
      </c>
    </row>
    <row r="591" spans="1:12" x14ac:dyDescent="0.25">
      <c r="A591" s="12"/>
      <c r="B591" s="12"/>
      <c r="C591" s="13"/>
      <c r="D591" s="12"/>
      <c r="E591" s="13"/>
      <c r="F591" s="12"/>
      <c r="G591" s="12"/>
      <c r="H591" s="12"/>
      <c r="I591" s="12"/>
      <c r="J591" s="12"/>
      <c r="K591" s="17" t="str">
        <f>IF(NOT(OR(A591&lt;&gt;"",B591&lt;&gt;"",C591&lt;&gt;"",D591&lt;&gt;"",E591&lt;&gt;"",F591&lt;&gt;"",G591&lt;&gt;"",H591&lt;&gt;"",I591&lt;&gt;"",J591&lt;&gt;"")),"",IF(AND(ISNUMBER(H591),ISNUMBER(I591),H591&gt;=I591),"Check limits",IF(OR(AND(ISNUMBER(F591),ISNUMBER(H591),F591&lt;H591),AND(ISNUMBER(F591),ISNUMBER(I591),F591&gt;I591),AND(ISNUMBER(G591),ISNUMBER(H591),G591&lt;H591),AND(ISNUMBER(G591),ISNUMBER(I591),G591&gt;I591)),"Setpoint outside alarm band","OK")))</f>
        <v/>
      </c>
      <c r="L591" s="16" t="str">
        <f>IF(NOT(OR(A591&lt;&gt;"",B591&lt;&gt;"",C591&lt;&gt;"",D591&lt;&gt;"",E591&lt;&gt;"",F591&lt;&gt;"",G591&lt;&gt;"",H591&lt;&gt;"",I591&lt;&gt;"",J591&lt;&gt;"")),"",IF(A591="","Check ID",IF(B591="","Check ID",IF(SUMPRODUCT(--(Equipment!$A$2:$A$101=B591))=0,"Check ID",IF(SUMPRODUCT(--($A$2:$A$1001=A591))&gt;1,"Duplicate ID",IF(OR(C591="",NOT(OR(D591="AI",D591="AO",D591="BI",D591="BO")),AND(F591&lt;&gt;"",NOT(ISNUMBER(F591))),AND(G591&lt;&gt;"",NOT(ISNUMBER(G591))),AND(H591&lt;&gt;"",NOT(ISNUMBER(H591))),AND(I591&lt;&gt;"",NOT(ISNUMBER(I591))),AND(J591&lt;&gt;"",NOT(ISNUMBER(J591)))),"Check inputs",IF(AND(ISNUMBER(J591),OR(J591&lt;0,J591&gt;1440)),"Check inputs","OK")))))))</f>
        <v/>
      </c>
    </row>
    <row r="592" spans="1:12" x14ac:dyDescent="0.25">
      <c r="A592" s="12"/>
      <c r="B592" s="12"/>
      <c r="C592" s="13"/>
      <c r="D592" s="12"/>
      <c r="E592" s="13"/>
      <c r="F592" s="12"/>
      <c r="G592" s="12"/>
      <c r="H592" s="12"/>
      <c r="I592" s="12"/>
      <c r="J592" s="12"/>
      <c r="K592" s="17" t="str">
        <f>IF(NOT(OR(A592&lt;&gt;"",B592&lt;&gt;"",C592&lt;&gt;"",D592&lt;&gt;"",E592&lt;&gt;"",F592&lt;&gt;"",G592&lt;&gt;"",H592&lt;&gt;"",I592&lt;&gt;"",J592&lt;&gt;"")),"",IF(AND(ISNUMBER(H592),ISNUMBER(I592),H592&gt;=I592),"Check limits",IF(OR(AND(ISNUMBER(F592),ISNUMBER(H592),F592&lt;H592),AND(ISNUMBER(F592),ISNUMBER(I592),F592&gt;I592),AND(ISNUMBER(G592),ISNUMBER(H592),G592&lt;H592),AND(ISNUMBER(G592),ISNUMBER(I592),G592&gt;I592)),"Setpoint outside alarm band","OK")))</f>
        <v/>
      </c>
      <c r="L592" s="16" t="str">
        <f>IF(NOT(OR(A592&lt;&gt;"",B592&lt;&gt;"",C592&lt;&gt;"",D592&lt;&gt;"",E592&lt;&gt;"",F592&lt;&gt;"",G592&lt;&gt;"",H592&lt;&gt;"",I592&lt;&gt;"",J592&lt;&gt;"")),"",IF(A592="","Check ID",IF(B592="","Check ID",IF(SUMPRODUCT(--(Equipment!$A$2:$A$101=B592))=0,"Check ID",IF(SUMPRODUCT(--($A$2:$A$1001=A592))&gt;1,"Duplicate ID",IF(OR(C592="",NOT(OR(D592="AI",D592="AO",D592="BI",D592="BO")),AND(F592&lt;&gt;"",NOT(ISNUMBER(F592))),AND(G592&lt;&gt;"",NOT(ISNUMBER(G592))),AND(H592&lt;&gt;"",NOT(ISNUMBER(H592))),AND(I592&lt;&gt;"",NOT(ISNUMBER(I592))),AND(J592&lt;&gt;"",NOT(ISNUMBER(J592)))),"Check inputs",IF(AND(ISNUMBER(J592),OR(J592&lt;0,J592&gt;1440)),"Check inputs","OK")))))))</f>
        <v/>
      </c>
    </row>
    <row r="593" spans="1:12" x14ac:dyDescent="0.25">
      <c r="A593" s="12"/>
      <c r="B593" s="12"/>
      <c r="C593" s="13"/>
      <c r="D593" s="12"/>
      <c r="E593" s="13"/>
      <c r="F593" s="12"/>
      <c r="G593" s="12"/>
      <c r="H593" s="12"/>
      <c r="I593" s="12"/>
      <c r="J593" s="12"/>
      <c r="K593" s="17" t="str">
        <f>IF(NOT(OR(A593&lt;&gt;"",B593&lt;&gt;"",C593&lt;&gt;"",D593&lt;&gt;"",E593&lt;&gt;"",F593&lt;&gt;"",G593&lt;&gt;"",H593&lt;&gt;"",I593&lt;&gt;"",J593&lt;&gt;"")),"",IF(AND(ISNUMBER(H593),ISNUMBER(I593),H593&gt;=I593),"Check limits",IF(OR(AND(ISNUMBER(F593),ISNUMBER(H593),F593&lt;H593),AND(ISNUMBER(F593),ISNUMBER(I593),F593&gt;I593),AND(ISNUMBER(G593),ISNUMBER(H593),G593&lt;H593),AND(ISNUMBER(G593),ISNUMBER(I593),G593&gt;I593)),"Setpoint outside alarm band","OK")))</f>
        <v/>
      </c>
      <c r="L593" s="16" t="str">
        <f>IF(NOT(OR(A593&lt;&gt;"",B593&lt;&gt;"",C593&lt;&gt;"",D593&lt;&gt;"",E593&lt;&gt;"",F593&lt;&gt;"",G593&lt;&gt;"",H593&lt;&gt;"",I593&lt;&gt;"",J593&lt;&gt;"")),"",IF(A593="","Check ID",IF(B593="","Check ID",IF(SUMPRODUCT(--(Equipment!$A$2:$A$101=B593))=0,"Check ID",IF(SUMPRODUCT(--($A$2:$A$1001=A593))&gt;1,"Duplicate ID",IF(OR(C593="",NOT(OR(D593="AI",D593="AO",D593="BI",D593="BO")),AND(F593&lt;&gt;"",NOT(ISNUMBER(F593))),AND(G593&lt;&gt;"",NOT(ISNUMBER(G593))),AND(H593&lt;&gt;"",NOT(ISNUMBER(H593))),AND(I593&lt;&gt;"",NOT(ISNUMBER(I593))),AND(J593&lt;&gt;"",NOT(ISNUMBER(J593)))),"Check inputs",IF(AND(ISNUMBER(J593),OR(J593&lt;0,J593&gt;1440)),"Check inputs","OK")))))))</f>
        <v/>
      </c>
    </row>
    <row r="594" spans="1:12" x14ac:dyDescent="0.25">
      <c r="A594" s="12"/>
      <c r="B594" s="12"/>
      <c r="C594" s="13"/>
      <c r="D594" s="12"/>
      <c r="E594" s="13"/>
      <c r="F594" s="12"/>
      <c r="G594" s="12"/>
      <c r="H594" s="12"/>
      <c r="I594" s="12"/>
      <c r="J594" s="12"/>
      <c r="K594" s="17" t="str">
        <f>IF(NOT(OR(A594&lt;&gt;"",B594&lt;&gt;"",C594&lt;&gt;"",D594&lt;&gt;"",E594&lt;&gt;"",F594&lt;&gt;"",G594&lt;&gt;"",H594&lt;&gt;"",I594&lt;&gt;"",J594&lt;&gt;"")),"",IF(AND(ISNUMBER(H594),ISNUMBER(I594),H594&gt;=I594),"Check limits",IF(OR(AND(ISNUMBER(F594),ISNUMBER(H594),F594&lt;H594),AND(ISNUMBER(F594),ISNUMBER(I594),F594&gt;I594),AND(ISNUMBER(G594),ISNUMBER(H594),G594&lt;H594),AND(ISNUMBER(G594),ISNUMBER(I594),G594&gt;I594)),"Setpoint outside alarm band","OK")))</f>
        <v/>
      </c>
      <c r="L594" s="16" t="str">
        <f>IF(NOT(OR(A594&lt;&gt;"",B594&lt;&gt;"",C594&lt;&gt;"",D594&lt;&gt;"",E594&lt;&gt;"",F594&lt;&gt;"",G594&lt;&gt;"",H594&lt;&gt;"",I594&lt;&gt;"",J594&lt;&gt;"")),"",IF(A594="","Check ID",IF(B594="","Check ID",IF(SUMPRODUCT(--(Equipment!$A$2:$A$101=B594))=0,"Check ID",IF(SUMPRODUCT(--($A$2:$A$1001=A594))&gt;1,"Duplicate ID",IF(OR(C594="",NOT(OR(D594="AI",D594="AO",D594="BI",D594="BO")),AND(F594&lt;&gt;"",NOT(ISNUMBER(F594))),AND(G594&lt;&gt;"",NOT(ISNUMBER(G594))),AND(H594&lt;&gt;"",NOT(ISNUMBER(H594))),AND(I594&lt;&gt;"",NOT(ISNUMBER(I594))),AND(J594&lt;&gt;"",NOT(ISNUMBER(J594)))),"Check inputs",IF(AND(ISNUMBER(J594),OR(J594&lt;0,J594&gt;1440)),"Check inputs","OK")))))))</f>
        <v/>
      </c>
    </row>
    <row r="595" spans="1:12" x14ac:dyDescent="0.25">
      <c r="A595" s="12"/>
      <c r="B595" s="12"/>
      <c r="C595" s="13"/>
      <c r="D595" s="12"/>
      <c r="E595" s="13"/>
      <c r="F595" s="12"/>
      <c r="G595" s="12"/>
      <c r="H595" s="12"/>
      <c r="I595" s="12"/>
      <c r="J595" s="12"/>
      <c r="K595" s="17" t="str">
        <f>IF(NOT(OR(A595&lt;&gt;"",B595&lt;&gt;"",C595&lt;&gt;"",D595&lt;&gt;"",E595&lt;&gt;"",F595&lt;&gt;"",G595&lt;&gt;"",H595&lt;&gt;"",I595&lt;&gt;"",J595&lt;&gt;"")),"",IF(AND(ISNUMBER(H595),ISNUMBER(I595),H595&gt;=I595),"Check limits",IF(OR(AND(ISNUMBER(F595),ISNUMBER(H595),F595&lt;H595),AND(ISNUMBER(F595),ISNUMBER(I595),F595&gt;I595),AND(ISNUMBER(G595),ISNUMBER(H595),G595&lt;H595),AND(ISNUMBER(G595),ISNUMBER(I595),G595&gt;I595)),"Setpoint outside alarm band","OK")))</f>
        <v/>
      </c>
      <c r="L595" s="16" t="str">
        <f>IF(NOT(OR(A595&lt;&gt;"",B595&lt;&gt;"",C595&lt;&gt;"",D595&lt;&gt;"",E595&lt;&gt;"",F595&lt;&gt;"",G595&lt;&gt;"",H595&lt;&gt;"",I595&lt;&gt;"",J595&lt;&gt;"")),"",IF(A595="","Check ID",IF(B595="","Check ID",IF(SUMPRODUCT(--(Equipment!$A$2:$A$101=B595))=0,"Check ID",IF(SUMPRODUCT(--($A$2:$A$1001=A595))&gt;1,"Duplicate ID",IF(OR(C595="",NOT(OR(D595="AI",D595="AO",D595="BI",D595="BO")),AND(F595&lt;&gt;"",NOT(ISNUMBER(F595))),AND(G595&lt;&gt;"",NOT(ISNUMBER(G595))),AND(H595&lt;&gt;"",NOT(ISNUMBER(H595))),AND(I595&lt;&gt;"",NOT(ISNUMBER(I595))),AND(J595&lt;&gt;"",NOT(ISNUMBER(J595)))),"Check inputs",IF(AND(ISNUMBER(J595),OR(J595&lt;0,J595&gt;1440)),"Check inputs","OK")))))))</f>
        <v/>
      </c>
    </row>
    <row r="596" spans="1:12" x14ac:dyDescent="0.25">
      <c r="A596" s="12"/>
      <c r="B596" s="12"/>
      <c r="C596" s="13"/>
      <c r="D596" s="12"/>
      <c r="E596" s="13"/>
      <c r="F596" s="12"/>
      <c r="G596" s="12"/>
      <c r="H596" s="12"/>
      <c r="I596" s="12"/>
      <c r="J596" s="12"/>
      <c r="K596" s="17" t="str">
        <f>IF(NOT(OR(A596&lt;&gt;"",B596&lt;&gt;"",C596&lt;&gt;"",D596&lt;&gt;"",E596&lt;&gt;"",F596&lt;&gt;"",G596&lt;&gt;"",H596&lt;&gt;"",I596&lt;&gt;"",J596&lt;&gt;"")),"",IF(AND(ISNUMBER(H596),ISNUMBER(I596),H596&gt;=I596),"Check limits",IF(OR(AND(ISNUMBER(F596),ISNUMBER(H596),F596&lt;H596),AND(ISNUMBER(F596),ISNUMBER(I596),F596&gt;I596),AND(ISNUMBER(G596),ISNUMBER(H596),G596&lt;H596),AND(ISNUMBER(G596),ISNUMBER(I596),G596&gt;I596)),"Setpoint outside alarm band","OK")))</f>
        <v/>
      </c>
      <c r="L596" s="16" t="str">
        <f>IF(NOT(OR(A596&lt;&gt;"",B596&lt;&gt;"",C596&lt;&gt;"",D596&lt;&gt;"",E596&lt;&gt;"",F596&lt;&gt;"",G596&lt;&gt;"",H596&lt;&gt;"",I596&lt;&gt;"",J596&lt;&gt;"")),"",IF(A596="","Check ID",IF(B596="","Check ID",IF(SUMPRODUCT(--(Equipment!$A$2:$A$101=B596))=0,"Check ID",IF(SUMPRODUCT(--($A$2:$A$1001=A596))&gt;1,"Duplicate ID",IF(OR(C596="",NOT(OR(D596="AI",D596="AO",D596="BI",D596="BO")),AND(F596&lt;&gt;"",NOT(ISNUMBER(F596))),AND(G596&lt;&gt;"",NOT(ISNUMBER(G596))),AND(H596&lt;&gt;"",NOT(ISNUMBER(H596))),AND(I596&lt;&gt;"",NOT(ISNUMBER(I596))),AND(J596&lt;&gt;"",NOT(ISNUMBER(J596)))),"Check inputs",IF(AND(ISNUMBER(J596),OR(J596&lt;0,J596&gt;1440)),"Check inputs","OK")))))))</f>
        <v/>
      </c>
    </row>
    <row r="597" spans="1:12" x14ac:dyDescent="0.25">
      <c r="A597" s="12"/>
      <c r="B597" s="12"/>
      <c r="C597" s="13"/>
      <c r="D597" s="12"/>
      <c r="E597" s="13"/>
      <c r="F597" s="12"/>
      <c r="G597" s="12"/>
      <c r="H597" s="12"/>
      <c r="I597" s="12"/>
      <c r="J597" s="12"/>
      <c r="K597" s="17" t="str">
        <f>IF(NOT(OR(A597&lt;&gt;"",B597&lt;&gt;"",C597&lt;&gt;"",D597&lt;&gt;"",E597&lt;&gt;"",F597&lt;&gt;"",G597&lt;&gt;"",H597&lt;&gt;"",I597&lt;&gt;"",J597&lt;&gt;"")),"",IF(AND(ISNUMBER(H597),ISNUMBER(I597),H597&gt;=I597),"Check limits",IF(OR(AND(ISNUMBER(F597),ISNUMBER(H597),F597&lt;H597),AND(ISNUMBER(F597),ISNUMBER(I597),F597&gt;I597),AND(ISNUMBER(G597),ISNUMBER(H597),G597&lt;H597),AND(ISNUMBER(G597),ISNUMBER(I597),G597&gt;I597)),"Setpoint outside alarm band","OK")))</f>
        <v/>
      </c>
      <c r="L597" s="16" t="str">
        <f>IF(NOT(OR(A597&lt;&gt;"",B597&lt;&gt;"",C597&lt;&gt;"",D597&lt;&gt;"",E597&lt;&gt;"",F597&lt;&gt;"",G597&lt;&gt;"",H597&lt;&gt;"",I597&lt;&gt;"",J597&lt;&gt;"")),"",IF(A597="","Check ID",IF(B597="","Check ID",IF(SUMPRODUCT(--(Equipment!$A$2:$A$101=B597))=0,"Check ID",IF(SUMPRODUCT(--($A$2:$A$1001=A597))&gt;1,"Duplicate ID",IF(OR(C597="",NOT(OR(D597="AI",D597="AO",D597="BI",D597="BO")),AND(F597&lt;&gt;"",NOT(ISNUMBER(F597))),AND(G597&lt;&gt;"",NOT(ISNUMBER(G597))),AND(H597&lt;&gt;"",NOT(ISNUMBER(H597))),AND(I597&lt;&gt;"",NOT(ISNUMBER(I597))),AND(J597&lt;&gt;"",NOT(ISNUMBER(J597)))),"Check inputs",IF(AND(ISNUMBER(J597),OR(J597&lt;0,J597&gt;1440)),"Check inputs","OK")))))))</f>
        <v/>
      </c>
    </row>
    <row r="598" spans="1:12" x14ac:dyDescent="0.25">
      <c r="A598" s="12"/>
      <c r="B598" s="12"/>
      <c r="C598" s="13"/>
      <c r="D598" s="12"/>
      <c r="E598" s="13"/>
      <c r="F598" s="12"/>
      <c r="G598" s="12"/>
      <c r="H598" s="12"/>
      <c r="I598" s="12"/>
      <c r="J598" s="12"/>
      <c r="K598" s="17" t="str">
        <f>IF(NOT(OR(A598&lt;&gt;"",B598&lt;&gt;"",C598&lt;&gt;"",D598&lt;&gt;"",E598&lt;&gt;"",F598&lt;&gt;"",G598&lt;&gt;"",H598&lt;&gt;"",I598&lt;&gt;"",J598&lt;&gt;"")),"",IF(AND(ISNUMBER(H598),ISNUMBER(I598),H598&gt;=I598),"Check limits",IF(OR(AND(ISNUMBER(F598),ISNUMBER(H598),F598&lt;H598),AND(ISNUMBER(F598),ISNUMBER(I598),F598&gt;I598),AND(ISNUMBER(G598),ISNUMBER(H598),G598&lt;H598),AND(ISNUMBER(G598),ISNUMBER(I598),G598&gt;I598)),"Setpoint outside alarm band","OK")))</f>
        <v/>
      </c>
      <c r="L598" s="16" t="str">
        <f>IF(NOT(OR(A598&lt;&gt;"",B598&lt;&gt;"",C598&lt;&gt;"",D598&lt;&gt;"",E598&lt;&gt;"",F598&lt;&gt;"",G598&lt;&gt;"",H598&lt;&gt;"",I598&lt;&gt;"",J598&lt;&gt;"")),"",IF(A598="","Check ID",IF(B598="","Check ID",IF(SUMPRODUCT(--(Equipment!$A$2:$A$101=B598))=0,"Check ID",IF(SUMPRODUCT(--($A$2:$A$1001=A598))&gt;1,"Duplicate ID",IF(OR(C598="",NOT(OR(D598="AI",D598="AO",D598="BI",D598="BO")),AND(F598&lt;&gt;"",NOT(ISNUMBER(F598))),AND(G598&lt;&gt;"",NOT(ISNUMBER(G598))),AND(H598&lt;&gt;"",NOT(ISNUMBER(H598))),AND(I598&lt;&gt;"",NOT(ISNUMBER(I598))),AND(J598&lt;&gt;"",NOT(ISNUMBER(J598)))),"Check inputs",IF(AND(ISNUMBER(J598),OR(J598&lt;0,J598&gt;1440)),"Check inputs","OK")))))))</f>
        <v/>
      </c>
    </row>
    <row r="599" spans="1:12" x14ac:dyDescent="0.25">
      <c r="A599" s="12"/>
      <c r="B599" s="12"/>
      <c r="C599" s="13"/>
      <c r="D599" s="12"/>
      <c r="E599" s="13"/>
      <c r="F599" s="12"/>
      <c r="G599" s="12"/>
      <c r="H599" s="12"/>
      <c r="I599" s="12"/>
      <c r="J599" s="12"/>
      <c r="K599" s="17" t="str">
        <f>IF(NOT(OR(A599&lt;&gt;"",B599&lt;&gt;"",C599&lt;&gt;"",D599&lt;&gt;"",E599&lt;&gt;"",F599&lt;&gt;"",G599&lt;&gt;"",H599&lt;&gt;"",I599&lt;&gt;"",J599&lt;&gt;"")),"",IF(AND(ISNUMBER(H599),ISNUMBER(I599),H599&gt;=I599),"Check limits",IF(OR(AND(ISNUMBER(F599),ISNUMBER(H599),F599&lt;H599),AND(ISNUMBER(F599),ISNUMBER(I599),F599&gt;I599),AND(ISNUMBER(G599),ISNUMBER(H599),G599&lt;H599),AND(ISNUMBER(G599),ISNUMBER(I599),G599&gt;I599)),"Setpoint outside alarm band","OK")))</f>
        <v/>
      </c>
      <c r="L599" s="16" t="str">
        <f>IF(NOT(OR(A599&lt;&gt;"",B599&lt;&gt;"",C599&lt;&gt;"",D599&lt;&gt;"",E599&lt;&gt;"",F599&lt;&gt;"",G599&lt;&gt;"",H599&lt;&gt;"",I599&lt;&gt;"",J599&lt;&gt;"")),"",IF(A599="","Check ID",IF(B599="","Check ID",IF(SUMPRODUCT(--(Equipment!$A$2:$A$101=B599))=0,"Check ID",IF(SUMPRODUCT(--($A$2:$A$1001=A599))&gt;1,"Duplicate ID",IF(OR(C599="",NOT(OR(D599="AI",D599="AO",D599="BI",D599="BO")),AND(F599&lt;&gt;"",NOT(ISNUMBER(F599))),AND(G599&lt;&gt;"",NOT(ISNUMBER(G599))),AND(H599&lt;&gt;"",NOT(ISNUMBER(H599))),AND(I599&lt;&gt;"",NOT(ISNUMBER(I599))),AND(J599&lt;&gt;"",NOT(ISNUMBER(J599)))),"Check inputs",IF(AND(ISNUMBER(J599),OR(J599&lt;0,J599&gt;1440)),"Check inputs","OK")))))))</f>
        <v/>
      </c>
    </row>
    <row r="600" spans="1:12" x14ac:dyDescent="0.25">
      <c r="A600" s="12"/>
      <c r="B600" s="12"/>
      <c r="C600" s="13"/>
      <c r="D600" s="12"/>
      <c r="E600" s="13"/>
      <c r="F600" s="12"/>
      <c r="G600" s="12"/>
      <c r="H600" s="12"/>
      <c r="I600" s="12"/>
      <c r="J600" s="12"/>
      <c r="K600" s="17" t="str">
        <f>IF(NOT(OR(A600&lt;&gt;"",B600&lt;&gt;"",C600&lt;&gt;"",D600&lt;&gt;"",E600&lt;&gt;"",F600&lt;&gt;"",G600&lt;&gt;"",H600&lt;&gt;"",I600&lt;&gt;"",J600&lt;&gt;"")),"",IF(AND(ISNUMBER(H600),ISNUMBER(I600),H600&gt;=I600),"Check limits",IF(OR(AND(ISNUMBER(F600),ISNUMBER(H600),F600&lt;H600),AND(ISNUMBER(F600),ISNUMBER(I600),F600&gt;I600),AND(ISNUMBER(G600),ISNUMBER(H600),G600&lt;H600),AND(ISNUMBER(G600),ISNUMBER(I600),G600&gt;I600)),"Setpoint outside alarm band","OK")))</f>
        <v/>
      </c>
      <c r="L600" s="16" t="str">
        <f>IF(NOT(OR(A600&lt;&gt;"",B600&lt;&gt;"",C600&lt;&gt;"",D600&lt;&gt;"",E600&lt;&gt;"",F600&lt;&gt;"",G600&lt;&gt;"",H600&lt;&gt;"",I600&lt;&gt;"",J600&lt;&gt;"")),"",IF(A600="","Check ID",IF(B600="","Check ID",IF(SUMPRODUCT(--(Equipment!$A$2:$A$101=B600))=0,"Check ID",IF(SUMPRODUCT(--($A$2:$A$1001=A600))&gt;1,"Duplicate ID",IF(OR(C600="",NOT(OR(D600="AI",D600="AO",D600="BI",D600="BO")),AND(F600&lt;&gt;"",NOT(ISNUMBER(F600))),AND(G600&lt;&gt;"",NOT(ISNUMBER(G600))),AND(H600&lt;&gt;"",NOT(ISNUMBER(H600))),AND(I600&lt;&gt;"",NOT(ISNUMBER(I600))),AND(J600&lt;&gt;"",NOT(ISNUMBER(J600)))),"Check inputs",IF(AND(ISNUMBER(J600),OR(J600&lt;0,J600&gt;1440)),"Check inputs","OK")))))))</f>
        <v/>
      </c>
    </row>
    <row r="601" spans="1:12" x14ac:dyDescent="0.25">
      <c r="A601" s="12"/>
      <c r="B601" s="12"/>
      <c r="C601" s="13"/>
      <c r="D601" s="12"/>
      <c r="E601" s="13"/>
      <c r="F601" s="12"/>
      <c r="G601" s="12"/>
      <c r="H601" s="12"/>
      <c r="I601" s="12"/>
      <c r="J601" s="12"/>
      <c r="K601" s="17" t="str">
        <f>IF(NOT(OR(A601&lt;&gt;"",B601&lt;&gt;"",C601&lt;&gt;"",D601&lt;&gt;"",E601&lt;&gt;"",F601&lt;&gt;"",G601&lt;&gt;"",H601&lt;&gt;"",I601&lt;&gt;"",J601&lt;&gt;"")),"",IF(AND(ISNUMBER(H601),ISNUMBER(I601),H601&gt;=I601),"Check limits",IF(OR(AND(ISNUMBER(F601),ISNUMBER(H601),F601&lt;H601),AND(ISNUMBER(F601),ISNUMBER(I601),F601&gt;I601),AND(ISNUMBER(G601),ISNUMBER(H601),G601&lt;H601),AND(ISNUMBER(G601),ISNUMBER(I601),G601&gt;I601)),"Setpoint outside alarm band","OK")))</f>
        <v/>
      </c>
      <c r="L601" s="16" t="str">
        <f>IF(NOT(OR(A601&lt;&gt;"",B601&lt;&gt;"",C601&lt;&gt;"",D601&lt;&gt;"",E601&lt;&gt;"",F601&lt;&gt;"",G601&lt;&gt;"",H601&lt;&gt;"",I601&lt;&gt;"",J601&lt;&gt;"")),"",IF(A601="","Check ID",IF(B601="","Check ID",IF(SUMPRODUCT(--(Equipment!$A$2:$A$101=B601))=0,"Check ID",IF(SUMPRODUCT(--($A$2:$A$1001=A601))&gt;1,"Duplicate ID",IF(OR(C601="",NOT(OR(D601="AI",D601="AO",D601="BI",D601="BO")),AND(F601&lt;&gt;"",NOT(ISNUMBER(F601))),AND(G601&lt;&gt;"",NOT(ISNUMBER(G601))),AND(H601&lt;&gt;"",NOT(ISNUMBER(H601))),AND(I601&lt;&gt;"",NOT(ISNUMBER(I601))),AND(J601&lt;&gt;"",NOT(ISNUMBER(J601)))),"Check inputs",IF(AND(ISNUMBER(J601),OR(J601&lt;0,J601&gt;1440)),"Check inputs","OK")))))))</f>
        <v/>
      </c>
    </row>
    <row r="602" spans="1:12" x14ac:dyDescent="0.25">
      <c r="A602" s="12"/>
      <c r="B602" s="12"/>
      <c r="C602" s="13"/>
      <c r="D602" s="12"/>
      <c r="E602" s="13"/>
      <c r="F602" s="12"/>
      <c r="G602" s="12"/>
      <c r="H602" s="12"/>
      <c r="I602" s="12"/>
      <c r="J602" s="12"/>
      <c r="K602" s="17" t="str">
        <f>IF(NOT(OR(A602&lt;&gt;"",B602&lt;&gt;"",C602&lt;&gt;"",D602&lt;&gt;"",E602&lt;&gt;"",F602&lt;&gt;"",G602&lt;&gt;"",H602&lt;&gt;"",I602&lt;&gt;"",J602&lt;&gt;"")),"",IF(AND(ISNUMBER(H602),ISNUMBER(I602),H602&gt;=I602),"Check limits",IF(OR(AND(ISNUMBER(F602),ISNUMBER(H602),F602&lt;H602),AND(ISNUMBER(F602),ISNUMBER(I602),F602&gt;I602),AND(ISNUMBER(G602),ISNUMBER(H602),G602&lt;H602),AND(ISNUMBER(G602),ISNUMBER(I602),G602&gt;I602)),"Setpoint outside alarm band","OK")))</f>
        <v/>
      </c>
      <c r="L602" s="16" t="str">
        <f>IF(NOT(OR(A602&lt;&gt;"",B602&lt;&gt;"",C602&lt;&gt;"",D602&lt;&gt;"",E602&lt;&gt;"",F602&lt;&gt;"",G602&lt;&gt;"",H602&lt;&gt;"",I602&lt;&gt;"",J602&lt;&gt;"")),"",IF(A602="","Check ID",IF(B602="","Check ID",IF(SUMPRODUCT(--(Equipment!$A$2:$A$101=B602))=0,"Check ID",IF(SUMPRODUCT(--($A$2:$A$1001=A602))&gt;1,"Duplicate ID",IF(OR(C602="",NOT(OR(D602="AI",D602="AO",D602="BI",D602="BO")),AND(F602&lt;&gt;"",NOT(ISNUMBER(F602))),AND(G602&lt;&gt;"",NOT(ISNUMBER(G602))),AND(H602&lt;&gt;"",NOT(ISNUMBER(H602))),AND(I602&lt;&gt;"",NOT(ISNUMBER(I602))),AND(J602&lt;&gt;"",NOT(ISNUMBER(J602)))),"Check inputs",IF(AND(ISNUMBER(J602),OR(J602&lt;0,J602&gt;1440)),"Check inputs","OK")))))))</f>
        <v/>
      </c>
    </row>
    <row r="603" spans="1:12" x14ac:dyDescent="0.25">
      <c r="A603" s="12"/>
      <c r="B603" s="12"/>
      <c r="C603" s="13"/>
      <c r="D603" s="12"/>
      <c r="E603" s="13"/>
      <c r="F603" s="12"/>
      <c r="G603" s="12"/>
      <c r="H603" s="12"/>
      <c r="I603" s="12"/>
      <c r="J603" s="12"/>
      <c r="K603" s="17" t="str">
        <f>IF(NOT(OR(A603&lt;&gt;"",B603&lt;&gt;"",C603&lt;&gt;"",D603&lt;&gt;"",E603&lt;&gt;"",F603&lt;&gt;"",G603&lt;&gt;"",H603&lt;&gt;"",I603&lt;&gt;"",J603&lt;&gt;"")),"",IF(AND(ISNUMBER(H603),ISNUMBER(I603),H603&gt;=I603),"Check limits",IF(OR(AND(ISNUMBER(F603),ISNUMBER(H603),F603&lt;H603),AND(ISNUMBER(F603),ISNUMBER(I603),F603&gt;I603),AND(ISNUMBER(G603),ISNUMBER(H603),G603&lt;H603),AND(ISNUMBER(G603),ISNUMBER(I603),G603&gt;I603)),"Setpoint outside alarm band","OK")))</f>
        <v/>
      </c>
      <c r="L603" s="16" t="str">
        <f>IF(NOT(OR(A603&lt;&gt;"",B603&lt;&gt;"",C603&lt;&gt;"",D603&lt;&gt;"",E603&lt;&gt;"",F603&lt;&gt;"",G603&lt;&gt;"",H603&lt;&gt;"",I603&lt;&gt;"",J603&lt;&gt;"")),"",IF(A603="","Check ID",IF(B603="","Check ID",IF(SUMPRODUCT(--(Equipment!$A$2:$A$101=B603))=0,"Check ID",IF(SUMPRODUCT(--($A$2:$A$1001=A603))&gt;1,"Duplicate ID",IF(OR(C603="",NOT(OR(D603="AI",D603="AO",D603="BI",D603="BO")),AND(F603&lt;&gt;"",NOT(ISNUMBER(F603))),AND(G603&lt;&gt;"",NOT(ISNUMBER(G603))),AND(H603&lt;&gt;"",NOT(ISNUMBER(H603))),AND(I603&lt;&gt;"",NOT(ISNUMBER(I603))),AND(J603&lt;&gt;"",NOT(ISNUMBER(J603)))),"Check inputs",IF(AND(ISNUMBER(J603),OR(J603&lt;0,J603&gt;1440)),"Check inputs","OK")))))))</f>
        <v/>
      </c>
    </row>
    <row r="604" spans="1:12" x14ac:dyDescent="0.25">
      <c r="A604" s="12"/>
      <c r="B604" s="12"/>
      <c r="C604" s="13"/>
      <c r="D604" s="12"/>
      <c r="E604" s="13"/>
      <c r="F604" s="12"/>
      <c r="G604" s="12"/>
      <c r="H604" s="12"/>
      <c r="I604" s="12"/>
      <c r="J604" s="12"/>
      <c r="K604" s="17" t="str">
        <f>IF(NOT(OR(A604&lt;&gt;"",B604&lt;&gt;"",C604&lt;&gt;"",D604&lt;&gt;"",E604&lt;&gt;"",F604&lt;&gt;"",G604&lt;&gt;"",H604&lt;&gt;"",I604&lt;&gt;"",J604&lt;&gt;"")),"",IF(AND(ISNUMBER(H604),ISNUMBER(I604),H604&gt;=I604),"Check limits",IF(OR(AND(ISNUMBER(F604),ISNUMBER(H604),F604&lt;H604),AND(ISNUMBER(F604),ISNUMBER(I604),F604&gt;I604),AND(ISNUMBER(G604),ISNUMBER(H604),G604&lt;H604),AND(ISNUMBER(G604),ISNUMBER(I604),G604&gt;I604)),"Setpoint outside alarm band","OK")))</f>
        <v/>
      </c>
      <c r="L604" s="16" t="str">
        <f>IF(NOT(OR(A604&lt;&gt;"",B604&lt;&gt;"",C604&lt;&gt;"",D604&lt;&gt;"",E604&lt;&gt;"",F604&lt;&gt;"",G604&lt;&gt;"",H604&lt;&gt;"",I604&lt;&gt;"",J604&lt;&gt;"")),"",IF(A604="","Check ID",IF(B604="","Check ID",IF(SUMPRODUCT(--(Equipment!$A$2:$A$101=B604))=0,"Check ID",IF(SUMPRODUCT(--($A$2:$A$1001=A604))&gt;1,"Duplicate ID",IF(OR(C604="",NOT(OR(D604="AI",D604="AO",D604="BI",D604="BO")),AND(F604&lt;&gt;"",NOT(ISNUMBER(F604))),AND(G604&lt;&gt;"",NOT(ISNUMBER(G604))),AND(H604&lt;&gt;"",NOT(ISNUMBER(H604))),AND(I604&lt;&gt;"",NOT(ISNUMBER(I604))),AND(J604&lt;&gt;"",NOT(ISNUMBER(J604)))),"Check inputs",IF(AND(ISNUMBER(J604),OR(J604&lt;0,J604&gt;1440)),"Check inputs","OK")))))))</f>
        <v/>
      </c>
    </row>
    <row r="605" spans="1:12" x14ac:dyDescent="0.25">
      <c r="A605" s="12"/>
      <c r="B605" s="12"/>
      <c r="C605" s="13"/>
      <c r="D605" s="12"/>
      <c r="E605" s="13"/>
      <c r="F605" s="12"/>
      <c r="G605" s="12"/>
      <c r="H605" s="12"/>
      <c r="I605" s="12"/>
      <c r="J605" s="12"/>
      <c r="K605" s="17" t="str">
        <f>IF(NOT(OR(A605&lt;&gt;"",B605&lt;&gt;"",C605&lt;&gt;"",D605&lt;&gt;"",E605&lt;&gt;"",F605&lt;&gt;"",G605&lt;&gt;"",H605&lt;&gt;"",I605&lt;&gt;"",J605&lt;&gt;"")),"",IF(AND(ISNUMBER(H605),ISNUMBER(I605),H605&gt;=I605),"Check limits",IF(OR(AND(ISNUMBER(F605),ISNUMBER(H605),F605&lt;H605),AND(ISNUMBER(F605),ISNUMBER(I605),F605&gt;I605),AND(ISNUMBER(G605),ISNUMBER(H605),G605&lt;H605),AND(ISNUMBER(G605),ISNUMBER(I605),G605&gt;I605)),"Setpoint outside alarm band","OK")))</f>
        <v/>
      </c>
      <c r="L605" s="16" t="str">
        <f>IF(NOT(OR(A605&lt;&gt;"",B605&lt;&gt;"",C605&lt;&gt;"",D605&lt;&gt;"",E605&lt;&gt;"",F605&lt;&gt;"",G605&lt;&gt;"",H605&lt;&gt;"",I605&lt;&gt;"",J605&lt;&gt;"")),"",IF(A605="","Check ID",IF(B605="","Check ID",IF(SUMPRODUCT(--(Equipment!$A$2:$A$101=B605))=0,"Check ID",IF(SUMPRODUCT(--($A$2:$A$1001=A605))&gt;1,"Duplicate ID",IF(OR(C605="",NOT(OR(D605="AI",D605="AO",D605="BI",D605="BO")),AND(F605&lt;&gt;"",NOT(ISNUMBER(F605))),AND(G605&lt;&gt;"",NOT(ISNUMBER(G605))),AND(H605&lt;&gt;"",NOT(ISNUMBER(H605))),AND(I605&lt;&gt;"",NOT(ISNUMBER(I605))),AND(J605&lt;&gt;"",NOT(ISNUMBER(J605)))),"Check inputs",IF(AND(ISNUMBER(J605),OR(J605&lt;0,J605&gt;1440)),"Check inputs","OK")))))))</f>
        <v/>
      </c>
    </row>
    <row r="606" spans="1:12" x14ac:dyDescent="0.25">
      <c r="A606" s="12"/>
      <c r="B606" s="12"/>
      <c r="C606" s="13"/>
      <c r="D606" s="12"/>
      <c r="E606" s="13"/>
      <c r="F606" s="12"/>
      <c r="G606" s="12"/>
      <c r="H606" s="12"/>
      <c r="I606" s="12"/>
      <c r="J606" s="12"/>
      <c r="K606" s="17" t="str">
        <f>IF(NOT(OR(A606&lt;&gt;"",B606&lt;&gt;"",C606&lt;&gt;"",D606&lt;&gt;"",E606&lt;&gt;"",F606&lt;&gt;"",G606&lt;&gt;"",H606&lt;&gt;"",I606&lt;&gt;"",J606&lt;&gt;"")),"",IF(AND(ISNUMBER(H606),ISNUMBER(I606),H606&gt;=I606),"Check limits",IF(OR(AND(ISNUMBER(F606),ISNUMBER(H606),F606&lt;H606),AND(ISNUMBER(F606),ISNUMBER(I606),F606&gt;I606),AND(ISNUMBER(G606),ISNUMBER(H606),G606&lt;H606),AND(ISNUMBER(G606),ISNUMBER(I606),G606&gt;I606)),"Setpoint outside alarm band","OK")))</f>
        <v/>
      </c>
      <c r="L606" s="16" t="str">
        <f>IF(NOT(OR(A606&lt;&gt;"",B606&lt;&gt;"",C606&lt;&gt;"",D606&lt;&gt;"",E606&lt;&gt;"",F606&lt;&gt;"",G606&lt;&gt;"",H606&lt;&gt;"",I606&lt;&gt;"",J606&lt;&gt;"")),"",IF(A606="","Check ID",IF(B606="","Check ID",IF(SUMPRODUCT(--(Equipment!$A$2:$A$101=B606))=0,"Check ID",IF(SUMPRODUCT(--($A$2:$A$1001=A606))&gt;1,"Duplicate ID",IF(OR(C606="",NOT(OR(D606="AI",D606="AO",D606="BI",D606="BO")),AND(F606&lt;&gt;"",NOT(ISNUMBER(F606))),AND(G606&lt;&gt;"",NOT(ISNUMBER(G606))),AND(H606&lt;&gt;"",NOT(ISNUMBER(H606))),AND(I606&lt;&gt;"",NOT(ISNUMBER(I606))),AND(J606&lt;&gt;"",NOT(ISNUMBER(J606)))),"Check inputs",IF(AND(ISNUMBER(J606),OR(J606&lt;0,J606&gt;1440)),"Check inputs","OK")))))))</f>
        <v/>
      </c>
    </row>
    <row r="607" spans="1:12" x14ac:dyDescent="0.25">
      <c r="A607" s="12"/>
      <c r="B607" s="12"/>
      <c r="C607" s="13"/>
      <c r="D607" s="12"/>
      <c r="E607" s="13"/>
      <c r="F607" s="12"/>
      <c r="G607" s="12"/>
      <c r="H607" s="12"/>
      <c r="I607" s="12"/>
      <c r="J607" s="12"/>
      <c r="K607" s="17" t="str">
        <f>IF(NOT(OR(A607&lt;&gt;"",B607&lt;&gt;"",C607&lt;&gt;"",D607&lt;&gt;"",E607&lt;&gt;"",F607&lt;&gt;"",G607&lt;&gt;"",H607&lt;&gt;"",I607&lt;&gt;"",J607&lt;&gt;"")),"",IF(AND(ISNUMBER(H607),ISNUMBER(I607),H607&gt;=I607),"Check limits",IF(OR(AND(ISNUMBER(F607),ISNUMBER(H607),F607&lt;H607),AND(ISNUMBER(F607),ISNUMBER(I607),F607&gt;I607),AND(ISNUMBER(G607),ISNUMBER(H607),G607&lt;H607),AND(ISNUMBER(G607),ISNUMBER(I607),G607&gt;I607)),"Setpoint outside alarm band","OK")))</f>
        <v/>
      </c>
      <c r="L607" s="16" t="str">
        <f>IF(NOT(OR(A607&lt;&gt;"",B607&lt;&gt;"",C607&lt;&gt;"",D607&lt;&gt;"",E607&lt;&gt;"",F607&lt;&gt;"",G607&lt;&gt;"",H607&lt;&gt;"",I607&lt;&gt;"",J607&lt;&gt;"")),"",IF(A607="","Check ID",IF(B607="","Check ID",IF(SUMPRODUCT(--(Equipment!$A$2:$A$101=B607))=0,"Check ID",IF(SUMPRODUCT(--($A$2:$A$1001=A607))&gt;1,"Duplicate ID",IF(OR(C607="",NOT(OR(D607="AI",D607="AO",D607="BI",D607="BO")),AND(F607&lt;&gt;"",NOT(ISNUMBER(F607))),AND(G607&lt;&gt;"",NOT(ISNUMBER(G607))),AND(H607&lt;&gt;"",NOT(ISNUMBER(H607))),AND(I607&lt;&gt;"",NOT(ISNUMBER(I607))),AND(J607&lt;&gt;"",NOT(ISNUMBER(J607)))),"Check inputs",IF(AND(ISNUMBER(J607),OR(J607&lt;0,J607&gt;1440)),"Check inputs","OK")))))))</f>
        <v/>
      </c>
    </row>
    <row r="608" spans="1:12" x14ac:dyDescent="0.25">
      <c r="A608" s="12"/>
      <c r="B608" s="12"/>
      <c r="C608" s="13"/>
      <c r="D608" s="12"/>
      <c r="E608" s="13"/>
      <c r="F608" s="12"/>
      <c r="G608" s="12"/>
      <c r="H608" s="12"/>
      <c r="I608" s="12"/>
      <c r="J608" s="12"/>
      <c r="K608" s="17" t="str">
        <f>IF(NOT(OR(A608&lt;&gt;"",B608&lt;&gt;"",C608&lt;&gt;"",D608&lt;&gt;"",E608&lt;&gt;"",F608&lt;&gt;"",G608&lt;&gt;"",H608&lt;&gt;"",I608&lt;&gt;"",J608&lt;&gt;"")),"",IF(AND(ISNUMBER(H608),ISNUMBER(I608),H608&gt;=I608),"Check limits",IF(OR(AND(ISNUMBER(F608),ISNUMBER(H608),F608&lt;H608),AND(ISNUMBER(F608),ISNUMBER(I608),F608&gt;I608),AND(ISNUMBER(G608),ISNUMBER(H608),G608&lt;H608),AND(ISNUMBER(G608),ISNUMBER(I608),G608&gt;I608)),"Setpoint outside alarm band","OK")))</f>
        <v/>
      </c>
      <c r="L608" s="16" t="str">
        <f>IF(NOT(OR(A608&lt;&gt;"",B608&lt;&gt;"",C608&lt;&gt;"",D608&lt;&gt;"",E608&lt;&gt;"",F608&lt;&gt;"",G608&lt;&gt;"",H608&lt;&gt;"",I608&lt;&gt;"",J608&lt;&gt;"")),"",IF(A608="","Check ID",IF(B608="","Check ID",IF(SUMPRODUCT(--(Equipment!$A$2:$A$101=B608))=0,"Check ID",IF(SUMPRODUCT(--($A$2:$A$1001=A608))&gt;1,"Duplicate ID",IF(OR(C608="",NOT(OR(D608="AI",D608="AO",D608="BI",D608="BO")),AND(F608&lt;&gt;"",NOT(ISNUMBER(F608))),AND(G608&lt;&gt;"",NOT(ISNUMBER(G608))),AND(H608&lt;&gt;"",NOT(ISNUMBER(H608))),AND(I608&lt;&gt;"",NOT(ISNUMBER(I608))),AND(J608&lt;&gt;"",NOT(ISNUMBER(J608)))),"Check inputs",IF(AND(ISNUMBER(J608),OR(J608&lt;0,J608&gt;1440)),"Check inputs","OK")))))))</f>
        <v/>
      </c>
    </row>
    <row r="609" spans="1:12" x14ac:dyDescent="0.25">
      <c r="A609" s="12"/>
      <c r="B609" s="12"/>
      <c r="C609" s="13"/>
      <c r="D609" s="12"/>
      <c r="E609" s="13"/>
      <c r="F609" s="12"/>
      <c r="G609" s="12"/>
      <c r="H609" s="12"/>
      <c r="I609" s="12"/>
      <c r="J609" s="12"/>
      <c r="K609" s="17" t="str">
        <f>IF(NOT(OR(A609&lt;&gt;"",B609&lt;&gt;"",C609&lt;&gt;"",D609&lt;&gt;"",E609&lt;&gt;"",F609&lt;&gt;"",G609&lt;&gt;"",H609&lt;&gt;"",I609&lt;&gt;"",J609&lt;&gt;"")),"",IF(AND(ISNUMBER(H609),ISNUMBER(I609),H609&gt;=I609),"Check limits",IF(OR(AND(ISNUMBER(F609),ISNUMBER(H609),F609&lt;H609),AND(ISNUMBER(F609),ISNUMBER(I609),F609&gt;I609),AND(ISNUMBER(G609),ISNUMBER(H609),G609&lt;H609),AND(ISNUMBER(G609),ISNUMBER(I609),G609&gt;I609)),"Setpoint outside alarm band","OK")))</f>
        <v/>
      </c>
      <c r="L609" s="16" t="str">
        <f>IF(NOT(OR(A609&lt;&gt;"",B609&lt;&gt;"",C609&lt;&gt;"",D609&lt;&gt;"",E609&lt;&gt;"",F609&lt;&gt;"",G609&lt;&gt;"",H609&lt;&gt;"",I609&lt;&gt;"",J609&lt;&gt;"")),"",IF(A609="","Check ID",IF(B609="","Check ID",IF(SUMPRODUCT(--(Equipment!$A$2:$A$101=B609))=0,"Check ID",IF(SUMPRODUCT(--($A$2:$A$1001=A609))&gt;1,"Duplicate ID",IF(OR(C609="",NOT(OR(D609="AI",D609="AO",D609="BI",D609="BO")),AND(F609&lt;&gt;"",NOT(ISNUMBER(F609))),AND(G609&lt;&gt;"",NOT(ISNUMBER(G609))),AND(H609&lt;&gt;"",NOT(ISNUMBER(H609))),AND(I609&lt;&gt;"",NOT(ISNUMBER(I609))),AND(J609&lt;&gt;"",NOT(ISNUMBER(J609)))),"Check inputs",IF(AND(ISNUMBER(J609),OR(J609&lt;0,J609&gt;1440)),"Check inputs","OK")))))))</f>
        <v/>
      </c>
    </row>
    <row r="610" spans="1:12" x14ac:dyDescent="0.25">
      <c r="A610" s="12"/>
      <c r="B610" s="12"/>
      <c r="C610" s="13"/>
      <c r="D610" s="12"/>
      <c r="E610" s="13"/>
      <c r="F610" s="12"/>
      <c r="G610" s="12"/>
      <c r="H610" s="12"/>
      <c r="I610" s="12"/>
      <c r="J610" s="12"/>
      <c r="K610" s="17" t="str">
        <f>IF(NOT(OR(A610&lt;&gt;"",B610&lt;&gt;"",C610&lt;&gt;"",D610&lt;&gt;"",E610&lt;&gt;"",F610&lt;&gt;"",G610&lt;&gt;"",H610&lt;&gt;"",I610&lt;&gt;"",J610&lt;&gt;"")),"",IF(AND(ISNUMBER(H610),ISNUMBER(I610),H610&gt;=I610),"Check limits",IF(OR(AND(ISNUMBER(F610),ISNUMBER(H610),F610&lt;H610),AND(ISNUMBER(F610),ISNUMBER(I610),F610&gt;I610),AND(ISNUMBER(G610),ISNUMBER(H610),G610&lt;H610),AND(ISNUMBER(G610),ISNUMBER(I610),G610&gt;I610)),"Setpoint outside alarm band","OK")))</f>
        <v/>
      </c>
      <c r="L610" s="16" t="str">
        <f>IF(NOT(OR(A610&lt;&gt;"",B610&lt;&gt;"",C610&lt;&gt;"",D610&lt;&gt;"",E610&lt;&gt;"",F610&lt;&gt;"",G610&lt;&gt;"",H610&lt;&gt;"",I610&lt;&gt;"",J610&lt;&gt;"")),"",IF(A610="","Check ID",IF(B610="","Check ID",IF(SUMPRODUCT(--(Equipment!$A$2:$A$101=B610))=0,"Check ID",IF(SUMPRODUCT(--($A$2:$A$1001=A610))&gt;1,"Duplicate ID",IF(OR(C610="",NOT(OR(D610="AI",D610="AO",D610="BI",D610="BO")),AND(F610&lt;&gt;"",NOT(ISNUMBER(F610))),AND(G610&lt;&gt;"",NOT(ISNUMBER(G610))),AND(H610&lt;&gt;"",NOT(ISNUMBER(H610))),AND(I610&lt;&gt;"",NOT(ISNUMBER(I610))),AND(J610&lt;&gt;"",NOT(ISNUMBER(J610)))),"Check inputs",IF(AND(ISNUMBER(J610),OR(J610&lt;0,J610&gt;1440)),"Check inputs","OK")))))))</f>
        <v/>
      </c>
    </row>
    <row r="611" spans="1:12" x14ac:dyDescent="0.25">
      <c r="A611" s="12"/>
      <c r="B611" s="12"/>
      <c r="C611" s="13"/>
      <c r="D611" s="12"/>
      <c r="E611" s="13"/>
      <c r="F611" s="12"/>
      <c r="G611" s="12"/>
      <c r="H611" s="12"/>
      <c r="I611" s="12"/>
      <c r="J611" s="12"/>
      <c r="K611" s="17" t="str">
        <f>IF(NOT(OR(A611&lt;&gt;"",B611&lt;&gt;"",C611&lt;&gt;"",D611&lt;&gt;"",E611&lt;&gt;"",F611&lt;&gt;"",G611&lt;&gt;"",H611&lt;&gt;"",I611&lt;&gt;"",J611&lt;&gt;"")),"",IF(AND(ISNUMBER(H611),ISNUMBER(I611),H611&gt;=I611),"Check limits",IF(OR(AND(ISNUMBER(F611),ISNUMBER(H611),F611&lt;H611),AND(ISNUMBER(F611),ISNUMBER(I611),F611&gt;I611),AND(ISNUMBER(G611),ISNUMBER(H611),G611&lt;H611),AND(ISNUMBER(G611),ISNUMBER(I611),G611&gt;I611)),"Setpoint outside alarm band","OK")))</f>
        <v/>
      </c>
      <c r="L611" s="16" t="str">
        <f>IF(NOT(OR(A611&lt;&gt;"",B611&lt;&gt;"",C611&lt;&gt;"",D611&lt;&gt;"",E611&lt;&gt;"",F611&lt;&gt;"",G611&lt;&gt;"",H611&lt;&gt;"",I611&lt;&gt;"",J611&lt;&gt;"")),"",IF(A611="","Check ID",IF(B611="","Check ID",IF(SUMPRODUCT(--(Equipment!$A$2:$A$101=B611))=0,"Check ID",IF(SUMPRODUCT(--($A$2:$A$1001=A611))&gt;1,"Duplicate ID",IF(OR(C611="",NOT(OR(D611="AI",D611="AO",D611="BI",D611="BO")),AND(F611&lt;&gt;"",NOT(ISNUMBER(F611))),AND(G611&lt;&gt;"",NOT(ISNUMBER(G611))),AND(H611&lt;&gt;"",NOT(ISNUMBER(H611))),AND(I611&lt;&gt;"",NOT(ISNUMBER(I611))),AND(J611&lt;&gt;"",NOT(ISNUMBER(J611)))),"Check inputs",IF(AND(ISNUMBER(J611),OR(J611&lt;0,J611&gt;1440)),"Check inputs","OK")))))))</f>
        <v/>
      </c>
    </row>
    <row r="612" spans="1:12" x14ac:dyDescent="0.25">
      <c r="A612" s="12"/>
      <c r="B612" s="12"/>
      <c r="C612" s="13"/>
      <c r="D612" s="12"/>
      <c r="E612" s="13"/>
      <c r="F612" s="12"/>
      <c r="G612" s="12"/>
      <c r="H612" s="12"/>
      <c r="I612" s="12"/>
      <c r="J612" s="12"/>
      <c r="K612" s="17" t="str">
        <f>IF(NOT(OR(A612&lt;&gt;"",B612&lt;&gt;"",C612&lt;&gt;"",D612&lt;&gt;"",E612&lt;&gt;"",F612&lt;&gt;"",G612&lt;&gt;"",H612&lt;&gt;"",I612&lt;&gt;"",J612&lt;&gt;"")),"",IF(AND(ISNUMBER(H612),ISNUMBER(I612),H612&gt;=I612),"Check limits",IF(OR(AND(ISNUMBER(F612),ISNUMBER(H612),F612&lt;H612),AND(ISNUMBER(F612),ISNUMBER(I612),F612&gt;I612),AND(ISNUMBER(G612),ISNUMBER(H612),G612&lt;H612),AND(ISNUMBER(G612),ISNUMBER(I612),G612&gt;I612)),"Setpoint outside alarm band","OK")))</f>
        <v/>
      </c>
      <c r="L612" s="16" t="str">
        <f>IF(NOT(OR(A612&lt;&gt;"",B612&lt;&gt;"",C612&lt;&gt;"",D612&lt;&gt;"",E612&lt;&gt;"",F612&lt;&gt;"",G612&lt;&gt;"",H612&lt;&gt;"",I612&lt;&gt;"",J612&lt;&gt;"")),"",IF(A612="","Check ID",IF(B612="","Check ID",IF(SUMPRODUCT(--(Equipment!$A$2:$A$101=B612))=0,"Check ID",IF(SUMPRODUCT(--($A$2:$A$1001=A612))&gt;1,"Duplicate ID",IF(OR(C612="",NOT(OR(D612="AI",D612="AO",D612="BI",D612="BO")),AND(F612&lt;&gt;"",NOT(ISNUMBER(F612))),AND(G612&lt;&gt;"",NOT(ISNUMBER(G612))),AND(H612&lt;&gt;"",NOT(ISNUMBER(H612))),AND(I612&lt;&gt;"",NOT(ISNUMBER(I612))),AND(J612&lt;&gt;"",NOT(ISNUMBER(J612)))),"Check inputs",IF(AND(ISNUMBER(J612),OR(J612&lt;0,J612&gt;1440)),"Check inputs","OK")))))))</f>
        <v/>
      </c>
    </row>
    <row r="613" spans="1:12" x14ac:dyDescent="0.25">
      <c r="A613" s="12"/>
      <c r="B613" s="12"/>
      <c r="C613" s="13"/>
      <c r="D613" s="12"/>
      <c r="E613" s="13"/>
      <c r="F613" s="12"/>
      <c r="G613" s="12"/>
      <c r="H613" s="12"/>
      <c r="I613" s="12"/>
      <c r="J613" s="12"/>
      <c r="K613" s="17" t="str">
        <f>IF(NOT(OR(A613&lt;&gt;"",B613&lt;&gt;"",C613&lt;&gt;"",D613&lt;&gt;"",E613&lt;&gt;"",F613&lt;&gt;"",G613&lt;&gt;"",H613&lt;&gt;"",I613&lt;&gt;"",J613&lt;&gt;"")),"",IF(AND(ISNUMBER(H613),ISNUMBER(I613),H613&gt;=I613),"Check limits",IF(OR(AND(ISNUMBER(F613),ISNUMBER(H613),F613&lt;H613),AND(ISNUMBER(F613),ISNUMBER(I613),F613&gt;I613),AND(ISNUMBER(G613),ISNUMBER(H613),G613&lt;H613),AND(ISNUMBER(G613),ISNUMBER(I613),G613&gt;I613)),"Setpoint outside alarm band","OK")))</f>
        <v/>
      </c>
      <c r="L613" s="16" t="str">
        <f>IF(NOT(OR(A613&lt;&gt;"",B613&lt;&gt;"",C613&lt;&gt;"",D613&lt;&gt;"",E613&lt;&gt;"",F613&lt;&gt;"",G613&lt;&gt;"",H613&lt;&gt;"",I613&lt;&gt;"",J613&lt;&gt;"")),"",IF(A613="","Check ID",IF(B613="","Check ID",IF(SUMPRODUCT(--(Equipment!$A$2:$A$101=B613))=0,"Check ID",IF(SUMPRODUCT(--($A$2:$A$1001=A613))&gt;1,"Duplicate ID",IF(OR(C613="",NOT(OR(D613="AI",D613="AO",D613="BI",D613="BO")),AND(F613&lt;&gt;"",NOT(ISNUMBER(F613))),AND(G613&lt;&gt;"",NOT(ISNUMBER(G613))),AND(H613&lt;&gt;"",NOT(ISNUMBER(H613))),AND(I613&lt;&gt;"",NOT(ISNUMBER(I613))),AND(J613&lt;&gt;"",NOT(ISNUMBER(J613)))),"Check inputs",IF(AND(ISNUMBER(J613),OR(J613&lt;0,J613&gt;1440)),"Check inputs","OK")))))))</f>
        <v/>
      </c>
    </row>
    <row r="614" spans="1:12" x14ac:dyDescent="0.25">
      <c r="A614" s="12"/>
      <c r="B614" s="12"/>
      <c r="C614" s="13"/>
      <c r="D614" s="12"/>
      <c r="E614" s="13"/>
      <c r="F614" s="12"/>
      <c r="G614" s="12"/>
      <c r="H614" s="12"/>
      <c r="I614" s="12"/>
      <c r="J614" s="12"/>
      <c r="K614" s="17" t="str">
        <f>IF(NOT(OR(A614&lt;&gt;"",B614&lt;&gt;"",C614&lt;&gt;"",D614&lt;&gt;"",E614&lt;&gt;"",F614&lt;&gt;"",G614&lt;&gt;"",H614&lt;&gt;"",I614&lt;&gt;"",J614&lt;&gt;"")),"",IF(AND(ISNUMBER(H614),ISNUMBER(I614),H614&gt;=I614),"Check limits",IF(OR(AND(ISNUMBER(F614),ISNUMBER(H614),F614&lt;H614),AND(ISNUMBER(F614),ISNUMBER(I614),F614&gt;I614),AND(ISNUMBER(G614),ISNUMBER(H614),G614&lt;H614),AND(ISNUMBER(G614),ISNUMBER(I614),G614&gt;I614)),"Setpoint outside alarm band","OK")))</f>
        <v/>
      </c>
      <c r="L614" s="16" t="str">
        <f>IF(NOT(OR(A614&lt;&gt;"",B614&lt;&gt;"",C614&lt;&gt;"",D614&lt;&gt;"",E614&lt;&gt;"",F614&lt;&gt;"",G614&lt;&gt;"",H614&lt;&gt;"",I614&lt;&gt;"",J614&lt;&gt;"")),"",IF(A614="","Check ID",IF(B614="","Check ID",IF(SUMPRODUCT(--(Equipment!$A$2:$A$101=B614))=0,"Check ID",IF(SUMPRODUCT(--($A$2:$A$1001=A614))&gt;1,"Duplicate ID",IF(OR(C614="",NOT(OR(D614="AI",D614="AO",D614="BI",D614="BO")),AND(F614&lt;&gt;"",NOT(ISNUMBER(F614))),AND(G614&lt;&gt;"",NOT(ISNUMBER(G614))),AND(H614&lt;&gt;"",NOT(ISNUMBER(H614))),AND(I614&lt;&gt;"",NOT(ISNUMBER(I614))),AND(J614&lt;&gt;"",NOT(ISNUMBER(J614)))),"Check inputs",IF(AND(ISNUMBER(J614),OR(J614&lt;0,J614&gt;1440)),"Check inputs","OK")))))))</f>
        <v/>
      </c>
    </row>
    <row r="615" spans="1:12" x14ac:dyDescent="0.25">
      <c r="A615" s="12"/>
      <c r="B615" s="12"/>
      <c r="C615" s="13"/>
      <c r="D615" s="12"/>
      <c r="E615" s="13"/>
      <c r="F615" s="12"/>
      <c r="G615" s="12"/>
      <c r="H615" s="12"/>
      <c r="I615" s="12"/>
      <c r="J615" s="12"/>
      <c r="K615" s="17" t="str">
        <f>IF(NOT(OR(A615&lt;&gt;"",B615&lt;&gt;"",C615&lt;&gt;"",D615&lt;&gt;"",E615&lt;&gt;"",F615&lt;&gt;"",G615&lt;&gt;"",H615&lt;&gt;"",I615&lt;&gt;"",J615&lt;&gt;"")),"",IF(AND(ISNUMBER(H615),ISNUMBER(I615),H615&gt;=I615),"Check limits",IF(OR(AND(ISNUMBER(F615),ISNUMBER(H615),F615&lt;H615),AND(ISNUMBER(F615),ISNUMBER(I615),F615&gt;I615),AND(ISNUMBER(G615),ISNUMBER(H615),G615&lt;H615),AND(ISNUMBER(G615),ISNUMBER(I615),G615&gt;I615)),"Setpoint outside alarm band","OK")))</f>
        <v/>
      </c>
      <c r="L615" s="16" t="str">
        <f>IF(NOT(OR(A615&lt;&gt;"",B615&lt;&gt;"",C615&lt;&gt;"",D615&lt;&gt;"",E615&lt;&gt;"",F615&lt;&gt;"",G615&lt;&gt;"",H615&lt;&gt;"",I615&lt;&gt;"",J615&lt;&gt;"")),"",IF(A615="","Check ID",IF(B615="","Check ID",IF(SUMPRODUCT(--(Equipment!$A$2:$A$101=B615))=0,"Check ID",IF(SUMPRODUCT(--($A$2:$A$1001=A615))&gt;1,"Duplicate ID",IF(OR(C615="",NOT(OR(D615="AI",D615="AO",D615="BI",D615="BO")),AND(F615&lt;&gt;"",NOT(ISNUMBER(F615))),AND(G615&lt;&gt;"",NOT(ISNUMBER(G615))),AND(H615&lt;&gt;"",NOT(ISNUMBER(H615))),AND(I615&lt;&gt;"",NOT(ISNUMBER(I615))),AND(J615&lt;&gt;"",NOT(ISNUMBER(J615)))),"Check inputs",IF(AND(ISNUMBER(J615),OR(J615&lt;0,J615&gt;1440)),"Check inputs","OK")))))))</f>
        <v/>
      </c>
    </row>
    <row r="616" spans="1:12" x14ac:dyDescent="0.25">
      <c r="A616" s="12"/>
      <c r="B616" s="12"/>
      <c r="C616" s="13"/>
      <c r="D616" s="12"/>
      <c r="E616" s="13"/>
      <c r="F616" s="12"/>
      <c r="G616" s="12"/>
      <c r="H616" s="12"/>
      <c r="I616" s="12"/>
      <c r="J616" s="12"/>
      <c r="K616" s="17" t="str">
        <f>IF(NOT(OR(A616&lt;&gt;"",B616&lt;&gt;"",C616&lt;&gt;"",D616&lt;&gt;"",E616&lt;&gt;"",F616&lt;&gt;"",G616&lt;&gt;"",H616&lt;&gt;"",I616&lt;&gt;"",J616&lt;&gt;"")),"",IF(AND(ISNUMBER(H616),ISNUMBER(I616),H616&gt;=I616),"Check limits",IF(OR(AND(ISNUMBER(F616),ISNUMBER(H616),F616&lt;H616),AND(ISNUMBER(F616),ISNUMBER(I616),F616&gt;I616),AND(ISNUMBER(G616),ISNUMBER(H616),G616&lt;H616),AND(ISNUMBER(G616),ISNUMBER(I616),G616&gt;I616)),"Setpoint outside alarm band","OK")))</f>
        <v/>
      </c>
      <c r="L616" s="16" t="str">
        <f>IF(NOT(OR(A616&lt;&gt;"",B616&lt;&gt;"",C616&lt;&gt;"",D616&lt;&gt;"",E616&lt;&gt;"",F616&lt;&gt;"",G616&lt;&gt;"",H616&lt;&gt;"",I616&lt;&gt;"",J616&lt;&gt;"")),"",IF(A616="","Check ID",IF(B616="","Check ID",IF(SUMPRODUCT(--(Equipment!$A$2:$A$101=B616))=0,"Check ID",IF(SUMPRODUCT(--($A$2:$A$1001=A616))&gt;1,"Duplicate ID",IF(OR(C616="",NOT(OR(D616="AI",D616="AO",D616="BI",D616="BO")),AND(F616&lt;&gt;"",NOT(ISNUMBER(F616))),AND(G616&lt;&gt;"",NOT(ISNUMBER(G616))),AND(H616&lt;&gt;"",NOT(ISNUMBER(H616))),AND(I616&lt;&gt;"",NOT(ISNUMBER(I616))),AND(J616&lt;&gt;"",NOT(ISNUMBER(J616)))),"Check inputs",IF(AND(ISNUMBER(J616),OR(J616&lt;0,J616&gt;1440)),"Check inputs","OK")))))))</f>
        <v/>
      </c>
    </row>
    <row r="617" spans="1:12" x14ac:dyDescent="0.25">
      <c r="A617" s="12"/>
      <c r="B617" s="12"/>
      <c r="C617" s="13"/>
      <c r="D617" s="12"/>
      <c r="E617" s="13"/>
      <c r="F617" s="12"/>
      <c r="G617" s="12"/>
      <c r="H617" s="12"/>
      <c r="I617" s="12"/>
      <c r="J617" s="12"/>
      <c r="K617" s="17" t="str">
        <f>IF(NOT(OR(A617&lt;&gt;"",B617&lt;&gt;"",C617&lt;&gt;"",D617&lt;&gt;"",E617&lt;&gt;"",F617&lt;&gt;"",G617&lt;&gt;"",H617&lt;&gt;"",I617&lt;&gt;"",J617&lt;&gt;"")),"",IF(AND(ISNUMBER(H617),ISNUMBER(I617),H617&gt;=I617),"Check limits",IF(OR(AND(ISNUMBER(F617),ISNUMBER(H617),F617&lt;H617),AND(ISNUMBER(F617),ISNUMBER(I617),F617&gt;I617),AND(ISNUMBER(G617),ISNUMBER(H617),G617&lt;H617),AND(ISNUMBER(G617),ISNUMBER(I617),G617&gt;I617)),"Setpoint outside alarm band","OK")))</f>
        <v/>
      </c>
      <c r="L617" s="16" t="str">
        <f>IF(NOT(OR(A617&lt;&gt;"",B617&lt;&gt;"",C617&lt;&gt;"",D617&lt;&gt;"",E617&lt;&gt;"",F617&lt;&gt;"",G617&lt;&gt;"",H617&lt;&gt;"",I617&lt;&gt;"",J617&lt;&gt;"")),"",IF(A617="","Check ID",IF(B617="","Check ID",IF(SUMPRODUCT(--(Equipment!$A$2:$A$101=B617))=0,"Check ID",IF(SUMPRODUCT(--($A$2:$A$1001=A617))&gt;1,"Duplicate ID",IF(OR(C617="",NOT(OR(D617="AI",D617="AO",D617="BI",D617="BO")),AND(F617&lt;&gt;"",NOT(ISNUMBER(F617))),AND(G617&lt;&gt;"",NOT(ISNUMBER(G617))),AND(H617&lt;&gt;"",NOT(ISNUMBER(H617))),AND(I617&lt;&gt;"",NOT(ISNUMBER(I617))),AND(J617&lt;&gt;"",NOT(ISNUMBER(J617)))),"Check inputs",IF(AND(ISNUMBER(J617),OR(J617&lt;0,J617&gt;1440)),"Check inputs","OK")))))))</f>
        <v/>
      </c>
    </row>
    <row r="618" spans="1:12" x14ac:dyDescent="0.25">
      <c r="A618" s="12"/>
      <c r="B618" s="12"/>
      <c r="C618" s="13"/>
      <c r="D618" s="12"/>
      <c r="E618" s="13"/>
      <c r="F618" s="12"/>
      <c r="G618" s="12"/>
      <c r="H618" s="12"/>
      <c r="I618" s="12"/>
      <c r="J618" s="12"/>
      <c r="K618" s="17" t="str">
        <f>IF(NOT(OR(A618&lt;&gt;"",B618&lt;&gt;"",C618&lt;&gt;"",D618&lt;&gt;"",E618&lt;&gt;"",F618&lt;&gt;"",G618&lt;&gt;"",H618&lt;&gt;"",I618&lt;&gt;"",J618&lt;&gt;"")),"",IF(AND(ISNUMBER(H618),ISNUMBER(I618),H618&gt;=I618),"Check limits",IF(OR(AND(ISNUMBER(F618),ISNUMBER(H618),F618&lt;H618),AND(ISNUMBER(F618),ISNUMBER(I618),F618&gt;I618),AND(ISNUMBER(G618),ISNUMBER(H618),G618&lt;H618),AND(ISNUMBER(G618),ISNUMBER(I618),G618&gt;I618)),"Setpoint outside alarm band","OK")))</f>
        <v/>
      </c>
      <c r="L618" s="16" t="str">
        <f>IF(NOT(OR(A618&lt;&gt;"",B618&lt;&gt;"",C618&lt;&gt;"",D618&lt;&gt;"",E618&lt;&gt;"",F618&lt;&gt;"",G618&lt;&gt;"",H618&lt;&gt;"",I618&lt;&gt;"",J618&lt;&gt;"")),"",IF(A618="","Check ID",IF(B618="","Check ID",IF(SUMPRODUCT(--(Equipment!$A$2:$A$101=B618))=0,"Check ID",IF(SUMPRODUCT(--($A$2:$A$1001=A618))&gt;1,"Duplicate ID",IF(OR(C618="",NOT(OR(D618="AI",D618="AO",D618="BI",D618="BO")),AND(F618&lt;&gt;"",NOT(ISNUMBER(F618))),AND(G618&lt;&gt;"",NOT(ISNUMBER(G618))),AND(H618&lt;&gt;"",NOT(ISNUMBER(H618))),AND(I618&lt;&gt;"",NOT(ISNUMBER(I618))),AND(J618&lt;&gt;"",NOT(ISNUMBER(J618)))),"Check inputs",IF(AND(ISNUMBER(J618),OR(J618&lt;0,J618&gt;1440)),"Check inputs","OK")))))))</f>
        <v/>
      </c>
    </row>
    <row r="619" spans="1:12" x14ac:dyDescent="0.25">
      <c r="A619" s="12"/>
      <c r="B619" s="12"/>
      <c r="C619" s="13"/>
      <c r="D619" s="12"/>
      <c r="E619" s="13"/>
      <c r="F619" s="12"/>
      <c r="G619" s="12"/>
      <c r="H619" s="12"/>
      <c r="I619" s="12"/>
      <c r="J619" s="12"/>
      <c r="K619" s="17" t="str">
        <f>IF(NOT(OR(A619&lt;&gt;"",B619&lt;&gt;"",C619&lt;&gt;"",D619&lt;&gt;"",E619&lt;&gt;"",F619&lt;&gt;"",G619&lt;&gt;"",H619&lt;&gt;"",I619&lt;&gt;"",J619&lt;&gt;"")),"",IF(AND(ISNUMBER(H619),ISNUMBER(I619),H619&gt;=I619),"Check limits",IF(OR(AND(ISNUMBER(F619),ISNUMBER(H619),F619&lt;H619),AND(ISNUMBER(F619),ISNUMBER(I619),F619&gt;I619),AND(ISNUMBER(G619),ISNUMBER(H619),G619&lt;H619),AND(ISNUMBER(G619),ISNUMBER(I619),G619&gt;I619)),"Setpoint outside alarm band","OK")))</f>
        <v/>
      </c>
      <c r="L619" s="16" t="str">
        <f>IF(NOT(OR(A619&lt;&gt;"",B619&lt;&gt;"",C619&lt;&gt;"",D619&lt;&gt;"",E619&lt;&gt;"",F619&lt;&gt;"",G619&lt;&gt;"",H619&lt;&gt;"",I619&lt;&gt;"",J619&lt;&gt;"")),"",IF(A619="","Check ID",IF(B619="","Check ID",IF(SUMPRODUCT(--(Equipment!$A$2:$A$101=B619))=0,"Check ID",IF(SUMPRODUCT(--($A$2:$A$1001=A619))&gt;1,"Duplicate ID",IF(OR(C619="",NOT(OR(D619="AI",D619="AO",D619="BI",D619="BO")),AND(F619&lt;&gt;"",NOT(ISNUMBER(F619))),AND(G619&lt;&gt;"",NOT(ISNUMBER(G619))),AND(H619&lt;&gt;"",NOT(ISNUMBER(H619))),AND(I619&lt;&gt;"",NOT(ISNUMBER(I619))),AND(J619&lt;&gt;"",NOT(ISNUMBER(J619)))),"Check inputs",IF(AND(ISNUMBER(J619),OR(J619&lt;0,J619&gt;1440)),"Check inputs","OK")))))))</f>
        <v/>
      </c>
    </row>
    <row r="620" spans="1:12" x14ac:dyDescent="0.25">
      <c r="A620" s="12"/>
      <c r="B620" s="12"/>
      <c r="C620" s="13"/>
      <c r="D620" s="12"/>
      <c r="E620" s="13"/>
      <c r="F620" s="12"/>
      <c r="G620" s="12"/>
      <c r="H620" s="12"/>
      <c r="I620" s="12"/>
      <c r="J620" s="12"/>
      <c r="K620" s="17" t="str">
        <f>IF(NOT(OR(A620&lt;&gt;"",B620&lt;&gt;"",C620&lt;&gt;"",D620&lt;&gt;"",E620&lt;&gt;"",F620&lt;&gt;"",G620&lt;&gt;"",H620&lt;&gt;"",I620&lt;&gt;"",J620&lt;&gt;"")),"",IF(AND(ISNUMBER(H620),ISNUMBER(I620),H620&gt;=I620),"Check limits",IF(OR(AND(ISNUMBER(F620),ISNUMBER(H620),F620&lt;H620),AND(ISNUMBER(F620),ISNUMBER(I620),F620&gt;I620),AND(ISNUMBER(G620),ISNUMBER(H620),G620&lt;H620),AND(ISNUMBER(G620),ISNUMBER(I620),G620&gt;I620)),"Setpoint outside alarm band","OK")))</f>
        <v/>
      </c>
      <c r="L620" s="16" t="str">
        <f>IF(NOT(OR(A620&lt;&gt;"",B620&lt;&gt;"",C620&lt;&gt;"",D620&lt;&gt;"",E620&lt;&gt;"",F620&lt;&gt;"",G620&lt;&gt;"",H620&lt;&gt;"",I620&lt;&gt;"",J620&lt;&gt;"")),"",IF(A620="","Check ID",IF(B620="","Check ID",IF(SUMPRODUCT(--(Equipment!$A$2:$A$101=B620))=0,"Check ID",IF(SUMPRODUCT(--($A$2:$A$1001=A620))&gt;1,"Duplicate ID",IF(OR(C620="",NOT(OR(D620="AI",D620="AO",D620="BI",D620="BO")),AND(F620&lt;&gt;"",NOT(ISNUMBER(F620))),AND(G620&lt;&gt;"",NOT(ISNUMBER(G620))),AND(H620&lt;&gt;"",NOT(ISNUMBER(H620))),AND(I620&lt;&gt;"",NOT(ISNUMBER(I620))),AND(J620&lt;&gt;"",NOT(ISNUMBER(J620)))),"Check inputs",IF(AND(ISNUMBER(J620),OR(J620&lt;0,J620&gt;1440)),"Check inputs","OK")))))))</f>
        <v/>
      </c>
    </row>
    <row r="621" spans="1:12" x14ac:dyDescent="0.25">
      <c r="A621" s="12"/>
      <c r="B621" s="12"/>
      <c r="C621" s="13"/>
      <c r="D621" s="12"/>
      <c r="E621" s="13"/>
      <c r="F621" s="12"/>
      <c r="G621" s="12"/>
      <c r="H621" s="12"/>
      <c r="I621" s="12"/>
      <c r="J621" s="12"/>
      <c r="K621" s="17" t="str">
        <f>IF(NOT(OR(A621&lt;&gt;"",B621&lt;&gt;"",C621&lt;&gt;"",D621&lt;&gt;"",E621&lt;&gt;"",F621&lt;&gt;"",G621&lt;&gt;"",H621&lt;&gt;"",I621&lt;&gt;"",J621&lt;&gt;"")),"",IF(AND(ISNUMBER(H621),ISNUMBER(I621),H621&gt;=I621),"Check limits",IF(OR(AND(ISNUMBER(F621),ISNUMBER(H621),F621&lt;H621),AND(ISNUMBER(F621),ISNUMBER(I621),F621&gt;I621),AND(ISNUMBER(G621),ISNUMBER(H621),G621&lt;H621),AND(ISNUMBER(G621),ISNUMBER(I621),G621&gt;I621)),"Setpoint outside alarm band","OK")))</f>
        <v/>
      </c>
      <c r="L621" s="16" t="str">
        <f>IF(NOT(OR(A621&lt;&gt;"",B621&lt;&gt;"",C621&lt;&gt;"",D621&lt;&gt;"",E621&lt;&gt;"",F621&lt;&gt;"",G621&lt;&gt;"",H621&lt;&gt;"",I621&lt;&gt;"",J621&lt;&gt;"")),"",IF(A621="","Check ID",IF(B621="","Check ID",IF(SUMPRODUCT(--(Equipment!$A$2:$A$101=B621))=0,"Check ID",IF(SUMPRODUCT(--($A$2:$A$1001=A621))&gt;1,"Duplicate ID",IF(OR(C621="",NOT(OR(D621="AI",D621="AO",D621="BI",D621="BO")),AND(F621&lt;&gt;"",NOT(ISNUMBER(F621))),AND(G621&lt;&gt;"",NOT(ISNUMBER(G621))),AND(H621&lt;&gt;"",NOT(ISNUMBER(H621))),AND(I621&lt;&gt;"",NOT(ISNUMBER(I621))),AND(J621&lt;&gt;"",NOT(ISNUMBER(J621)))),"Check inputs",IF(AND(ISNUMBER(J621),OR(J621&lt;0,J621&gt;1440)),"Check inputs","OK")))))))</f>
        <v/>
      </c>
    </row>
    <row r="622" spans="1:12" x14ac:dyDescent="0.25">
      <c r="A622" s="12"/>
      <c r="B622" s="12"/>
      <c r="C622" s="13"/>
      <c r="D622" s="12"/>
      <c r="E622" s="13"/>
      <c r="F622" s="12"/>
      <c r="G622" s="12"/>
      <c r="H622" s="12"/>
      <c r="I622" s="12"/>
      <c r="J622" s="12"/>
      <c r="K622" s="17" t="str">
        <f>IF(NOT(OR(A622&lt;&gt;"",B622&lt;&gt;"",C622&lt;&gt;"",D622&lt;&gt;"",E622&lt;&gt;"",F622&lt;&gt;"",G622&lt;&gt;"",H622&lt;&gt;"",I622&lt;&gt;"",J622&lt;&gt;"")),"",IF(AND(ISNUMBER(H622),ISNUMBER(I622),H622&gt;=I622),"Check limits",IF(OR(AND(ISNUMBER(F622),ISNUMBER(H622),F622&lt;H622),AND(ISNUMBER(F622),ISNUMBER(I622),F622&gt;I622),AND(ISNUMBER(G622),ISNUMBER(H622),G622&lt;H622),AND(ISNUMBER(G622),ISNUMBER(I622),G622&gt;I622)),"Setpoint outside alarm band","OK")))</f>
        <v/>
      </c>
      <c r="L622" s="16" t="str">
        <f>IF(NOT(OR(A622&lt;&gt;"",B622&lt;&gt;"",C622&lt;&gt;"",D622&lt;&gt;"",E622&lt;&gt;"",F622&lt;&gt;"",G622&lt;&gt;"",H622&lt;&gt;"",I622&lt;&gt;"",J622&lt;&gt;"")),"",IF(A622="","Check ID",IF(B622="","Check ID",IF(SUMPRODUCT(--(Equipment!$A$2:$A$101=B622))=0,"Check ID",IF(SUMPRODUCT(--($A$2:$A$1001=A622))&gt;1,"Duplicate ID",IF(OR(C622="",NOT(OR(D622="AI",D622="AO",D622="BI",D622="BO")),AND(F622&lt;&gt;"",NOT(ISNUMBER(F622))),AND(G622&lt;&gt;"",NOT(ISNUMBER(G622))),AND(H622&lt;&gt;"",NOT(ISNUMBER(H622))),AND(I622&lt;&gt;"",NOT(ISNUMBER(I622))),AND(J622&lt;&gt;"",NOT(ISNUMBER(J622)))),"Check inputs",IF(AND(ISNUMBER(J622),OR(J622&lt;0,J622&gt;1440)),"Check inputs","OK")))))))</f>
        <v/>
      </c>
    </row>
    <row r="623" spans="1:12" x14ac:dyDescent="0.25">
      <c r="A623" s="12"/>
      <c r="B623" s="12"/>
      <c r="C623" s="13"/>
      <c r="D623" s="12"/>
      <c r="E623" s="13"/>
      <c r="F623" s="12"/>
      <c r="G623" s="12"/>
      <c r="H623" s="12"/>
      <c r="I623" s="12"/>
      <c r="J623" s="12"/>
      <c r="K623" s="17" t="str">
        <f>IF(NOT(OR(A623&lt;&gt;"",B623&lt;&gt;"",C623&lt;&gt;"",D623&lt;&gt;"",E623&lt;&gt;"",F623&lt;&gt;"",G623&lt;&gt;"",H623&lt;&gt;"",I623&lt;&gt;"",J623&lt;&gt;"")),"",IF(AND(ISNUMBER(H623),ISNUMBER(I623),H623&gt;=I623),"Check limits",IF(OR(AND(ISNUMBER(F623),ISNUMBER(H623),F623&lt;H623),AND(ISNUMBER(F623),ISNUMBER(I623),F623&gt;I623),AND(ISNUMBER(G623),ISNUMBER(H623),G623&lt;H623),AND(ISNUMBER(G623),ISNUMBER(I623),G623&gt;I623)),"Setpoint outside alarm band","OK")))</f>
        <v/>
      </c>
      <c r="L623" s="16" t="str">
        <f>IF(NOT(OR(A623&lt;&gt;"",B623&lt;&gt;"",C623&lt;&gt;"",D623&lt;&gt;"",E623&lt;&gt;"",F623&lt;&gt;"",G623&lt;&gt;"",H623&lt;&gt;"",I623&lt;&gt;"",J623&lt;&gt;"")),"",IF(A623="","Check ID",IF(B623="","Check ID",IF(SUMPRODUCT(--(Equipment!$A$2:$A$101=B623))=0,"Check ID",IF(SUMPRODUCT(--($A$2:$A$1001=A623))&gt;1,"Duplicate ID",IF(OR(C623="",NOT(OR(D623="AI",D623="AO",D623="BI",D623="BO")),AND(F623&lt;&gt;"",NOT(ISNUMBER(F623))),AND(G623&lt;&gt;"",NOT(ISNUMBER(G623))),AND(H623&lt;&gt;"",NOT(ISNUMBER(H623))),AND(I623&lt;&gt;"",NOT(ISNUMBER(I623))),AND(J623&lt;&gt;"",NOT(ISNUMBER(J623)))),"Check inputs",IF(AND(ISNUMBER(J623),OR(J623&lt;0,J623&gt;1440)),"Check inputs","OK")))))))</f>
        <v/>
      </c>
    </row>
    <row r="624" spans="1:12" x14ac:dyDescent="0.25">
      <c r="A624" s="12"/>
      <c r="B624" s="12"/>
      <c r="C624" s="13"/>
      <c r="D624" s="12"/>
      <c r="E624" s="13"/>
      <c r="F624" s="12"/>
      <c r="G624" s="12"/>
      <c r="H624" s="12"/>
      <c r="I624" s="12"/>
      <c r="J624" s="12"/>
      <c r="K624" s="17" t="str">
        <f>IF(NOT(OR(A624&lt;&gt;"",B624&lt;&gt;"",C624&lt;&gt;"",D624&lt;&gt;"",E624&lt;&gt;"",F624&lt;&gt;"",G624&lt;&gt;"",H624&lt;&gt;"",I624&lt;&gt;"",J624&lt;&gt;"")),"",IF(AND(ISNUMBER(H624),ISNUMBER(I624),H624&gt;=I624),"Check limits",IF(OR(AND(ISNUMBER(F624),ISNUMBER(H624),F624&lt;H624),AND(ISNUMBER(F624),ISNUMBER(I624),F624&gt;I624),AND(ISNUMBER(G624),ISNUMBER(H624),G624&lt;H624),AND(ISNUMBER(G624),ISNUMBER(I624),G624&gt;I624)),"Setpoint outside alarm band","OK")))</f>
        <v/>
      </c>
      <c r="L624" s="16" t="str">
        <f>IF(NOT(OR(A624&lt;&gt;"",B624&lt;&gt;"",C624&lt;&gt;"",D624&lt;&gt;"",E624&lt;&gt;"",F624&lt;&gt;"",G624&lt;&gt;"",H624&lt;&gt;"",I624&lt;&gt;"",J624&lt;&gt;"")),"",IF(A624="","Check ID",IF(B624="","Check ID",IF(SUMPRODUCT(--(Equipment!$A$2:$A$101=B624))=0,"Check ID",IF(SUMPRODUCT(--($A$2:$A$1001=A624))&gt;1,"Duplicate ID",IF(OR(C624="",NOT(OR(D624="AI",D624="AO",D624="BI",D624="BO")),AND(F624&lt;&gt;"",NOT(ISNUMBER(F624))),AND(G624&lt;&gt;"",NOT(ISNUMBER(G624))),AND(H624&lt;&gt;"",NOT(ISNUMBER(H624))),AND(I624&lt;&gt;"",NOT(ISNUMBER(I624))),AND(J624&lt;&gt;"",NOT(ISNUMBER(J624)))),"Check inputs",IF(AND(ISNUMBER(J624),OR(J624&lt;0,J624&gt;1440)),"Check inputs","OK")))))))</f>
        <v/>
      </c>
    </row>
    <row r="625" spans="1:12" x14ac:dyDescent="0.25">
      <c r="A625" s="12"/>
      <c r="B625" s="12"/>
      <c r="C625" s="13"/>
      <c r="D625" s="12"/>
      <c r="E625" s="13"/>
      <c r="F625" s="12"/>
      <c r="G625" s="12"/>
      <c r="H625" s="12"/>
      <c r="I625" s="12"/>
      <c r="J625" s="12"/>
      <c r="K625" s="17" t="str">
        <f>IF(NOT(OR(A625&lt;&gt;"",B625&lt;&gt;"",C625&lt;&gt;"",D625&lt;&gt;"",E625&lt;&gt;"",F625&lt;&gt;"",G625&lt;&gt;"",H625&lt;&gt;"",I625&lt;&gt;"",J625&lt;&gt;"")),"",IF(AND(ISNUMBER(H625),ISNUMBER(I625),H625&gt;=I625),"Check limits",IF(OR(AND(ISNUMBER(F625),ISNUMBER(H625),F625&lt;H625),AND(ISNUMBER(F625),ISNUMBER(I625),F625&gt;I625),AND(ISNUMBER(G625),ISNUMBER(H625),G625&lt;H625),AND(ISNUMBER(G625),ISNUMBER(I625),G625&gt;I625)),"Setpoint outside alarm band","OK")))</f>
        <v/>
      </c>
      <c r="L625" s="16" t="str">
        <f>IF(NOT(OR(A625&lt;&gt;"",B625&lt;&gt;"",C625&lt;&gt;"",D625&lt;&gt;"",E625&lt;&gt;"",F625&lt;&gt;"",G625&lt;&gt;"",H625&lt;&gt;"",I625&lt;&gt;"",J625&lt;&gt;"")),"",IF(A625="","Check ID",IF(B625="","Check ID",IF(SUMPRODUCT(--(Equipment!$A$2:$A$101=B625))=0,"Check ID",IF(SUMPRODUCT(--($A$2:$A$1001=A625))&gt;1,"Duplicate ID",IF(OR(C625="",NOT(OR(D625="AI",D625="AO",D625="BI",D625="BO")),AND(F625&lt;&gt;"",NOT(ISNUMBER(F625))),AND(G625&lt;&gt;"",NOT(ISNUMBER(G625))),AND(H625&lt;&gt;"",NOT(ISNUMBER(H625))),AND(I625&lt;&gt;"",NOT(ISNUMBER(I625))),AND(J625&lt;&gt;"",NOT(ISNUMBER(J625)))),"Check inputs",IF(AND(ISNUMBER(J625),OR(J625&lt;0,J625&gt;1440)),"Check inputs","OK")))))))</f>
        <v/>
      </c>
    </row>
    <row r="626" spans="1:12" x14ac:dyDescent="0.25">
      <c r="A626" s="12"/>
      <c r="B626" s="12"/>
      <c r="C626" s="13"/>
      <c r="D626" s="12"/>
      <c r="E626" s="13"/>
      <c r="F626" s="12"/>
      <c r="G626" s="12"/>
      <c r="H626" s="12"/>
      <c r="I626" s="12"/>
      <c r="J626" s="12"/>
      <c r="K626" s="17" t="str">
        <f>IF(NOT(OR(A626&lt;&gt;"",B626&lt;&gt;"",C626&lt;&gt;"",D626&lt;&gt;"",E626&lt;&gt;"",F626&lt;&gt;"",G626&lt;&gt;"",H626&lt;&gt;"",I626&lt;&gt;"",J626&lt;&gt;"")),"",IF(AND(ISNUMBER(H626),ISNUMBER(I626),H626&gt;=I626),"Check limits",IF(OR(AND(ISNUMBER(F626),ISNUMBER(H626),F626&lt;H626),AND(ISNUMBER(F626),ISNUMBER(I626),F626&gt;I626),AND(ISNUMBER(G626),ISNUMBER(H626),G626&lt;H626),AND(ISNUMBER(G626),ISNUMBER(I626),G626&gt;I626)),"Setpoint outside alarm band","OK")))</f>
        <v/>
      </c>
      <c r="L626" s="16" t="str">
        <f>IF(NOT(OR(A626&lt;&gt;"",B626&lt;&gt;"",C626&lt;&gt;"",D626&lt;&gt;"",E626&lt;&gt;"",F626&lt;&gt;"",G626&lt;&gt;"",H626&lt;&gt;"",I626&lt;&gt;"",J626&lt;&gt;"")),"",IF(A626="","Check ID",IF(B626="","Check ID",IF(SUMPRODUCT(--(Equipment!$A$2:$A$101=B626))=0,"Check ID",IF(SUMPRODUCT(--($A$2:$A$1001=A626))&gt;1,"Duplicate ID",IF(OR(C626="",NOT(OR(D626="AI",D626="AO",D626="BI",D626="BO")),AND(F626&lt;&gt;"",NOT(ISNUMBER(F626))),AND(G626&lt;&gt;"",NOT(ISNUMBER(G626))),AND(H626&lt;&gt;"",NOT(ISNUMBER(H626))),AND(I626&lt;&gt;"",NOT(ISNUMBER(I626))),AND(J626&lt;&gt;"",NOT(ISNUMBER(J626)))),"Check inputs",IF(AND(ISNUMBER(J626),OR(J626&lt;0,J626&gt;1440)),"Check inputs","OK")))))))</f>
        <v/>
      </c>
    </row>
    <row r="627" spans="1:12" x14ac:dyDescent="0.25">
      <c r="A627" s="12"/>
      <c r="B627" s="12"/>
      <c r="C627" s="13"/>
      <c r="D627" s="12"/>
      <c r="E627" s="13"/>
      <c r="F627" s="12"/>
      <c r="G627" s="12"/>
      <c r="H627" s="12"/>
      <c r="I627" s="12"/>
      <c r="J627" s="12"/>
      <c r="K627" s="17" t="str">
        <f>IF(NOT(OR(A627&lt;&gt;"",B627&lt;&gt;"",C627&lt;&gt;"",D627&lt;&gt;"",E627&lt;&gt;"",F627&lt;&gt;"",G627&lt;&gt;"",H627&lt;&gt;"",I627&lt;&gt;"",J627&lt;&gt;"")),"",IF(AND(ISNUMBER(H627),ISNUMBER(I627),H627&gt;=I627),"Check limits",IF(OR(AND(ISNUMBER(F627),ISNUMBER(H627),F627&lt;H627),AND(ISNUMBER(F627),ISNUMBER(I627),F627&gt;I627),AND(ISNUMBER(G627),ISNUMBER(H627),G627&lt;H627),AND(ISNUMBER(G627),ISNUMBER(I627),G627&gt;I627)),"Setpoint outside alarm band","OK")))</f>
        <v/>
      </c>
      <c r="L627" s="16" t="str">
        <f>IF(NOT(OR(A627&lt;&gt;"",B627&lt;&gt;"",C627&lt;&gt;"",D627&lt;&gt;"",E627&lt;&gt;"",F627&lt;&gt;"",G627&lt;&gt;"",H627&lt;&gt;"",I627&lt;&gt;"",J627&lt;&gt;"")),"",IF(A627="","Check ID",IF(B627="","Check ID",IF(SUMPRODUCT(--(Equipment!$A$2:$A$101=B627))=0,"Check ID",IF(SUMPRODUCT(--($A$2:$A$1001=A627))&gt;1,"Duplicate ID",IF(OR(C627="",NOT(OR(D627="AI",D627="AO",D627="BI",D627="BO")),AND(F627&lt;&gt;"",NOT(ISNUMBER(F627))),AND(G627&lt;&gt;"",NOT(ISNUMBER(G627))),AND(H627&lt;&gt;"",NOT(ISNUMBER(H627))),AND(I627&lt;&gt;"",NOT(ISNUMBER(I627))),AND(J627&lt;&gt;"",NOT(ISNUMBER(J627)))),"Check inputs",IF(AND(ISNUMBER(J627),OR(J627&lt;0,J627&gt;1440)),"Check inputs","OK")))))))</f>
        <v/>
      </c>
    </row>
    <row r="628" spans="1:12" x14ac:dyDescent="0.25">
      <c r="A628" s="12"/>
      <c r="B628" s="12"/>
      <c r="C628" s="13"/>
      <c r="D628" s="12"/>
      <c r="E628" s="13"/>
      <c r="F628" s="12"/>
      <c r="G628" s="12"/>
      <c r="H628" s="12"/>
      <c r="I628" s="12"/>
      <c r="J628" s="12"/>
      <c r="K628" s="17" t="str">
        <f>IF(NOT(OR(A628&lt;&gt;"",B628&lt;&gt;"",C628&lt;&gt;"",D628&lt;&gt;"",E628&lt;&gt;"",F628&lt;&gt;"",G628&lt;&gt;"",H628&lt;&gt;"",I628&lt;&gt;"",J628&lt;&gt;"")),"",IF(AND(ISNUMBER(H628),ISNUMBER(I628),H628&gt;=I628),"Check limits",IF(OR(AND(ISNUMBER(F628),ISNUMBER(H628),F628&lt;H628),AND(ISNUMBER(F628),ISNUMBER(I628),F628&gt;I628),AND(ISNUMBER(G628),ISNUMBER(H628),G628&lt;H628),AND(ISNUMBER(G628),ISNUMBER(I628),G628&gt;I628)),"Setpoint outside alarm band","OK")))</f>
        <v/>
      </c>
      <c r="L628" s="16" t="str">
        <f>IF(NOT(OR(A628&lt;&gt;"",B628&lt;&gt;"",C628&lt;&gt;"",D628&lt;&gt;"",E628&lt;&gt;"",F628&lt;&gt;"",G628&lt;&gt;"",H628&lt;&gt;"",I628&lt;&gt;"",J628&lt;&gt;"")),"",IF(A628="","Check ID",IF(B628="","Check ID",IF(SUMPRODUCT(--(Equipment!$A$2:$A$101=B628))=0,"Check ID",IF(SUMPRODUCT(--($A$2:$A$1001=A628))&gt;1,"Duplicate ID",IF(OR(C628="",NOT(OR(D628="AI",D628="AO",D628="BI",D628="BO")),AND(F628&lt;&gt;"",NOT(ISNUMBER(F628))),AND(G628&lt;&gt;"",NOT(ISNUMBER(G628))),AND(H628&lt;&gt;"",NOT(ISNUMBER(H628))),AND(I628&lt;&gt;"",NOT(ISNUMBER(I628))),AND(J628&lt;&gt;"",NOT(ISNUMBER(J628)))),"Check inputs",IF(AND(ISNUMBER(J628),OR(J628&lt;0,J628&gt;1440)),"Check inputs","OK")))))))</f>
        <v/>
      </c>
    </row>
    <row r="629" spans="1:12" x14ac:dyDescent="0.25">
      <c r="A629" s="12"/>
      <c r="B629" s="12"/>
      <c r="C629" s="13"/>
      <c r="D629" s="12"/>
      <c r="E629" s="13"/>
      <c r="F629" s="12"/>
      <c r="G629" s="12"/>
      <c r="H629" s="12"/>
      <c r="I629" s="12"/>
      <c r="J629" s="12"/>
      <c r="K629" s="17" t="str">
        <f>IF(NOT(OR(A629&lt;&gt;"",B629&lt;&gt;"",C629&lt;&gt;"",D629&lt;&gt;"",E629&lt;&gt;"",F629&lt;&gt;"",G629&lt;&gt;"",H629&lt;&gt;"",I629&lt;&gt;"",J629&lt;&gt;"")),"",IF(AND(ISNUMBER(H629),ISNUMBER(I629),H629&gt;=I629),"Check limits",IF(OR(AND(ISNUMBER(F629),ISNUMBER(H629),F629&lt;H629),AND(ISNUMBER(F629),ISNUMBER(I629),F629&gt;I629),AND(ISNUMBER(G629),ISNUMBER(H629),G629&lt;H629),AND(ISNUMBER(G629),ISNUMBER(I629),G629&gt;I629)),"Setpoint outside alarm band","OK")))</f>
        <v/>
      </c>
      <c r="L629" s="16" t="str">
        <f>IF(NOT(OR(A629&lt;&gt;"",B629&lt;&gt;"",C629&lt;&gt;"",D629&lt;&gt;"",E629&lt;&gt;"",F629&lt;&gt;"",G629&lt;&gt;"",H629&lt;&gt;"",I629&lt;&gt;"",J629&lt;&gt;"")),"",IF(A629="","Check ID",IF(B629="","Check ID",IF(SUMPRODUCT(--(Equipment!$A$2:$A$101=B629))=0,"Check ID",IF(SUMPRODUCT(--($A$2:$A$1001=A629))&gt;1,"Duplicate ID",IF(OR(C629="",NOT(OR(D629="AI",D629="AO",D629="BI",D629="BO")),AND(F629&lt;&gt;"",NOT(ISNUMBER(F629))),AND(G629&lt;&gt;"",NOT(ISNUMBER(G629))),AND(H629&lt;&gt;"",NOT(ISNUMBER(H629))),AND(I629&lt;&gt;"",NOT(ISNUMBER(I629))),AND(J629&lt;&gt;"",NOT(ISNUMBER(J629)))),"Check inputs",IF(AND(ISNUMBER(J629),OR(J629&lt;0,J629&gt;1440)),"Check inputs","OK")))))))</f>
        <v/>
      </c>
    </row>
    <row r="630" spans="1:12" x14ac:dyDescent="0.25">
      <c r="A630" s="12"/>
      <c r="B630" s="12"/>
      <c r="C630" s="13"/>
      <c r="D630" s="12"/>
      <c r="E630" s="13"/>
      <c r="F630" s="12"/>
      <c r="G630" s="12"/>
      <c r="H630" s="12"/>
      <c r="I630" s="12"/>
      <c r="J630" s="12"/>
      <c r="K630" s="17" t="str">
        <f>IF(NOT(OR(A630&lt;&gt;"",B630&lt;&gt;"",C630&lt;&gt;"",D630&lt;&gt;"",E630&lt;&gt;"",F630&lt;&gt;"",G630&lt;&gt;"",H630&lt;&gt;"",I630&lt;&gt;"",J630&lt;&gt;"")),"",IF(AND(ISNUMBER(H630),ISNUMBER(I630),H630&gt;=I630),"Check limits",IF(OR(AND(ISNUMBER(F630),ISNUMBER(H630),F630&lt;H630),AND(ISNUMBER(F630),ISNUMBER(I630),F630&gt;I630),AND(ISNUMBER(G630),ISNUMBER(H630),G630&lt;H630),AND(ISNUMBER(G630),ISNUMBER(I630),G630&gt;I630)),"Setpoint outside alarm band","OK")))</f>
        <v/>
      </c>
      <c r="L630" s="16" t="str">
        <f>IF(NOT(OR(A630&lt;&gt;"",B630&lt;&gt;"",C630&lt;&gt;"",D630&lt;&gt;"",E630&lt;&gt;"",F630&lt;&gt;"",G630&lt;&gt;"",H630&lt;&gt;"",I630&lt;&gt;"",J630&lt;&gt;"")),"",IF(A630="","Check ID",IF(B630="","Check ID",IF(SUMPRODUCT(--(Equipment!$A$2:$A$101=B630))=0,"Check ID",IF(SUMPRODUCT(--($A$2:$A$1001=A630))&gt;1,"Duplicate ID",IF(OR(C630="",NOT(OR(D630="AI",D630="AO",D630="BI",D630="BO")),AND(F630&lt;&gt;"",NOT(ISNUMBER(F630))),AND(G630&lt;&gt;"",NOT(ISNUMBER(G630))),AND(H630&lt;&gt;"",NOT(ISNUMBER(H630))),AND(I630&lt;&gt;"",NOT(ISNUMBER(I630))),AND(J630&lt;&gt;"",NOT(ISNUMBER(J630)))),"Check inputs",IF(AND(ISNUMBER(J630),OR(J630&lt;0,J630&gt;1440)),"Check inputs","OK")))))))</f>
        <v/>
      </c>
    </row>
    <row r="631" spans="1:12" x14ac:dyDescent="0.25">
      <c r="A631" s="12"/>
      <c r="B631" s="12"/>
      <c r="C631" s="13"/>
      <c r="D631" s="12"/>
      <c r="E631" s="13"/>
      <c r="F631" s="12"/>
      <c r="G631" s="12"/>
      <c r="H631" s="12"/>
      <c r="I631" s="12"/>
      <c r="J631" s="12"/>
      <c r="K631" s="17" t="str">
        <f>IF(NOT(OR(A631&lt;&gt;"",B631&lt;&gt;"",C631&lt;&gt;"",D631&lt;&gt;"",E631&lt;&gt;"",F631&lt;&gt;"",G631&lt;&gt;"",H631&lt;&gt;"",I631&lt;&gt;"",J631&lt;&gt;"")),"",IF(AND(ISNUMBER(H631),ISNUMBER(I631),H631&gt;=I631),"Check limits",IF(OR(AND(ISNUMBER(F631),ISNUMBER(H631),F631&lt;H631),AND(ISNUMBER(F631),ISNUMBER(I631),F631&gt;I631),AND(ISNUMBER(G631),ISNUMBER(H631),G631&lt;H631),AND(ISNUMBER(G631),ISNUMBER(I631),G631&gt;I631)),"Setpoint outside alarm band","OK")))</f>
        <v/>
      </c>
      <c r="L631" s="16" t="str">
        <f>IF(NOT(OR(A631&lt;&gt;"",B631&lt;&gt;"",C631&lt;&gt;"",D631&lt;&gt;"",E631&lt;&gt;"",F631&lt;&gt;"",G631&lt;&gt;"",H631&lt;&gt;"",I631&lt;&gt;"",J631&lt;&gt;"")),"",IF(A631="","Check ID",IF(B631="","Check ID",IF(SUMPRODUCT(--(Equipment!$A$2:$A$101=B631))=0,"Check ID",IF(SUMPRODUCT(--($A$2:$A$1001=A631))&gt;1,"Duplicate ID",IF(OR(C631="",NOT(OR(D631="AI",D631="AO",D631="BI",D631="BO")),AND(F631&lt;&gt;"",NOT(ISNUMBER(F631))),AND(G631&lt;&gt;"",NOT(ISNUMBER(G631))),AND(H631&lt;&gt;"",NOT(ISNUMBER(H631))),AND(I631&lt;&gt;"",NOT(ISNUMBER(I631))),AND(J631&lt;&gt;"",NOT(ISNUMBER(J631)))),"Check inputs",IF(AND(ISNUMBER(J631),OR(J631&lt;0,J631&gt;1440)),"Check inputs","OK")))))))</f>
        <v/>
      </c>
    </row>
    <row r="632" spans="1:12" x14ac:dyDescent="0.25">
      <c r="A632" s="12"/>
      <c r="B632" s="12"/>
      <c r="C632" s="13"/>
      <c r="D632" s="12"/>
      <c r="E632" s="13"/>
      <c r="F632" s="12"/>
      <c r="G632" s="12"/>
      <c r="H632" s="12"/>
      <c r="I632" s="12"/>
      <c r="J632" s="12"/>
      <c r="K632" s="17" t="str">
        <f>IF(NOT(OR(A632&lt;&gt;"",B632&lt;&gt;"",C632&lt;&gt;"",D632&lt;&gt;"",E632&lt;&gt;"",F632&lt;&gt;"",G632&lt;&gt;"",H632&lt;&gt;"",I632&lt;&gt;"",J632&lt;&gt;"")),"",IF(AND(ISNUMBER(H632),ISNUMBER(I632),H632&gt;=I632),"Check limits",IF(OR(AND(ISNUMBER(F632),ISNUMBER(H632),F632&lt;H632),AND(ISNUMBER(F632),ISNUMBER(I632),F632&gt;I632),AND(ISNUMBER(G632),ISNUMBER(H632),G632&lt;H632),AND(ISNUMBER(G632),ISNUMBER(I632),G632&gt;I632)),"Setpoint outside alarm band","OK")))</f>
        <v/>
      </c>
      <c r="L632" s="16" t="str">
        <f>IF(NOT(OR(A632&lt;&gt;"",B632&lt;&gt;"",C632&lt;&gt;"",D632&lt;&gt;"",E632&lt;&gt;"",F632&lt;&gt;"",G632&lt;&gt;"",H632&lt;&gt;"",I632&lt;&gt;"",J632&lt;&gt;"")),"",IF(A632="","Check ID",IF(B632="","Check ID",IF(SUMPRODUCT(--(Equipment!$A$2:$A$101=B632))=0,"Check ID",IF(SUMPRODUCT(--($A$2:$A$1001=A632))&gt;1,"Duplicate ID",IF(OR(C632="",NOT(OR(D632="AI",D632="AO",D632="BI",D632="BO")),AND(F632&lt;&gt;"",NOT(ISNUMBER(F632))),AND(G632&lt;&gt;"",NOT(ISNUMBER(G632))),AND(H632&lt;&gt;"",NOT(ISNUMBER(H632))),AND(I632&lt;&gt;"",NOT(ISNUMBER(I632))),AND(J632&lt;&gt;"",NOT(ISNUMBER(J632)))),"Check inputs",IF(AND(ISNUMBER(J632),OR(J632&lt;0,J632&gt;1440)),"Check inputs","OK")))))))</f>
        <v/>
      </c>
    </row>
    <row r="633" spans="1:12" x14ac:dyDescent="0.25">
      <c r="A633" s="12"/>
      <c r="B633" s="12"/>
      <c r="C633" s="13"/>
      <c r="D633" s="12"/>
      <c r="E633" s="13"/>
      <c r="F633" s="12"/>
      <c r="G633" s="12"/>
      <c r="H633" s="12"/>
      <c r="I633" s="12"/>
      <c r="J633" s="12"/>
      <c r="K633" s="17" t="str">
        <f>IF(NOT(OR(A633&lt;&gt;"",B633&lt;&gt;"",C633&lt;&gt;"",D633&lt;&gt;"",E633&lt;&gt;"",F633&lt;&gt;"",G633&lt;&gt;"",H633&lt;&gt;"",I633&lt;&gt;"",J633&lt;&gt;"")),"",IF(AND(ISNUMBER(H633),ISNUMBER(I633),H633&gt;=I633),"Check limits",IF(OR(AND(ISNUMBER(F633),ISNUMBER(H633),F633&lt;H633),AND(ISNUMBER(F633),ISNUMBER(I633),F633&gt;I633),AND(ISNUMBER(G633),ISNUMBER(H633),G633&lt;H633),AND(ISNUMBER(G633),ISNUMBER(I633),G633&gt;I633)),"Setpoint outside alarm band","OK")))</f>
        <v/>
      </c>
      <c r="L633" s="16" t="str">
        <f>IF(NOT(OR(A633&lt;&gt;"",B633&lt;&gt;"",C633&lt;&gt;"",D633&lt;&gt;"",E633&lt;&gt;"",F633&lt;&gt;"",G633&lt;&gt;"",H633&lt;&gt;"",I633&lt;&gt;"",J633&lt;&gt;"")),"",IF(A633="","Check ID",IF(B633="","Check ID",IF(SUMPRODUCT(--(Equipment!$A$2:$A$101=B633))=0,"Check ID",IF(SUMPRODUCT(--($A$2:$A$1001=A633))&gt;1,"Duplicate ID",IF(OR(C633="",NOT(OR(D633="AI",D633="AO",D633="BI",D633="BO")),AND(F633&lt;&gt;"",NOT(ISNUMBER(F633))),AND(G633&lt;&gt;"",NOT(ISNUMBER(G633))),AND(H633&lt;&gt;"",NOT(ISNUMBER(H633))),AND(I633&lt;&gt;"",NOT(ISNUMBER(I633))),AND(J633&lt;&gt;"",NOT(ISNUMBER(J633)))),"Check inputs",IF(AND(ISNUMBER(J633),OR(J633&lt;0,J633&gt;1440)),"Check inputs","OK")))))))</f>
        <v/>
      </c>
    </row>
    <row r="634" spans="1:12" x14ac:dyDescent="0.25">
      <c r="A634" s="12"/>
      <c r="B634" s="12"/>
      <c r="C634" s="13"/>
      <c r="D634" s="12"/>
      <c r="E634" s="13"/>
      <c r="F634" s="12"/>
      <c r="G634" s="12"/>
      <c r="H634" s="12"/>
      <c r="I634" s="12"/>
      <c r="J634" s="12"/>
      <c r="K634" s="17" t="str">
        <f>IF(NOT(OR(A634&lt;&gt;"",B634&lt;&gt;"",C634&lt;&gt;"",D634&lt;&gt;"",E634&lt;&gt;"",F634&lt;&gt;"",G634&lt;&gt;"",H634&lt;&gt;"",I634&lt;&gt;"",J634&lt;&gt;"")),"",IF(AND(ISNUMBER(H634),ISNUMBER(I634),H634&gt;=I634),"Check limits",IF(OR(AND(ISNUMBER(F634),ISNUMBER(H634),F634&lt;H634),AND(ISNUMBER(F634),ISNUMBER(I634),F634&gt;I634),AND(ISNUMBER(G634),ISNUMBER(H634),G634&lt;H634),AND(ISNUMBER(G634),ISNUMBER(I634),G634&gt;I634)),"Setpoint outside alarm band","OK")))</f>
        <v/>
      </c>
      <c r="L634" s="16" t="str">
        <f>IF(NOT(OR(A634&lt;&gt;"",B634&lt;&gt;"",C634&lt;&gt;"",D634&lt;&gt;"",E634&lt;&gt;"",F634&lt;&gt;"",G634&lt;&gt;"",H634&lt;&gt;"",I634&lt;&gt;"",J634&lt;&gt;"")),"",IF(A634="","Check ID",IF(B634="","Check ID",IF(SUMPRODUCT(--(Equipment!$A$2:$A$101=B634))=0,"Check ID",IF(SUMPRODUCT(--($A$2:$A$1001=A634))&gt;1,"Duplicate ID",IF(OR(C634="",NOT(OR(D634="AI",D634="AO",D634="BI",D634="BO")),AND(F634&lt;&gt;"",NOT(ISNUMBER(F634))),AND(G634&lt;&gt;"",NOT(ISNUMBER(G634))),AND(H634&lt;&gt;"",NOT(ISNUMBER(H634))),AND(I634&lt;&gt;"",NOT(ISNUMBER(I634))),AND(J634&lt;&gt;"",NOT(ISNUMBER(J634)))),"Check inputs",IF(AND(ISNUMBER(J634),OR(J634&lt;0,J634&gt;1440)),"Check inputs","OK")))))))</f>
        <v/>
      </c>
    </row>
    <row r="635" spans="1:12" x14ac:dyDescent="0.25">
      <c r="A635" s="12"/>
      <c r="B635" s="12"/>
      <c r="C635" s="13"/>
      <c r="D635" s="12"/>
      <c r="E635" s="13"/>
      <c r="F635" s="12"/>
      <c r="G635" s="12"/>
      <c r="H635" s="12"/>
      <c r="I635" s="12"/>
      <c r="J635" s="12"/>
      <c r="K635" s="17" t="str">
        <f>IF(NOT(OR(A635&lt;&gt;"",B635&lt;&gt;"",C635&lt;&gt;"",D635&lt;&gt;"",E635&lt;&gt;"",F635&lt;&gt;"",G635&lt;&gt;"",H635&lt;&gt;"",I635&lt;&gt;"",J635&lt;&gt;"")),"",IF(AND(ISNUMBER(H635),ISNUMBER(I635),H635&gt;=I635),"Check limits",IF(OR(AND(ISNUMBER(F635),ISNUMBER(H635),F635&lt;H635),AND(ISNUMBER(F635),ISNUMBER(I635),F635&gt;I635),AND(ISNUMBER(G635),ISNUMBER(H635),G635&lt;H635),AND(ISNUMBER(G635),ISNUMBER(I635),G635&gt;I635)),"Setpoint outside alarm band","OK")))</f>
        <v/>
      </c>
      <c r="L635" s="16" t="str">
        <f>IF(NOT(OR(A635&lt;&gt;"",B635&lt;&gt;"",C635&lt;&gt;"",D635&lt;&gt;"",E635&lt;&gt;"",F635&lt;&gt;"",G635&lt;&gt;"",H635&lt;&gt;"",I635&lt;&gt;"",J635&lt;&gt;"")),"",IF(A635="","Check ID",IF(B635="","Check ID",IF(SUMPRODUCT(--(Equipment!$A$2:$A$101=B635))=0,"Check ID",IF(SUMPRODUCT(--($A$2:$A$1001=A635))&gt;1,"Duplicate ID",IF(OR(C635="",NOT(OR(D635="AI",D635="AO",D635="BI",D635="BO")),AND(F635&lt;&gt;"",NOT(ISNUMBER(F635))),AND(G635&lt;&gt;"",NOT(ISNUMBER(G635))),AND(H635&lt;&gt;"",NOT(ISNUMBER(H635))),AND(I635&lt;&gt;"",NOT(ISNUMBER(I635))),AND(J635&lt;&gt;"",NOT(ISNUMBER(J635)))),"Check inputs",IF(AND(ISNUMBER(J635),OR(J635&lt;0,J635&gt;1440)),"Check inputs","OK")))))))</f>
        <v/>
      </c>
    </row>
    <row r="636" spans="1:12" x14ac:dyDescent="0.25">
      <c r="A636" s="12"/>
      <c r="B636" s="12"/>
      <c r="C636" s="13"/>
      <c r="D636" s="12"/>
      <c r="E636" s="13"/>
      <c r="F636" s="12"/>
      <c r="G636" s="12"/>
      <c r="H636" s="12"/>
      <c r="I636" s="12"/>
      <c r="J636" s="12"/>
      <c r="K636" s="17" t="str">
        <f>IF(NOT(OR(A636&lt;&gt;"",B636&lt;&gt;"",C636&lt;&gt;"",D636&lt;&gt;"",E636&lt;&gt;"",F636&lt;&gt;"",G636&lt;&gt;"",H636&lt;&gt;"",I636&lt;&gt;"",J636&lt;&gt;"")),"",IF(AND(ISNUMBER(H636),ISNUMBER(I636),H636&gt;=I636),"Check limits",IF(OR(AND(ISNUMBER(F636),ISNUMBER(H636),F636&lt;H636),AND(ISNUMBER(F636),ISNUMBER(I636),F636&gt;I636),AND(ISNUMBER(G636),ISNUMBER(H636),G636&lt;H636),AND(ISNUMBER(G636),ISNUMBER(I636),G636&gt;I636)),"Setpoint outside alarm band","OK")))</f>
        <v/>
      </c>
      <c r="L636" s="16" t="str">
        <f>IF(NOT(OR(A636&lt;&gt;"",B636&lt;&gt;"",C636&lt;&gt;"",D636&lt;&gt;"",E636&lt;&gt;"",F636&lt;&gt;"",G636&lt;&gt;"",H636&lt;&gt;"",I636&lt;&gt;"",J636&lt;&gt;"")),"",IF(A636="","Check ID",IF(B636="","Check ID",IF(SUMPRODUCT(--(Equipment!$A$2:$A$101=B636))=0,"Check ID",IF(SUMPRODUCT(--($A$2:$A$1001=A636))&gt;1,"Duplicate ID",IF(OR(C636="",NOT(OR(D636="AI",D636="AO",D636="BI",D636="BO")),AND(F636&lt;&gt;"",NOT(ISNUMBER(F636))),AND(G636&lt;&gt;"",NOT(ISNUMBER(G636))),AND(H636&lt;&gt;"",NOT(ISNUMBER(H636))),AND(I636&lt;&gt;"",NOT(ISNUMBER(I636))),AND(J636&lt;&gt;"",NOT(ISNUMBER(J636)))),"Check inputs",IF(AND(ISNUMBER(J636),OR(J636&lt;0,J636&gt;1440)),"Check inputs","OK")))))))</f>
        <v/>
      </c>
    </row>
    <row r="637" spans="1:12" x14ac:dyDescent="0.25">
      <c r="A637" s="12"/>
      <c r="B637" s="12"/>
      <c r="C637" s="13"/>
      <c r="D637" s="12"/>
      <c r="E637" s="13"/>
      <c r="F637" s="12"/>
      <c r="G637" s="12"/>
      <c r="H637" s="12"/>
      <c r="I637" s="12"/>
      <c r="J637" s="12"/>
      <c r="K637" s="17" t="str">
        <f>IF(NOT(OR(A637&lt;&gt;"",B637&lt;&gt;"",C637&lt;&gt;"",D637&lt;&gt;"",E637&lt;&gt;"",F637&lt;&gt;"",G637&lt;&gt;"",H637&lt;&gt;"",I637&lt;&gt;"",J637&lt;&gt;"")),"",IF(AND(ISNUMBER(H637),ISNUMBER(I637),H637&gt;=I637),"Check limits",IF(OR(AND(ISNUMBER(F637),ISNUMBER(H637),F637&lt;H637),AND(ISNUMBER(F637),ISNUMBER(I637),F637&gt;I637),AND(ISNUMBER(G637),ISNUMBER(H637),G637&lt;H637),AND(ISNUMBER(G637),ISNUMBER(I637),G637&gt;I637)),"Setpoint outside alarm band","OK")))</f>
        <v/>
      </c>
      <c r="L637" s="16" t="str">
        <f>IF(NOT(OR(A637&lt;&gt;"",B637&lt;&gt;"",C637&lt;&gt;"",D637&lt;&gt;"",E637&lt;&gt;"",F637&lt;&gt;"",G637&lt;&gt;"",H637&lt;&gt;"",I637&lt;&gt;"",J637&lt;&gt;"")),"",IF(A637="","Check ID",IF(B637="","Check ID",IF(SUMPRODUCT(--(Equipment!$A$2:$A$101=B637))=0,"Check ID",IF(SUMPRODUCT(--($A$2:$A$1001=A637))&gt;1,"Duplicate ID",IF(OR(C637="",NOT(OR(D637="AI",D637="AO",D637="BI",D637="BO")),AND(F637&lt;&gt;"",NOT(ISNUMBER(F637))),AND(G637&lt;&gt;"",NOT(ISNUMBER(G637))),AND(H637&lt;&gt;"",NOT(ISNUMBER(H637))),AND(I637&lt;&gt;"",NOT(ISNUMBER(I637))),AND(J637&lt;&gt;"",NOT(ISNUMBER(J637)))),"Check inputs",IF(AND(ISNUMBER(J637),OR(J637&lt;0,J637&gt;1440)),"Check inputs","OK")))))))</f>
        <v/>
      </c>
    </row>
    <row r="638" spans="1:12" x14ac:dyDescent="0.25">
      <c r="A638" s="12"/>
      <c r="B638" s="12"/>
      <c r="C638" s="13"/>
      <c r="D638" s="12"/>
      <c r="E638" s="13"/>
      <c r="F638" s="12"/>
      <c r="G638" s="12"/>
      <c r="H638" s="12"/>
      <c r="I638" s="12"/>
      <c r="J638" s="12"/>
      <c r="K638" s="17" t="str">
        <f>IF(NOT(OR(A638&lt;&gt;"",B638&lt;&gt;"",C638&lt;&gt;"",D638&lt;&gt;"",E638&lt;&gt;"",F638&lt;&gt;"",G638&lt;&gt;"",H638&lt;&gt;"",I638&lt;&gt;"",J638&lt;&gt;"")),"",IF(AND(ISNUMBER(H638),ISNUMBER(I638),H638&gt;=I638),"Check limits",IF(OR(AND(ISNUMBER(F638),ISNUMBER(H638),F638&lt;H638),AND(ISNUMBER(F638),ISNUMBER(I638),F638&gt;I638),AND(ISNUMBER(G638),ISNUMBER(H638),G638&lt;H638),AND(ISNUMBER(G638),ISNUMBER(I638),G638&gt;I638)),"Setpoint outside alarm band","OK")))</f>
        <v/>
      </c>
      <c r="L638" s="16" t="str">
        <f>IF(NOT(OR(A638&lt;&gt;"",B638&lt;&gt;"",C638&lt;&gt;"",D638&lt;&gt;"",E638&lt;&gt;"",F638&lt;&gt;"",G638&lt;&gt;"",H638&lt;&gt;"",I638&lt;&gt;"",J638&lt;&gt;"")),"",IF(A638="","Check ID",IF(B638="","Check ID",IF(SUMPRODUCT(--(Equipment!$A$2:$A$101=B638))=0,"Check ID",IF(SUMPRODUCT(--($A$2:$A$1001=A638))&gt;1,"Duplicate ID",IF(OR(C638="",NOT(OR(D638="AI",D638="AO",D638="BI",D638="BO")),AND(F638&lt;&gt;"",NOT(ISNUMBER(F638))),AND(G638&lt;&gt;"",NOT(ISNUMBER(G638))),AND(H638&lt;&gt;"",NOT(ISNUMBER(H638))),AND(I638&lt;&gt;"",NOT(ISNUMBER(I638))),AND(J638&lt;&gt;"",NOT(ISNUMBER(J638)))),"Check inputs",IF(AND(ISNUMBER(J638),OR(J638&lt;0,J638&gt;1440)),"Check inputs","OK")))))))</f>
        <v/>
      </c>
    </row>
    <row r="639" spans="1:12" x14ac:dyDescent="0.25">
      <c r="A639" s="12"/>
      <c r="B639" s="12"/>
      <c r="C639" s="13"/>
      <c r="D639" s="12"/>
      <c r="E639" s="13"/>
      <c r="F639" s="12"/>
      <c r="G639" s="12"/>
      <c r="H639" s="12"/>
      <c r="I639" s="12"/>
      <c r="J639" s="12"/>
      <c r="K639" s="17" t="str">
        <f>IF(NOT(OR(A639&lt;&gt;"",B639&lt;&gt;"",C639&lt;&gt;"",D639&lt;&gt;"",E639&lt;&gt;"",F639&lt;&gt;"",G639&lt;&gt;"",H639&lt;&gt;"",I639&lt;&gt;"",J639&lt;&gt;"")),"",IF(AND(ISNUMBER(H639),ISNUMBER(I639),H639&gt;=I639),"Check limits",IF(OR(AND(ISNUMBER(F639),ISNUMBER(H639),F639&lt;H639),AND(ISNUMBER(F639),ISNUMBER(I639),F639&gt;I639),AND(ISNUMBER(G639),ISNUMBER(H639),G639&lt;H639),AND(ISNUMBER(G639),ISNUMBER(I639),G639&gt;I639)),"Setpoint outside alarm band","OK")))</f>
        <v/>
      </c>
      <c r="L639" s="16" t="str">
        <f>IF(NOT(OR(A639&lt;&gt;"",B639&lt;&gt;"",C639&lt;&gt;"",D639&lt;&gt;"",E639&lt;&gt;"",F639&lt;&gt;"",G639&lt;&gt;"",H639&lt;&gt;"",I639&lt;&gt;"",J639&lt;&gt;"")),"",IF(A639="","Check ID",IF(B639="","Check ID",IF(SUMPRODUCT(--(Equipment!$A$2:$A$101=B639))=0,"Check ID",IF(SUMPRODUCT(--($A$2:$A$1001=A639))&gt;1,"Duplicate ID",IF(OR(C639="",NOT(OR(D639="AI",D639="AO",D639="BI",D639="BO")),AND(F639&lt;&gt;"",NOT(ISNUMBER(F639))),AND(G639&lt;&gt;"",NOT(ISNUMBER(G639))),AND(H639&lt;&gt;"",NOT(ISNUMBER(H639))),AND(I639&lt;&gt;"",NOT(ISNUMBER(I639))),AND(J639&lt;&gt;"",NOT(ISNUMBER(J639)))),"Check inputs",IF(AND(ISNUMBER(J639),OR(J639&lt;0,J639&gt;1440)),"Check inputs","OK")))))))</f>
        <v/>
      </c>
    </row>
    <row r="640" spans="1:12" x14ac:dyDescent="0.25">
      <c r="A640" s="12"/>
      <c r="B640" s="12"/>
      <c r="C640" s="13"/>
      <c r="D640" s="12"/>
      <c r="E640" s="13"/>
      <c r="F640" s="12"/>
      <c r="G640" s="12"/>
      <c r="H640" s="12"/>
      <c r="I640" s="12"/>
      <c r="J640" s="12"/>
      <c r="K640" s="17" t="str">
        <f>IF(NOT(OR(A640&lt;&gt;"",B640&lt;&gt;"",C640&lt;&gt;"",D640&lt;&gt;"",E640&lt;&gt;"",F640&lt;&gt;"",G640&lt;&gt;"",H640&lt;&gt;"",I640&lt;&gt;"",J640&lt;&gt;"")),"",IF(AND(ISNUMBER(H640),ISNUMBER(I640),H640&gt;=I640),"Check limits",IF(OR(AND(ISNUMBER(F640),ISNUMBER(H640),F640&lt;H640),AND(ISNUMBER(F640),ISNUMBER(I640),F640&gt;I640),AND(ISNUMBER(G640),ISNUMBER(H640),G640&lt;H640),AND(ISNUMBER(G640),ISNUMBER(I640),G640&gt;I640)),"Setpoint outside alarm band","OK")))</f>
        <v/>
      </c>
      <c r="L640" s="16" t="str">
        <f>IF(NOT(OR(A640&lt;&gt;"",B640&lt;&gt;"",C640&lt;&gt;"",D640&lt;&gt;"",E640&lt;&gt;"",F640&lt;&gt;"",G640&lt;&gt;"",H640&lt;&gt;"",I640&lt;&gt;"",J640&lt;&gt;"")),"",IF(A640="","Check ID",IF(B640="","Check ID",IF(SUMPRODUCT(--(Equipment!$A$2:$A$101=B640))=0,"Check ID",IF(SUMPRODUCT(--($A$2:$A$1001=A640))&gt;1,"Duplicate ID",IF(OR(C640="",NOT(OR(D640="AI",D640="AO",D640="BI",D640="BO")),AND(F640&lt;&gt;"",NOT(ISNUMBER(F640))),AND(G640&lt;&gt;"",NOT(ISNUMBER(G640))),AND(H640&lt;&gt;"",NOT(ISNUMBER(H640))),AND(I640&lt;&gt;"",NOT(ISNUMBER(I640))),AND(J640&lt;&gt;"",NOT(ISNUMBER(J640)))),"Check inputs",IF(AND(ISNUMBER(J640),OR(J640&lt;0,J640&gt;1440)),"Check inputs","OK")))))))</f>
        <v/>
      </c>
    </row>
    <row r="641" spans="1:12" x14ac:dyDescent="0.25">
      <c r="A641" s="12"/>
      <c r="B641" s="12"/>
      <c r="C641" s="13"/>
      <c r="D641" s="12"/>
      <c r="E641" s="13"/>
      <c r="F641" s="12"/>
      <c r="G641" s="12"/>
      <c r="H641" s="12"/>
      <c r="I641" s="12"/>
      <c r="J641" s="12"/>
      <c r="K641" s="17" t="str">
        <f>IF(NOT(OR(A641&lt;&gt;"",B641&lt;&gt;"",C641&lt;&gt;"",D641&lt;&gt;"",E641&lt;&gt;"",F641&lt;&gt;"",G641&lt;&gt;"",H641&lt;&gt;"",I641&lt;&gt;"",J641&lt;&gt;"")),"",IF(AND(ISNUMBER(H641),ISNUMBER(I641),H641&gt;=I641),"Check limits",IF(OR(AND(ISNUMBER(F641),ISNUMBER(H641),F641&lt;H641),AND(ISNUMBER(F641),ISNUMBER(I641),F641&gt;I641),AND(ISNUMBER(G641),ISNUMBER(H641),G641&lt;H641),AND(ISNUMBER(G641),ISNUMBER(I641),G641&gt;I641)),"Setpoint outside alarm band","OK")))</f>
        <v/>
      </c>
      <c r="L641" s="16" t="str">
        <f>IF(NOT(OR(A641&lt;&gt;"",B641&lt;&gt;"",C641&lt;&gt;"",D641&lt;&gt;"",E641&lt;&gt;"",F641&lt;&gt;"",G641&lt;&gt;"",H641&lt;&gt;"",I641&lt;&gt;"",J641&lt;&gt;"")),"",IF(A641="","Check ID",IF(B641="","Check ID",IF(SUMPRODUCT(--(Equipment!$A$2:$A$101=B641))=0,"Check ID",IF(SUMPRODUCT(--($A$2:$A$1001=A641))&gt;1,"Duplicate ID",IF(OR(C641="",NOT(OR(D641="AI",D641="AO",D641="BI",D641="BO")),AND(F641&lt;&gt;"",NOT(ISNUMBER(F641))),AND(G641&lt;&gt;"",NOT(ISNUMBER(G641))),AND(H641&lt;&gt;"",NOT(ISNUMBER(H641))),AND(I641&lt;&gt;"",NOT(ISNUMBER(I641))),AND(J641&lt;&gt;"",NOT(ISNUMBER(J641)))),"Check inputs",IF(AND(ISNUMBER(J641),OR(J641&lt;0,J641&gt;1440)),"Check inputs","OK")))))))</f>
        <v/>
      </c>
    </row>
    <row r="642" spans="1:12" x14ac:dyDescent="0.25">
      <c r="A642" s="12"/>
      <c r="B642" s="12"/>
      <c r="C642" s="13"/>
      <c r="D642" s="12"/>
      <c r="E642" s="13"/>
      <c r="F642" s="12"/>
      <c r="G642" s="12"/>
      <c r="H642" s="12"/>
      <c r="I642" s="12"/>
      <c r="J642" s="12"/>
      <c r="K642" s="17" t="str">
        <f>IF(NOT(OR(A642&lt;&gt;"",B642&lt;&gt;"",C642&lt;&gt;"",D642&lt;&gt;"",E642&lt;&gt;"",F642&lt;&gt;"",G642&lt;&gt;"",H642&lt;&gt;"",I642&lt;&gt;"",J642&lt;&gt;"")),"",IF(AND(ISNUMBER(H642),ISNUMBER(I642),H642&gt;=I642),"Check limits",IF(OR(AND(ISNUMBER(F642),ISNUMBER(H642),F642&lt;H642),AND(ISNUMBER(F642),ISNUMBER(I642),F642&gt;I642),AND(ISNUMBER(G642),ISNUMBER(H642),G642&lt;H642),AND(ISNUMBER(G642),ISNUMBER(I642),G642&gt;I642)),"Setpoint outside alarm band","OK")))</f>
        <v/>
      </c>
      <c r="L642" s="16" t="str">
        <f>IF(NOT(OR(A642&lt;&gt;"",B642&lt;&gt;"",C642&lt;&gt;"",D642&lt;&gt;"",E642&lt;&gt;"",F642&lt;&gt;"",G642&lt;&gt;"",H642&lt;&gt;"",I642&lt;&gt;"",J642&lt;&gt;"")),"",IF(A642="","Check ID",IF(B642="","Check ID",IF(SUMPRODUCT(--(Equipment!$A$2:$A$101=B642))=0,"Check ID",IF(SUMPRODUCT(--($A$2:$A$1001=A642))&gt;1,"Duplicate ID",IF(OR(C642="",NOT(OR(D642="AI",D642="AO",D642="BI",D642="BO")),AND(F642&lt;&gt;"",NOT(ISNUMBER(F642))),AND(G642&lt;&gt;"",NOT(ISNUMBER(G642))),AND(H642&lt;&gt;"",NOT(ISNUMBER(H642))),AND(I642&lt;&gt;"",NOT(ISNUMBER(I642))),AND(J642&lt;&gt;"",NOT(ISNUMBER(J642)))),"Check inputs",IF(AND(ISNUMBER(J642),OR(J642&lt;0,J642&gt;1440)),"Check inputs","OK")))))))</f>
        <v/>
      </c>
    </row>
    <row r="643" spans="1:12" x14ac:dyDescent="0.25">
      <c r="A643" s="12"/>
      <c r="B643" s="12"/>
      <c r="C643" s="13"/>
      <c r="D643" s="12"/>
      <c r="E643" s="13"/>
      <c r="F643" s="12"/>
      <c r="G643" s="12"/>
      <c r="H643" s="12"/>
      <c r="I643" s="12"/>
      <c r="J643" s="12"/>
      <c r="K643" s="17" t="str">
        <f>IF(NOT(OR(A643&lt;&gt;"",B643&lt;&gt;"",C643&lt;&gt;"",D643&lt;&gt;"",E643&lt;&gt;"",F643&lt;&gt;"",G643&lt;&gt;"",H643&lt;&gt;"",I643&lt;&gt;"",J643&lt;&gt;"")),"",IF(AND(ISNUMBER(H643),ISNUMBER(I643),H643&gt;=I643),"Check limits",IF(OR(AND(ISNUMBER(F643),ISNUMBER(H643),F643&lt;H643),AND(ISNUMBER(F643),ISNUMBER(I643),F643&gt;I643),AND(ISNUMBER(G643),ISNUMBER(H643),G643&lt;H643),AND(ISNUMBER(G643),ISNUMBER(I643),G643&gt;I643)),"Setpoint outside alarm band","OK")))</f>
        <v/>
      </c>
      <c r="L643" s="16" t="str">
        <f>IF(NOT(OR(A643&lt;&gt;"",B643&lt;&gt;"",C643&lt;&gt;"",D643&lt;&gt;"",E643&lt;&gt;"",F643&lt;&gt;"",G643&lt;&gt;"",H643&lt;&gt;"",I643&lt;&gt;"",J643&lt;&gt;"")),"",IF(A643="","Check ID",IF(B643="","Check ID",IF(SUMPRODUCT(--(Equipment!$A$2:$A$101=B643))=0,"Check ID",IF(SUMPRODUCT(--($A$2:$A$1001=A643))&gt;1,"Duplicate ID",IF(OR(C643="",NOT(OR(D643="AI",D643="AO",D643="BI",D643="BO")),AND(F643&lt;&gt;"",NOT(ISNUMBER(F643))),AND(G643&lt;&gt;"",NOT(ISNUMBER(G643))),AND(H643&lt;&gt;"",NOT(ISNUMBER(H643))),AND(I643&lt;&gt;"",NOT(ISNUMBER(I643))),AND(J643&lt;&gt;"",NOT(ISNUMBER(J643)))),"Check inputs",IF(AND(ISNUMBER(J643),OR(J643&lt;0,J643&gt;1440)),"Check inputs","OK")))))))</f>
        <v/>
      </c>
    </row>
    <row r="644" spans="1:12" x14ac:dyDescent="0.25">
      <c r="A644" s="12"/>
      <c r="B644" s="12"/>
      <c r="C644" s="13"/>
      <c r="D644" s="12"/>
      <c r="E644" s="13"/>
      <c r="F644" s="12"/>
      <c r="G644" s="12"/>
      <c r="H644" s="12"/>
      <c r="I644" s="12"/>
      <c r="J644" s="12"/>
      <c r="K644" s="17" t="str">
        <f>IF(NOT(OR(A644&lt;&gt;"",B644&lt;&gt;"",C644&lt;&gt;"",D644&lt;&gt;"",E644&lt;&gt;"",F644&lt;&gt;"",G644&lt;&gt;"",H644&lt;&gt;"",I644&lt;&gt;"",J644&lt;&gt;"")),"",IF(AND(ISNUMBER(H644),ISNUMBER(I644),H644&gt;=I644),"Check limits",IF(OR(AND(ISNUMBER(F644),ISNUMBER(H644),F644&lt;H644),AND(ISNUMBER(F644),ISNUMBER(I644),F644&gt;I644),AND(ISNUMBER(G644),ISNUMBER(H644),G644&lt;H644),AND(ISNUMBER(G644),ISNUMBER(I644),G644&gt;I644)),"Setpoint outside alarm band","OK")))</f>
        <v/>
      </c>
      <c r="L644" s="16" t="str">
        <f>IF(NOT(OR(A644&lt;&gt;"",B644&lt;&gt;"",C644&lt;&gt;"",D644&lt;&gt;"",E644&lt;&gt;"",F644&lt;&gt;"",G644&lt;&gt;"",H644&lt;&gt;"",I644&lt;&gt;"",J644&lt;&gt;"")),"",IF(A644="","Check ID",IF(B644="","Check ID",IF(SUMPRODUCT(--(Equipment!$A$2:$A$101=B644))=0,"Check ID",IF(SUMPRODUCT(--($A$2:$A$1001=A644))&gt;1,"Duplicate ID",IF(OR(C644="",NOT(OR(D644="AI",D644="AO",D644="BI",D644="BO")),AND(F644&lt;&gt;"",NOT(ISNUMBER(F644))),AND(G644&lt;&gt;"",NOT(ISNUMBER(G644))),AND(H644&lt;&gt;"",NOT(ISNUMBER(H644))),AND(I644&lt;&gt;"",NOT(ISNUMBER(I644))),AND(J644&lt;&gt;"",NOT(ISNUMBER(J644)))),"Check inputs",IF(AND(ISNUMBER(J644),OR(J644&lt;0,J644&gt;1440)),"Check inputs","OK")))))))</f>
        <v/>
      </c>
    </row>
    <row r="645" spans="1:12" x14ac:dyDescent="0.25">
      <c r="A645" s="12"/>
      <c r="B645" s="12"/>
      <c r="C645" s="13"/>
      <c r="D645" s="12"/>
      <c r="E645" s="13"/>
      <c r="F645" s="12"/>
      <c r="G645" s="12"/>
      <c r="H645" s="12"/>
      <c r="I645" s="12"/>
      <c r="J645" s="12"/>
      <c r="K645" s="17" t="str">
        <f>IF(NOT(OR(A645&lt;&gt;"",B645&lt;&gt;"",C645&lt;&gt;"",D645&lt;&gt;"",E645&lt;&gt;"",F645&lt;&gt;"",G645&lt;&gt;"",H645&lt;&gt;"",I645&lt;&gt;"",J645&lt;&gt;"")),"",IF(AND(ISNUMBER(H645),ISNUMBER(I645),H645&gt;=I645),"Check limits",IF(OR(AND(ISNUMBER(F645),ISNUMBER(H645),F645&lt;H645),AND(ISNUMBER(F645),ISNUMBER(I645),F645&gt;I645),AND(ISNUMBER(G645),ISNUMBER(H645),G645&lt;H645),AND(ISNUMBER(G645),ISNUMBER(I645),G645&gt;I645)),"Setpoint outside alarm band","OK")))</f>
        <v/>
      </c>
      <c r="L645" s="16" t="str">
        <f>IF(NOT(OR(A645&lt;&gt;"",B645&lt;&gt;"",C645&lt;&gt;"",D645&lt;&gt;"",E645&lt;&gt;"",F645&lt;&gt;"",G645&lt;&gt;"",H645&lt;&gt;"",I645&lt;&gt;"",J645&lt;&gt;"")),"",IF(A645="","Check ID",IF(B645="","Check ID",IF(SUMPRODUCT(--(Equipment!$A$2:$A$101=B645))=0,"Check ID",IF(SUMPRODUCT(--($A$2:$A$1001=A645))&gt;1,"Duplicate ID",IF(OR(C645="",NOT(OR(D645="AI",D645="AO",D645="BI",D645="BO")),AND(F645&lt;&gt;"",NOT(ISNUMBER(F645))),AND(G645&lt;&gt;"",NOT(ISNUMBER(G645))),AND(H645&lt;&gt;"",NOT(ISNUMBER(H645))),AND(I645&lt;&gt;"",NOT(ISNUMBER(I645))),AND(J645&lt;&gt;"",NOT(ISNUMBER(J645)))),"Check inputs",IF(AND(ISNUMBER(J645),OR(J645&lt;0,J645&gt;1440)),"Check inputs","OK")))))))</f>
        <v/>
      </c>
    </row>
    <row r="646" spans="1:12" x14ac:dyDescent="0.25">
      <c r="A646" s="12"/>
      <c r="B646" s="12"/>
      <c r="C646" s="13"/>
      <c r="D646" s="12"/>
      <c r="E646" s="13"/>
      <c r="F646" s="12"/>
      <c r="G646" s="12"/>
      <c r="H646" s="12"/>
      <c r="I646" s="12"/>
      <c r="J646" s="12"/>
      <c r="K646" s="17" t="str">
        <f>IF(NOT(OR(A646&lt;&gt;"",B646&lt;&gt;"",C646&lt;&gt;"",D646&lt;&gt;"",E646&lt;&gt;"",F646&lt;&gt;"",G646&lt;&gt;"",H646&lt;&gt;"",I646&lt;&gt;"",J646&lt;&gt;"")),"",IF(AND(ISNUMBER(H646),ISNUMBER(I646),H646&gt;=I646),"Check limits",IF(OR(AND(ISNUMBER(F646),ISNUMBER(H646),F646&lt;H646),AND(ISNUMBER(F646),ISNUMBER(I646),F646&gt;I646),AND(ISNUMBER(G646),ISNUMBER(H646),G646&lt;H646),AND(ISNUMBER(G646),ISNUMBER(I646),G646&gt;I646)),"Setpoint outside alarm band","OK")))</f>
        <v/>
      </c>
      <c r="L646" s="16" t="str">
        <f>IF(NOT(OR(A646&lt;&gt;"",B646&lt;&gt;"",C646&lt;&gt;"",D646&lt;&gt;"",E646&lt;&gt;"",F646&lt;&gt;"",G646&lt;&gt;"",H646&lt;&gt;"",I646&lt;&gt;"",J646&lt;&gt;"")),"",IF(A646="","Check ID",IF(B646="","Check ID",IF(SUMPRODUCT(--(Equipment!$A$2:$A$101=B646))=0,"Check ID",IF(SUMPRODUCT(--($A$2:$A$1001=A646))&gt;1,"Duplicate ID",IF(OR(C646="",NOT(OR(D646="AI",D646="AO",D646="BI",D646="BO")),AND(F646&lt;&gt;"",NOT(ISNUMBER(F646))),AND(G646&lt;&gt;"",NOT(ISNUMBER(G646))),AND(H646&lt;&gt;"",NOT(ISNUMBER(H646))),AND(I646&lt;&gt;"",NOT(ISNUMBER(I646))),AND(J646&lt;&gt;"",NOT(ISNUMBER(J646)))),"Check inputs",IF(AND(ISNUMBER(J646),OR(J646&lt;0,J646&gt;1440)),"Check inputs","OK")))))))</f>
        <v/>
      </c>
    </row>
    <row r="647" spans="1:12" x14ac:dyDescent="0.25">
      <c r="A647" s="12"/>
      <c r="B647" s="12"/>
      <c r="C647" s="13"/>
      <c r="D647" s="12"/>
      <c r="E647" s="13"/>
      <c r="F647" s="12"/>
      <c r="G647" s="12"/>
      <c r="H647" s="12"/>
      <c r="I647" s="12"/>
      <c r="J647" s="12"/>
      <c r="K647" s="17" t="str">
        <f>IF(NOT(OR(A647&lt;&gt;"",B647&lt;&gt;"",C647&lt;&gt;"",D647&lt;&gt;"",E647&lt;&gt;"",F647&lt;&gt;"",G647&lt;&gt;"",H647&lt;&gt;"",I647&lt;&gt;"",J647&lt;&gt;"")),"",IF(AND(ISNUMBER(H647),ISNUMBER(I647),H647&gt;=I647),"Check limits",IF(OR(AND(ISNUMBER(F647),ISNUMBER(H647),F647&lt;H647),AND(ISNUMBER(F647),ISNUMBER(I647),F647&gt;I647),AND(ISNUMBER(G647),ISNUMBER(H647),G647&lt;H647),AND(ISNUMBER(G647),ISNUMBER(I647),G647&gt;I647)),"Setpoint outside alarm band","OK")))</f>
        <v/>
      </c>
      <c r="L647" s="16" t="str">
        <f>IF(NOT(OR(A647&lt;&gt;"",B647&lt;&gt;"",C647&lt;&gt;"",D647&lt;&gt;"",E647&lt;&gt;"",F647&lt;&gt;"",G647&lt;&gt;"",H647&lt;&gt;"",I647&lt;&gt;"",J647&lt;&gt;"")),"",IF(A647="","Check ID",IF(B647="","Check ID",IF(SUMPRODUCT(--(Equipment!$A$2:$A$101=B647))=0,"Check ID",IF(SUMPRODUCT(--($A$2:$A$1001=A647))&gt;1,"Duplicate ID",IF(OR(C647="",NOT(OR(D647="AI",D647="AO",D647="BI",D647="BO")),AND(F647&lt;&gt;"",NOT(ISNUMBER(F647))),AND(G647&lt;&gt;"",NOT(ISNUMBER(G647))),AND(H647&lt;&gt;"",NOT(ISNUMBER(H647))),AND(I647&lt;&gt;"",NOT(ISNUMBER(I647))),AND(J647&lt;&gt;"",NOT(ISNUMBER(J647)))),"Check inputs",IF(AND(ISNUMBER(J647),OR(J647&lt;0,J647&gt;1440)),"Check inputs","OK")))))))</f>
        <v/>
      </c>
    </row>
    <row r="648" spans="1:12" x14ac:dyDescent="0.25">
      <c r="A648" s="12"/>
      <c r="B648" s="12"/>
      <c r="C648" s="13"/>
      <c r="D648" s="12"/>
      <c r="E648" s="13"/>
      <c r="F648" s="12"/>
      <c r="G648" s="12"/>
      <c r="H648" s="12"/>
      <c r="I648" s="12"/>
      <c r="J648" s="12"/>
      <c r="K648" s="17" t="str">
        <f>IF(NOT(OR(A648&lt;&gt;"",B648&lt;&gt;"",C648&lt;&gt;"",D648&lt;&gt;"",E648&lt;&gt;"",F648&lt;&gt;"",G648&lt;&gt;"",H648&lt;&gt;"",I648&lt;&gt;"",J648&lt;&gt;"")),"",IF(AND(ISNUMBER(H648),ISNUMBER(I648),H648&gt;=I648),"Check limits",IF(OR(AND(ISNUMBER(F648),ISNUMBER(H648),F648&lt;H648),AND(ISNUMBER(F648),ISNUMBER(I648),F648&gt;I648),AND(ISNUMBER(G648),ISNUMBER(H648),G648&lt;H648),AND(ISNUMBER(G648),ISNUMBER(I648),G648&gt;I648)),"Setpoint outside alarm band","OK")))</f>
        <v/>
      </c>
      <c r="L648" s="16" t="str">
        <f>IF(NOT(OR(A648&lt;&gt;"",B648&lt;&gt;"",C648&lt;&gt;"",D648&lt;&gt;"",E648&lt;&gt;"",F648&lt;&gt;"",G648&lt;&gt;"",H648&lt;&gt;"",I648&lt;&gt;"",J648&lt;&gt;"")),"",IF(A648="","Check ID",IF(B648="","Check ID",IF(SUMPRODUCT(--(Equipment!$A$2:$A$101=B648))=0,"Check ID",IF(SUMPRODUCT(--($A$2:$A$1001=A648))&gt;1,"Duplicate ID",IF(OR(C648="",NOT(OR(D648="AI",D648="AO",D648="BI",D648="BO")),AND(F648&lt;&gt;"",NOT(ISNUMBER(F648))),AND(G648&lt;&gt;"",NOT(ISNUMBER(G648))),AND(H648&lt;&gt;"",NOT(ISNUMBER(H648))),AND(I648&lt;&gt;"",NOT(ISNUMBER(I648))),AND(J648&lt;&gt;"",NOT(ISNUMBER(J648)))),"Check inputs",IF(AND(ISNUMBER(J648),OR(J648&lt;0,J648&gt;1440)),"Check inputs","OK")))))))</f>
        <v/>
      </c>
    </row>
    <row r="649" spans="1:12" x14ac:dyDescent="0.25">
      <c r="A649" s="12"/>
      <c r="B649" s="12"/>
      <c r="C649" s="13"/>
      <c r="D649" s="12"/>
      <c r="E649" s="13"/>
      <c r="F649" s="12"/>
      <c r="G649" s="12"/>
      <c r="H649" s="12"/>
      <c r="I649" s="12"/>
      <c r="J649" s="12"/>
      <c r="K649" s="17" t="str">
        <f>IF(NOT(OR(A649&lt;&gt;"",B649&lt;&gt;"",C649&lt;&gt;"",D649&lt;&gt;"",E649&lt;&gt;"",F649&lt;&gt;"",G649&lt;&gt;"",H649&lt;&gt;"",I649&lt;&gt;"",J649&lt;&gt;"")),"",IF(AND(ISNUMBER(H649),ISNUMBER(I649),H649&gt;=I649),"Check limits",IF(OR(AND(ISNUMBER(F649),ISNUMBER(H649),F649&lt;H649),AND(ISNUMBER(F649),ISNUMBER(I649),F649&gt;I649),AND(ISNUMBER(G649),ISNUMBER(H649),G649&lt;H649),AND(ISNUMBER(G649),ISNUMBER(I649),G649&gt;I649)),"Setpoint outside alarm band","OK")))</f>
        <v/>
      </c>
      <c r="L649" s="16" t="str">
        <f>IF(NOT(OR(A649&lt;&gt;"",B649&lt;&gt;"",C649&lt;&gt;"",D649&lt;&gt;"",E649&lt;&gt;"",F649&lt;&gt;"",G649&lt;&gt;"",H649&lt;&gt;"",I649&lt;&gt;"",J649&lt;&gt;"")),"",IF(A649="","Check ID",IF(B649="","Check ID",IF(SUMPRODUCT(--(Equipment!$A$2:$A$101=B649))=0,"Check ID",IF(SUMPRODUCT(--($A$2:$A$1001=A649))&gt;1,"Duplicate ID",IF(OR(C649="",NOT(OR(D649="AI",D649="AO",D649="BI",D649="BO")),AND(F649&lt;&gt;"",NOT(ISNUMBER(F649))),AND(G649&lt;&gt;"",NOT(ISNUMBER(G649))),AND(H649&lt;&gt;"",NOT(ISNUMBER(H649))),AND(I649&lt;&gt;"",NOT(ISNUMBER(I649))),AND(J649&lt;&gt;"",NOT(ISNUMBER(J649)))),"Check inputs",IF(AND(ISNUMBER(J649),OR(J649&lt;0,J649&gt;1440)),"Check inputs","OK")))))))</f>
        <v/>
      </c>
    </row>
    <row r="650" spans="1:12" x14ac:dyDescent="0.25">
      <c r="A650" s="12"/>
      <c r="B650" s="12"/>
      <c r="C650" s="13"/>
      <c r="D650" s="12"/>
      <c r="E650" s="13"/>
      <c r="F650" s="12"/>
      <c r="G650" s="12"/>
      <c r="H650" s="12"/>
      <c r="I650" s="12"/>
      <c r="J650" s="12"/>
      <c r="K650" s="17" t="str">
        <f>IF(NOT(OR(A650&lt;&gt;"",B650&lt;&gt;"",C650&lt;&gt;"",D650&lt;&gt;"",E650&lt;&gt;"",F650&lt;&gt;"",G650&lt;&gt;"",H650&lt;&gt;"",I650&lt;&gt;"",J650&lt;&gt;"")),"",IF(AND(ISNUMBER(H650),ISNUMBER(I650),H650&gt;=I650),"Check limits",IF(OR(AND(ISNUMBER(F650),ISNUMBER(H650),F650&lt;H650),AND(ISNUMBER(F650),ISNUMBER(I650),F650&gt;I650),AND(ISNUMBER(G650),ISNUMBER(H650),G650&lt;H650),AND(ISNUMBER(G650),ISNUMBER(I650),G650&gt;I650)),"Setpoint outside alarm band","OK")))</f>
        <v/>
      </c>
      <c r="L650" s="16" t="str">
        <f>IF(NOT(OR(A650&lt;&gt;"",B650&lt;&gt;"",C650&lt;&gt;"",D650&lt;&gt;"",E650&lt;&gt;"",F650&lt;&gt;"",G650&lt;&gt;"",H650&lt;&gt;"",I650&lt;&gt;"",J650&lt;&gt;"")),"",IF(A650="","Check ID",IF(B650="","Check ID",IF(SUMPRODUCT(--(Equipment!$A$2:$A$101=B650))=0,"Check ID",IF(SUMPRODUCT(--($A$2:$A$1001=A650))&gt;1,"Duplicate ID",IF(OR(C650="",NOT(OR(D650="AI",D650="AO",D650="BI",D650="BO")),AND(F650&lt;&gt;"",NOT(ISNUMBER(F650))),AND(G650&lt;&gt;"",NOT(ISNUMBER(G650))),AND(H650&lt;&gt;"",NOT(ISNUMBER(H650))),AND(I650&lt;&gt;"",NOT(ISNUMBER(I650))),AND(J650&lt;&gt;"",NOT(ISNUMBER(J650)))),"Check inputs",IF(AND(ISNUMBER(J650),OR(J650&lt;0,J650&gt;1440)),"Check inputs","OK")))))))</f>
        <v/>
      </c>
    </row>
    <row r="651" spans="1:12" x14ac:dyDescent="0.25">
      <c r="A651" s="12"/>
      <c r="B651" s="12"/>
      <c r="C651" s="13"/>
      <c r="D651" s="12"/>
      <c r="E651" s="13"/>
      <c r="F651" s="12"/>
      <c r="G651" s="12"/>
      <c r="H651" s="12"/>
      <c r="I651" s="12"/>
      <c r="J651" s="12"/>
      <c r="K651" s="17" t="str">
        <f>IF(NOT(OR(A651&lt;&gt;"",B651&lt;&gt;"",C651&lt;&gt;"",D651&lt;&gt;"",E651&lt;&gt;"",F651&lt;&gt;"",G651&lt;&gt;"",H651&lt;&gt;"",I651&lt;&gt;"",J651&lt;&gt;"")),"",IF(AND(ISNUMBER(H651),ISNUMBER(I651),H651&gt;=I651),"Check limits",IF(OR(AND(ISNUMBER(F651),ISNUMBER(H651),F651&lt;H651),AND(ISNUMBER(F651),ISNUMBER(I651),F651&gt;I651),AND(ISNUMBER(G651),ISNUMBER(H651),G651&lt;H651),AND(ISNUMBER(G651),ISNUMBER(I651),G651&gt;I651)),"Setpoint outside alarm band","OK")))</f>
        <v/>
      </c>
      <c r="L651" s="16" t="str">
        <f>IF(NOT(OR(A651&lt;&gt;"",B651&lt;&gt;"",C651&lt;&gt;"",D651&lt;&gt;"",E651&lt;&gt;"",F651&lt;&gt;"",G651&lt;&gt;"",H651&lt;&gt;"",I651&lt;&gt;"",J651&lt;&gt;"")),"",IF(A651="","Check ID",IF(B651="","Check ID",IF(SUMPRODUCT(--(Equipment!$A$2:$A$101=B651))=0,"Check ID",IF(SUMPRODUCT(--($A$2:$A$1001=A651))&gt;1,"Duplicate ID",IF(OR(C651="",NOT(OR(D651="AI",D651="AO",D651="BI",D651="BO")),AND(F651&lt;&gt;"",NOT(ISNUMBER(F651))),AND(G651&lt;&gt;"",NOT(ISNUMBER(G651))),AND(H651&lt;&gt;"",NOT(ISNUMBER(H651))),AND(I651&lt;&gt;"",NOT(ISNUMBER(I651))),AND(J651&lt;&gt;"",NOT(ISNUMBER(J651)))),"Check inputs",IF(AND(ISNUMBER(J651),OR(J651&lt;0,J651&gt;1440)),"Check inputs","OK")))))))</f>
        <v/>
      </c>
    </row>
    <row r="652" spans="1:12" x14ac:dyDescent="0.25">
      <c r="A652" s="12"/>
      <c r="B652" s="12"/>
      <c r="C652" s="13"/>
      <c r="D652" s="12"/>
      <c r="E652" s="13"/>
      <c r="F652" s="12"/>
      <c r="G652" s="12"/>
      <c r="H652" s="12"/>
      <c r="I652" s="12"/>
      <c r="J652" s="12"/>
      <c r="K652" s="17" t="str">
        <f>IF(NOT(OR(A652&lt;&gt;"",B652&lt;&gt;"",C652&lt;&gt;"",D652&lt;&gt;"",E652&lt;&gt;"",F652&lt;&gt;"",G652&lt;&gt;"",H652&lt;&gt;"",I652&lt;&gt;"",J652&lt;&gt;"")),"",IF(AND(ISNUMBER(H652),ISNUMBER(I652),H652&gt;=I652),"Check limits",IF(OR(AND(ISNUMBER(F652),ISNUMBER(H652),F652&lt;H652),AND(ISNUMBER(F652),ISNUMBER(I652),F652&gt;I652),AND(ISNUMBER(G652),ISNUMBER(H652),G652&lt;H652),AND(ISNUMBER(G652),ISNUMBER(I652),G652&gt;I652)),"Setpoint outside alarm band","OK")))</f>
        <v/>
      </c>
      <c r="L652" s="16" t="str">
        <f>IF(NOT(OR(A652&lt;&gt;"",B652&lt;&gt;"",C652&lt;&gt;"",D652&lt;&gt;"",E652&lt;&gt;"",F652&lt;&gt;"",G652&lt;&gt;"",H652&lt;&gt;"",I652&lt;&gt;"",J652&lt;&gt;"")),"",IF(A652="","Check ID",IF(B652="","Check ID",IF(SUMPRODUCT(--(Equipment!$A$2:$A$101=B652))=0,"Check ID",IF(SUMPRODUCT(--($A$2:$A$1001=A652))&gt;1,"Duplicate ID",IF(OR(C652="",NOT(OR(D652="AI",D652="AO",D652="BI",D652="BO")),AND(F652&lt;&gt;"",NOT(ISNUMBER(F652))),AND(G652&lt;&gt;"",NOT(ISNUMBER(G652))),AND(H652&lt;&gt;"",NOT(ISNUMBER(H652))),AND(I652&lt;&gt;"",NOT(ISNUMBER(I652))),AND(J652&lt;&gt;"",NOT(ISNUMBER(J652)))),"Check inputs",IF(AND(ISNUMBER(J652),OR(J652&lt;0,J652&gt;1440)),"Check inputs","OK")))))))</f>
        <v/>
      </c>
    </row>
    <row r="653" spans="1:12" x14ac:dyDescent="0.25">
      <c r="A653" s="12"/>
      <c r="B653" s="12"/>
      <c r="C653" s="13"/>
      <c r="D653" s="12"/>
      <c r="E653" s="13"/>
      <c r="F653" s="12"/>
      <c r="G653" s="12"/>
      <c r="H653" s="12"/>
      <c r="I653" s="12"/>
      <c r="J653" s="12"/>
      <c r="K653" s="17" t="str">
        <f>IF(NOT(OR(A653&lt;&gt;"",B653&lt;&gt;"",C653&lt;&gt;"",D653&lt;&gt;"",E653&lt;&gt;"",F653&lt;&gt;"",G653&lt;&gt;"",H653&lt;&gt;"",I653&lt;&gt;"",J653&lt;&gt;"")),"",IF(AND(ISNUMBER(H653),ISNUMBER(I653),H653&gt;=I653),"Check limits",IF(OR(AND(ISNUMBER(F653),ISNUMBER(H653),F653&lt;H653),AND(ISNUMBER(F653),ISNUMBER(I653),F653&gt;I653),AND(ISNUMBER(G653),ISNUMBER(H653),G653&lt;H653),AND(ISNUMBER(G653),ISNUMBER(I653),G653&gt;I653)),"Setpoint outside alarm band","OK")))</f>
        <v/>
      </c>
      <c r="L653" s="16" t="str">
        <f>IF(NOT(OR(A653&lt;&gt;"",B653&lt;&gt;"",C653&lt;&gt;"",D653&lt;&gt;"",E653&lt;&gt;"",F653&lt;&gt;"",G653&lt;&gt;"",H653&lt;&gt;"",I653&lt;&gt;"",J653&lt;&gt;"")),"",IF(A653="","Check ID",IF(B653="","Check ID",IF(SUMPRODUCT(--(Equipment!$A$2:$A$101=B653))=0,"Check ID",IF(SUMPRODUCT(--($A$2:$A$1001=A653))&gt;1,"Duplicate ID",IF(OR(C653="",NOT(OR(D653="AI",D653="AO",D653="BI",D653="BO")),AND(F653&lt;&gt;"",NOT(ISNUMBER(F653))),AND(G653&lt;&gt;"",NOT(ISNUMBER(G653))),AND(H653&lt;&gt;"",NOT(ISNUMBER(H653))),AND(I653&lt;&gt;"",NOT(ISNUMBER(I653))),AND(J653&lt;&gt;"",NOT(ISNUMBER(J653)))),"Check inputs",IF(AND(ISNUMBER(J653),OR(J653&lt;0,J653&gt;1440)),"Check inputs","OK")))))))</f>
        <v/>
      </c>
    </row>
    <row r="654" spans="1:12" x14ac:dyDescent="0.25">
      <c r="A654" s="12"/>
      <c r="B654" s="12"/>
      <c r="C654" s="13"/>
      <c r="D654" s="12"/>
      <c r="E654" s="13"/>
      <c r="F654" s="12"/>
      <c r="G654" s="12"/>
      <c r="H654" s="12"/>
      <c r="I654" s="12"/>
      <c r="J654" s="12"/>
      <c r="K654" s="17" t="str">
        <f>IF(NOT(OR(A654&lt;&gt;"",B654&lt;&gt;"",C654&lt;&gt;"",D654&lt;&gt;"",E654&lt;&gt;"",F654&lt;&gt;"",G654&lt;&gt;"",H654&lt;&gt;"",I654&lt;&gt;"",J654&lt;&gt;"")),"",IF(AND(ISNUMBER(H654),ISNUMBER(I654),H654&gt;=I654),"Check limits",IF(OR(AND(ISNUMBER(F654),ISNUMBER(H654),F654&lt;H654),AND(ISNUMBER(F654),ISNUMBER(I654),F654&gt;I654),AND(ISNUMBER(G654),ISNUMBER(H654),G654&lt;H654),AND(ISNUMBER(G654),ISNUMBER(I654),G654&gt;I654)),"Setpoint outside alarm band","OK")))</f>
        <v/>
      </c>
      <c r="L654" s="16" t="str">
        <f>IF(NOT(OR(A654&lt;&gt;"",B654&lt;&gt;"",C654&lt;&gt;"",D654&lt;&gt;"",E654&lt;&gt;"",F654&lt;&gt;"",G654&lt;&gt;"",H654&lt;&gt;"",I654&lt;&gt;"",J654&lt;&gt;"")),"",IF(A654="","Check ID",IF(B654="","Check ID",IF(SUMPRODUCT(--(Equipment!$A$2:$A$101=B654))=0,"Check ID",IF(SUMPRODUCT(--($A$2:$A$1001=A654))&gt;1,"Duplicate ID",IF(OR(C654="",NOT(OR(D654="AI",D654="AO",D654="BI",D654="BO")),AND(F654&lt;&gt;"",NOT(ISNUMBER(F654))),AND(G654&lt;&gt;"",NOT(ISNUMBER(G654))),AND(H654&lt;&gt;"",NOT(ISNUMBER(H654))),AND(I654&lt;&gt;"",NOT(ISNUMBER(I654))),AND(J654&lt;&gt;"",NOT(ISNUMBER(J654)))),"Check inputs",IF(AND(ISNUMBER(J654),OR(J654&lt;0,J654&gt;1440)),"Check inputs","OK")))))))</f>
        <v/>
      </c>
    </row>
    <row r="655" spans="1:12" x14ac:dyDescent="0.25">
      <c r="A655" s="12"/>
      <c r="B655" s="12"/>
      <c r="C655" s="13"/>
      <c r="D655" s="12"/>
      <c r="E655" s="13"/>
      <c r="F655" s="12"/>
      <c r="G655" s="12"/>
      <c r="H655" s="12"/>
      <c r="I655" s="12"/>
      <c r="J655" s="12"/>
      <c r="K655" s="17" t="str">
        <f>IF(NOT(OR(A655&lt;&gt;"",B655&lt;&gt;"",C655&lt;&gt;"",D655&lt;&gt;"",E655&lt;&gt;"",F655&lt;&gt;"",G655&lt;&gt;"",H655&lt;&gt;"",I655&lt;&gt;"",J655&lt;&gt;"")),"",IF(AND(ISNUMBER(H655),ISNUMBER(I655),H655&gt;=I655),"Check limits",IF(OR(AND(ISNUMBER(F655),ISNUMBER(H655),F655&lt;H655),AND(ISNUMBER(F655),ISNUMBER(I655),F655&gt;I655),AND(ISNUMBER(G655),ISNUMBER(H655),G655&lt;H655),AND(ISNUMBER(G655),ISNUMBER(I655),G655&gt;I655)),"Setpoint outside alarm band","OK")))</f>
        <v/>
      </c>
      <c r="L655" s="16" t="str">
        <f>IF(NOT(OR(A655&lt;&gt;"",B655&lt;&gt;"",C655&lt;&gt;"",D655&lt;&gt;"",E655&lt;&gt;"",F655&lt;&gt;"",G655&lt;&gt;"",H655&lt;&gt;"",I655&lt;&gt;"",J655&lt;&gt;"")),"",IF(A655="","Check ID",IF(B655="","Check ID",IF(SUMPRODUCT(--(Equipment!$A$2:$A$101=B655))=0,"Check ID",IF(SUMPRODUCT(--($A$2:$A$1001=A655))&gt;1,"Duplicate ID",IF(OR(C655="",NOT(OR(D655="AI",D655="AO",D655="BI",D655="BO")),AND(F655&lt;&gt;"",NOT(ISNUMBER(F655))),AND(G655&lt;&gt;"",NOT(ISNUMBER(G655))),AND(H655&lt;&gt;"",NOT(ISNUMBER(H655))),AND(I655&lt;&gt;"",NOT(ISNUMBER(I655))),AND(J655&lt;&gt;"",NOT(ISNUMBER(J655)))),"Check inputs",IF(AND(ISNUMBER(J655),OR(J655&lt;0,J655&gt;1440)),"Check inputs","OK")))))))</f>
        <v/>
      </c>
    </row>
    <row r="656" spans="1:12" x14ac:dyDescent="0.25">
      <c r="A656" s="12"/>
      <c r="B656" s="12"/>
      <c r="C656" s="13"/>
      <c r="D656" s="12"/>
      <c r="E656" s="13"/>
      <c r="F656" s="12"/>
      <c r="G656" s="12"/>
      <c r="H656" s="12"/>
      <c r="I656" s="12"/>
      <c r="J656" s="12"/>
      <c r="K656" s="17" t="str">
        <f>IF(NOT(OR(A656&lt;&gt;"",B656&lt;&gt;"",C656&lt;&gt;"",D656&lt;&gt;"",E656&lt;&gt;"",F656&lt;&gt;"",G656&lt;&gt;"",H656&lt;&gt;"",I656&lt;&gt;"",J656&lt;&gt;"")),"",IF(AND(ISNUMBER(H656),ISNUMBER(I656),H656&gt;=I656),"Check limits",IF(OR(AND(ISNUMBER(F656),ISNUMBER(H656),F656&lt;H656),AND(ISNUMBER(F656),ISNUMBER(I656),F656&gt;I656),AND(ISNUMBER(G656),ISNUMBER(H656),G656&lt;H656),AND(ISNUMBER(G656),ISNUMBER(I656),G656&gt;I656)),"Setpoint outside alarm band","OK")))</f>
        <v/>
      </c>
      <c r="L656" s="16" t="str">
        <f>IF(NOT(OR(A656&lt;&gt;"",B656&lt;&gt;"",C656&lt;&gt;"",D656&lt;&gt;"",E656&lt;&gt;"",F656&lt;&gt;"",G656&lt;&gt;"",H656&lt;&gt;"",I656&lt;&gt;"",J656&lt;&gt;"")),"",IF(A656="","Check ID",IF(B656="","Check ID",IF(SUMPRODUCT(--(Equipment!$A$2:$A$101=B656))=0,"Check ID",IF(SUMPRODUCT(--($A$2:$A$1001=A656))&gt;1,"Duplicate ID",IF(OR(C656="",NOT(OR(D656="AI",D656="AO",D656="BI",D656="BO")),AND(F656&lt;&gt;"",NOT(ISNUMBER(F656))),AND(G656&lt;&gt;"",NOT(ISNUMBER(G656))),AND(H656&lt;&gt;"",NOT(ISNUMBER(H656))),AND(I656&lt;&gt;"",NOT(ISNUMBER(I656))),AND(J656&lt;&gt;"",NOT(ISNUMBER(J656)))),"Check inputs",IF(AND(ISNUMBER(J656),OR(J656&lt;0,J656&gt;1440)),"Check inputs","OK")))))))</f>
        <v/>
      </c>
    </row>
    <row r="657" spans="1:12" x14ac:dyDescent="0.25">
      <c r="A657" s="12"/>
      <c r="B657" s="12"/>
      <c r="C657" s="13"/>
      <c r="D657" s="12"/>
      <c r="E657" s="13"/>
      <c r="F657" s="12"/>
      <c r="G657" s="12"/>
      <c r="H657" s="12"/>
      <c r="I657" s="12"/>
      <c r="J657" s="12"/>
      <c r="K657" s="17" t="str">
        <f>IF(NOT(OR(A657&lt;&gt;"",B657&lt;&gt;"",C657&lt;&gt;"",D657&lt;&gt;"",E657&lt;&gt;"",F657&lt;&gt;"",G657&lt;&gt;"",H657&lt;&gt;"",I657&lt;&gt;"",J657&lt;&gt;"")),"",IF(AND(ISNUMBER(H657),ISNUMBER(I657),H657&gt;=I657),"Check limits",IF(OR(AND(ISNUMBER(F657),ISNUMBER(H657),F657&lt;H657),AND(ISNUMBER(F657),ISNUMBER(I657),F657&gt;I657),AND(ISNUMBER(G657),ISNUMBER(H657),G657&lt;H657),AND(ISNUMBER(G657),ISNUMBER(I657),G657&gt;I657)),"Setpoint outside alarm band","OK")))</f>
        <v/>
      </c>
      <c r="L657" s="16" t="str">
        <f>IF(NOT(OR(A657&lt;&gt;"",B657&lt;&gt;"",C657&lt;&gt;"",D657&lt;&gt;"",E657&lt;&gt;"",F657&lt;&gt;"",G657&lt;&gt;"",H657&lt;&gt;"",I657&lt;&gt;"",J657&lt;&gt;"")),"",IF(A657="","Check ID",IF(B657="","Check ID",IF(SUMPRODUCT(--(Equipment!$A$2:$A$101=B657))=0,"Check ID",IF(SUMPRODUCT(--($A$2:$A$1001=A657))&gt;1,"Duplicate ID",IF(OR(C657="",NOT(OR(D657="AI",D657="AO",D657="BI",D657="BO")),AND(F657&lt;&gt;"",NOT(ISNUMBER(F657))),AND(G657&lt;&gt;"",NOT(ISNUMBER(G657))),AND(H657&lt;&gt;"",NOT(ISNUMBER(H657))),AND(I657&lt;&gt;"",NOT(ISNUMBER(I657))),AND(J657&lt;&gt;"",NOT(ISNUMBER(J657)))),"Check inputs",IF(AND(ISNUMBER(J657),OR(J657&lt;0,J657&gt;1440)),"Check inputs","OK")))))))</f>
        <v/>
      </c>
    </row>
    <row r="658" spans="1:12" x14ac:dyDescent="0.25">
      <c r="A658" s="12"/>
      <c r="B658" s="12"/>
      <c r="C658" s="13"/>
      <c r="D658" s="12"/>
      <c r="E658" s="13"/>
      <c r="F658" s="12"/>
      <c r="G658" s="12"/>
      <c r="H658" s="12"/>
      <c r="I658" s="12"/>
      <c r="J658" s="12"/>
      <c r="K658" s="17" t="str">
        <f>IF(NOT(OR(A658&lt;&gt;"",B658&lt;&gt;"",C658&lt;&gt;"",D658&lt;&gt;"",E658&lt;&gt;"",F658&lt;&gt;"",G658&lt;&gt;"",H658&lt;&gt;"",I658&lt;&gt;"",J658&lt;&gt;"")),"",IF(AND(ISNUMBER(H658),ISNUMBER(I658),H658&gt;=I658),"Check limits",IF(OR(AND(ISNUMBER(F658),ISNUMBER(H658),F658&lt;H658),AND(ISNUMBER(F658),ISNUMBER(I658),F658&gt;I658),AND(ISNUMBER(G658),ISNUMBER(H658),G658&lt;H658),AND(ISNUMBER(G658),ISNUMBER(I658),G658&gt;I658)),"Setpoint outside alarm band","OK")))</f>
        <v/>
      </c>
      <c r="L658" s="16" t="str">
        <f>IF(NOT(OR(A658&lt;&gt;"",B658&lt;&gt;"",C658&lt;&gt;"",D658&lt;&gt;"",E658&lt;&gt;"",F658&lt;&gt;"",G658&lt;&gt;"",H658&lt;&gt;"",I658&lt;&gt;"",J658&lt;&gt;"")),"",IF(A658="","Check ID",IF(B658="","Check ID",IF(SUMPRODUCT(--(Equipment!$A$2:$A$101=B658))=0,"Check ID",IF(SUMPRODUCT(--($A$2:$A$1001=A658))&gt;1,"Duplicate ID",IF(OR(C658="",NOT(OR(D658="AI",D658="AO",D658="BI",D658="BO")),AND(F658&lt;&gt;"",NOT(ISNUMBER(F658))),AND(G658&lt;&gt;"",NOT(ISNUMBER(G658))),AND(H658&lt;&gt;"",NOT(ISNUMBER(H658))),AND(I658&lt;&gt;"",NOT(ISNUMBER(I658))),AND(J658&lt;&gt;"",NOT(ISNUMBER(J658)))),"Check inputs",IF(AND(ISNUMBER(J658),OR(J658&lt;0,J658&gt;1440)),"Check inputs","OK")))))))</f>
        <v/>
      </c>
    </row>
    <row r="659" spans="1:12" x14ac:dyDescent="0.25">
      <c r="A659" s="12"/>
      <c r="B659" s="12"/>
      <c r="C659" s="13"/>
      <c r="D659" s="12"/>
      <c r="E659" s="13"/>
      <c r="F659" s="12"/>
      <c r="G659" s="12"/>
      <c r="H659" s="12"/>
      <c r="I659" s="12"/>
      <c r="J659" s="12"/>
      <c r="K659" s="17" t="str">
        <f>IF(NOT(OR(A659&lt;&gt;"",B659&lt;&gt;"",C659&lt;&gt;"",D659&lt;&gt;"",E659&lt;&gt;"",F659&lt;&gt;"",G659&lt;&gt;"",H659&lt;&gt;"",I659&lt;&gt;"",J659&lt;&gt;"")),"",IF(AND(ISNUMBER(H659),ISNUMBER(I659),H659&gt;=I659),"Check limits",IF(OR(AND(ISNUMBER(F659),ISNUMBER(H659),F659&lt;H659),AND(ISNUMBER(F659),ISNUMBER(I659),F659&gt;I659),AND(ISNUMBER(G659),ISNUMBER(H659),G659&lt;H659),AND(ISNUMBER(G659),ISNUMBER(I659),G659&gt;I659)),"Setpoint outside alarm band","OK")))</f>
        <v/>
      </c>
      <c r="L659" s="16" t="str">
        <f>IF(NOT(OR(A659&lt;&gt;"",B659&lt;&gt;"",C659&lt;&gt;"",D659&lt;&gt;"",E659&lt;&gt;"",F659&lt;&gt;"",G659&lt;&gt;"",H659&lt;&gt;"",I659&lt;&gt;"",J659&lt;&gt;"")),"",IF(A659="","Check ID",IF(B659="","Check ID",IF(SUMPRODUCT(--(Equipment!$A$2:$A$101=B659))=0,"Check ID",IF(SUMPRODUCT(--($A$2:$A$1001=A659))&gt;1,"Duplicate ID",IF(OR(C659="",NOT(OR(D659="AI",D659="AO",D659="BI",D659="BO")),AND(F659&lt;&gt;"",NOT(ISNUMBER(F659))),AND(G659&lt;&gt;"",NOT(ISNUMBER(G659))),AND(H659&lt;&gt;"",NOT(ISNUMBER(H659))),AND(I659&lt;&gt;"",NOT(ISNUMBER(I659))),AND(J659&lt;&gt;"",NOT(ISNUMBER(J659)))),"Check inputs",IF(AND(ISNUMBER(J659),OR(J659&lt;0,J659&gt;1440)),"Check inputs","OK")))))))</f>
        <v/>
      </c>
    </row>
    <row r="660" spans="1:12" x14ac:dyDescent="0.25">
      <c r="A660" s="12"/>
      <c r="B660" s="12"/>
      <c r="C660" s="13"/>
      <c r="D660" s="12"/>
      <c r="E660" s="13"/>
      <c r="F660" s="12"/>
      <c r="G660" s="12"/>
      <c r="H660" s="12"/>
      <c r="I660" s="12"/>
      <c r="J660" s="12"/>
      <c r="K660" s="17" t="str">
        <f>IF(NOT(OR(A660&lt;&gt;"",B660&lt;&gt;"",C660&lt;&gt;"",D660&lt;&gt;"",E660&lt;&gt;"",F660&lt;&gt;"",G660&lt;&gt;"",H660&lt;&gt;"",I660&lt;&gt;"",J660&lt;&gt;"")),"",IF(AND(ISNUMBER(H660),ISNUMBER(I660),H660&gt;=I660),"Check limits",IF(OR(AND(ISNUMBER(F660),ISNUMBER(H660),F660&lt;H660),AND(ISNUMBER(F660),ISNUMBER(I660),F660&gt;I660),AND(ISNUMBER(G660),ISNUMBER(H660),G660&lt;H660),AND(ISNUMBER(G660),ISNUMBER(I660),G660&gt;I660)),"Setpoint outside alarm band","OK")))</f>
        <v/>
      </c>
      <c r="L660" s="16" t="str">
        <f>IF(NOT(OR(A660&lt;&gt;"",B660&lt;&gt;"",C660&lt;&gt;"",D660&lt;&gt;"",E660&lt;&gt;"",F660&lt;&gt;"",G660&lt;&gt;"",H660&lt;&gt;"",I660&lt;&gt;"",J660&lt;&gt;"")),"",IF(A660="","Check ID",IF(B660="","Check ID",IF(SUMPRODUCT(--(Equipment!$A$2:$A$101=B660))=0,"Check ID",IF(SUMPRODUCT(--($A$2:$A$1001=A660))&gt;1,"Duplicate ID",IF(OR(C660="",NOT(OR(D660="AI",D660="AO",D660="BI",D660="BO")),AND(F660&lt;&gt;"",NOT(ISNUMBER(F660))),AND(G660&lt;&gt;"",NOT(ISNUMBER(G660))),AND(H660&lt;&gt;"",NOT(ISNUMBER(H660))),AND(I660&lt;&gt;"",NOT(ISNUMBER(I660))),AND(J660&lt;&gt;"",NOT(ISNUMBER(J660)))),"Check inputs",IF(AND(ISNUMBER(J660),OR(J660&lt;0,J660&gt;1440)),"Check inputs","OK")))))))</f>
        <v/>
      </c>
    </row>
    <row r="661" spans="1:12" x14ac:dyDescent="0.25">
      <c r="A661" s="12"/>
      <c r="B661" s="12"/>
      <c r="C661" s="13"/>
      <c r="D661" s="12"/>
      <c r="E661" s="13"/>
      <c r="F661" s="12"/>
      <c r="G661" s="12"/>
      <c r="H661" s="12"/>
      <c r="I661" s="12"/>
      <c r="J661" s="12"/>
      <c r="K661" s="17" t="str">
        <f>IF(NOT(OR(A661&lt;&gt;"",B661&lt;&gt;"",C661&lt;&gt;"",D661&lt;&gt;"",E661&lt;&gt;"",F661&lt;&gt;"",G661&lt;&gt;"",H661&lt;&gt;"",I661&lt;&gt;"",J661&lt;&gt;"")),"",IF(AND(ISNUMBER(H661),ISNUMBER(I661),H661&gt;=I661),"Check limits",IF(OR(AND(ISNUMBER(F661),ISNUMBER(H661),F661&lt;H661),AND(ISNUMBER(F661),ISNUMBER(I661),F661&gt;I661),AND(ISNUMBER(G661),ISNUMBER(H661),G661&lt;H661),AND(ISNUMBER(G661),ISNUMBER(I661),G661&gt;I661)),"Setpoint outside alarm band","OK")))</f>
        <v/>
      </c>
      <c r="L661" s="16" t="str">
        <f>IF(NOT(OR(A661&lt;&gt;"",B661&lt;&gt;"",C661&lt;&gt;"",D661&lt;&gt;"",E661&lt;&gt;"",F661&lt;&gt;"",G661&lt;&gt;"",H661&lt;&gt;"",I661&lt;&gt;"",J661&lt;&gt;"")),"",IF(A661="","Check ID",IF(B661="","Check ID",IF(SUMPRODUCT(--(Equipment!$A$2:$A$101=B661))=0,"Check ID",IF(SUMPRODUCT(--($A$2:$A$1001=A661))&gt;1,"Duplicate ID",IF(OR(C661="",NOT(OR(D661="AI",D661="AO",D661="BI",D661="BO")),AND(F661&lt;&gt;"",NOT(ISNUMBER(F661))),AND(G661&lt;&gt;"",NOT(ISNUMBER(G661))),AND(H661&lt;&gt;"",NOT(ISNUMBER(H661))),AND(I661&lt;&gt;"",NOT(ISNUMBER(I661))),AND(J661&lt;&gt;"",NOT(ISNUMBER(J661)))),"Check inputs",IF(AND(ISNUMBER(J661),OR(J661&lt;0,J661&gt;1440)),"Check inputs","OK")))))))</f>
        <v/>
      </c>
    </row>
    <row r="662" spans="1:12" x14ac:dyDescent="0.25">
      <c r="A662" s="12"/>
      <c r="B662" s="12"/>
      <c r="C662" s="13"/>
      <c r="D662" s="12"/>
      <c r="E662" s="13"/>
      <c r="F662" s="12"/>
      <c r="G662" s="12"/>
      <c r="H662" s="12"/>
      <c r="I662" s="12"/>
      <c r="J662" s="12"/>
      <c r="K662" s="17" t="str">
        <f>IF(NOT(OR(A662&lt;&gt;"",B662&lt;&gt;"",C662&lt;&gt;"",D662&lt;&gt;"",E662&lt;&gt;"",F662&lt;&gt;"",G662&lt;&gt;"",H662&lt;&gt;"",I662&lt;&gt;"",J662&lt;&gt;"")),"",IF(AND(ISNUMBER(H662),ISNUMBER(I662),H662&gt;=I662),"Check limits",IF(OR(AND(ISNUMBER(F662),ISNUMBER(H662),F662&lt;H662),AND(ISNUMBER(F662),ISNUMBER(I662),F662&gt;I662),AND(ISNUMBER(G662),ISNUMBER(H662),G662&lt;H662),AND(ISNUMBER(G662),ISNUMBER(I662),G662&gt;I662)),"Setpoint outside alarm band","OK")))</f>
        <v/>
      </c>
      <c r="L662" s="16" t="str">
        <f>IF(NOT(OR(A662&lt;&gt;"",B662&lt;&gt;"",C662&lt;&gt;"",D662&lt;&gt;"",E662&lt;&gt;"",F662&lt;&gt;"",G662&lt;&gt;"",H662&lt;&gt;"",I662&lt;&gt;"",J662&lt;&gt;"")),"",IF(A662="","Check ID",IF(B662="","Check ID",IF(SUMPRODUCT(--(Equipment!$A$2:$A$101=B662))=0,"Check ID",IF(SUMPRODUCT(--($A$2:$A$1001=A662))&gt;1,"Duplicate ID",IF(OR(C662="",NOT(OR(D662="AI",D662="AO",D662="BI",D662="BO")),AND(F662&lt;&gt;"",NOT(ISNUMBER(F662))),AND(G662&lt;&gt;"",NOT(ISNUMBER(G662))),AND(H662&lt;&gt;"",NOT(ISNUMBER(H662))),AND(I662&lt;&gt;"",NOT(ISNUMBER(I662))),AND(J662&lt;&gt;"",NOT(ISNUMBER(J662)))),"Check inputs",IF(AND(ISNUMBER(J662),OR(J662&lt;0,J662&gt;1440)),"Check inputs","OK")))))))</f>
        <v/>
      </c>
    </row>
    <row r="663" spans="1:12" x14ac:dyDescent="0.25">
      <c r="A663" s="12"/>
      <c r="B663" s="12"/>
      <c r="C663" s="13"/>
      <c r="D663" s="12"/>
      <c r="E663" s="13"/>
      <c r="F663" s="12"/>
      <c r="G663" s="12"/>
      <c r="H663" s="12"/>
      <c r="I663" s="12"/>
      <c r="J663" s="12"/>
      <c r="K663" s="17" t="str">
        <f>IF(NOT(OR(A663&lt;&gt;"",B663&lt;&gt;"",C663&lt;&gt;"",D663&lt;&gt;"",E663&lt;&gt;"",F663&lt;&gt;"",G663&lt;&gt;"",H663&lt;&gt;"",I663&lt;&gt;"",J663&lt;&gt;"")),"",IF(AND(ISNUMBER(H663),ISNUMBER(I663),H663&gt;=I663),"Check limits",IF(OR(AND(ISNUMBER(F663),ISNUMBER(H663),F663&lt;H663),AND(ISNUMBER(F663),ISNUMBER(I663),F663&gt;I663),AND(ISNUMBER(G663),ISNUMBER(H663),G663&lt;H663),AND(ISNUMBER(G663),ISNUMBER(I663),G663&gt;I663)),"Setpoint outside alarm band","OK")))</f>
        <v/>
      </c>
      <c r="L663" s="16" t="str">
        <f>IF(NOT(OR(A663&lt;&gt;"",B663&lt;&gt;"",C663&lt;&gt;"",D663&lt;&gt;"",E663&lt;&gt;"",F663&lt;&gt;"",G663&lt;&gt;"",H663&lt;&gt;"",I663&lt;&gt;"",J663&lt;&gt;"")),"",IF(A663="","Check ID",IF(B663="","Check ID",IF(SUMPRODUCT(--(Equipment!$A$2:$A$101=B663))=0,"Check ID",IF(SUMPRODUCT(--($A$2:$A$1001=A663))&gt;1,"Duplicate ID",IF(OR(C663="",NOT(OR(D663="AI",D663="AO",D663="BI",D663="BO")),AND(F663&lt;&gt;"",NOT(ISNUMBER(F663))),AND(G663&lt;&gt;"",NOT(ISNUMBER(G663))),AND(H663&lt;&gt;"",NOT(ISNUMBER(H663))),AND(I663&lt;&gt;"",NOT(ISNUMBER(I663))),AND(J663&lt;&gt;"",NOT(ISNUMBER(J663)))),"Check inputs",IF(AND(ISNUMBER(J663),OR(J663&lt;0,J663&gt;1440)),"Check inputs","OK")))))))</f>
        <v/>
      </c>
    </row>
    <row r="664" spans="1:12" x14ac:dyDescent="0.25">
      <c r="A664" s="12"/>
      <c r="B664" s="12"/>
      <c r="C664" s="13"/>
      <c r="D664" s="12"/>
      <c r="E664" s="13"/>
      <c r="F664" s="12"/>
      <c r="G664" s="12"/>
      <c r="H664" s="12"/>
      <c r="I664" s="12"/>
      <c r="J664" s="12"/>
      <c r="K664" s="17" t="str">
        <f>IF(NOT(OR(A664&lt;&gt;"",B664&lt;&gt;"",C664&lt;&gt;"",D664&lt;&gt;"",E664&lt;&gt;"",F664&lt;&gt;"",G664&lt;&gt;"",H664&lt;&gt;"",I664&lt;&gt;"",J664&lt;&gt;"")),"",IF(AND(ISNUMBER(H664),ISNUMBER(I664),H664&gt;=I664),"Check limits",IF(OR(AND(ISNUMBER(F664),ISNUMBER(H664),F664&lt;H664),AND(ISNUMBER(F664),ISNUMBER(I664),F664&gt;I664),AND(ISNUMBER(G664),ISNUMBER(H664),G664&lt;H664),AND(ISNUMBER(G664),ISNUMBER(I664),G664&gt;I664)),"Setpoint outside alarm band","OK")))</f>
        <v/>
      </c>
      <c r="L664" s="16" t="str">
        <f>IF(NOT(OR(A664&lt;&gt;"",B664&lt;&gt;"",C664&lt;&gt;"",D664&lt;&gt;"",E664&lt;&gt;"",F664&lt;&gt;"",G664&lt;&gt;"",H664&lt;&gt;"",I664&lt;&gt;"",J664&lt;&gt;"")),"",IF(A664="","Check ID",IF(B664="","Check ID",IF(SUMPRODUCT(--(Equipment!$A$2:$A$101=B664))=0,"Check ID",IF(SUMPRODUCT(--($A$2:$A$1001=A664))&gt;1,"Duplicate ID",IF(OR(C664="",NOT(OR(D664="AI",D664="AO",D664="BI",D664="BO")),AND(F664&lt;&gt;"",NOT(ISNUMBER(F664))),AND(G664&lt;&gt;"",NOT(ISNUMBER(G664))),AND(H664&lt;&gt;"",NOT(ISNUMBER(H664))),AND(I664&lt;&gt;"",NOT(ISNUMBER(I664))),AND(J664&lt;&gt;"",NOT(ISNUMBER(J664)))),"Check inputs",IF(AND(ISNUMBER(J664),OR(J664&lt;0,J664&gt;1440)),"Check inputs","OK")))))))</f>
        <v/>
      </c>
    </row>
    <row r="665" spans="1:12" x14ac:dyDescent="0.25">
      <c r="A665" s="12"/>
      <c r="B665" s="12"/>
      <c r="C665" s="13"/>
      <c r="D665" s="12"/>
      <c r="E665" s="13"/>
      <c r="F665" s="12"/>
      <c r="G665" s="12"/>
      <c r="H665" s="12"/>
      <c r="I665" s="12"/>
      <c r="J665" s="12"/>
      <c r="K665" s="17" t="str">
        <f>IF(NOT(OR(A665&lt;&gt;"",B665&lt;&gt;"",C665&lt;&gt;"",D665&lt;&gt;"",E665&lt;&gt;"",F665&lt;&gt;"",G665&lt;&gt;"",H665&lt;&gt;"",I665&lt;&gt;"",J665&lt;&gt;"")),"",IF(AND(ISNUMBER(H665),ISNUMBER(I665),H665&gt;=I665),"Check limits",IF(OR(AND(ISNUMBER(F665),ISNUMBER(H665),F665&lt;H665),AND(ISNUMBER(F665),ISNUMBER(I665),F665&gt;I665),AND(ISNUMBER(G665),ISNUMBER(H665),G665&lt;H665),AND(ISNUMBER(G665),ISNUMBER(I665),G665&gt;I665)),"Setpoint outside alarm band","OK")))</f>
        <v/>
      </c>
      <c r="L665" s="16" t="str">
        <f>IF(NOT(OR(A665&lt;&gt;"",B665&lt;&gt;"",C665&lt;&gt;"",D665&lt;&gt;"",E665&lt;&gt;"",F665&lt;&gt;"",G665&lt;&gt;"",H665&lt;&gt;"",I665&lt;&gt;"",J665&lt;&gt;"")),"",IF(A665="","Check ID",IF(B665="","Check ID",IF(SUMPRODUCT(--(Equipment!$A$2:$A$101=B665))=0,"Check ID",IF(SUMPRODUCT(--($A$2:$A$1001=A665))&gt;1,"Duplicate ID",IF(OR(C665="",NOT(OR(D665="AI",D665="AO",D665="BI",D665="BO")),AND(F665&lt;&gt;"",NOT(ISNUMBER(F665))),AND(G665&lt;&gt;"",NOT(ISNUMBER(G665))),AND(H665&lt;&gt;"",NOT(ISNUMBER(H665))),AND(I665&lt;&gt;"",NOT(ISNUMBER(I665))),AND(J665&lt;&gt;"",NOT(ISNUMBER(J665)))),"Check inputs",IF(AND(ISNUMBER(J665),OR(J665&lt;0,J665&gt;1440)),"Check inputs","OK")))))))</f>
        <v/>
      </c>
    </row>
    <row r="666" spans="1:12" x14ac:dyDescent="0.25">
      <c r="A666" s="12"/>
      <c r="B666" s="12"/>
      <c r="C666" s="13"/>
      <c r="D666" s="12"/>
      <c r="E666" s="13"/>
      <c r="F666" s="12"/>
      <c r="G666" s="12"/>
      <c r="H666" s="12"/>
      <c r="I666" s="12"/>
      <c r="J666" s="12"/>
      <c r="K666" s="17" t="str">
        <f>IF(NOT(OR(A666&lt;&gt;"",B666&lt;&gt;"",C666&lt;&gt;"",D666&lt;&gt;"",E666&lt;&gt;"",F666&lt;&gt;"",G666&lt;&gt;"",H666&lt;&gt;"",I666&lt;&gt;"",J666&lt;&gt;"")),"",IF(AND(ISNUMBER(H666),ISNUMBER(I666),H666&gt;=I666),"Check limits",IF(OR(AND(ISNUMBER(F666),ISNUMBER(H666),F666&lt;H666),AND(ISNUMBER(F666),ISNUMBER(I666),F666&gt;I666),AND(ISNUMBER(G666),ISNUMBER(H666),G666&lt;H666),AND(ISNUMBER(G666),ISNUMBER(I666),G666&gt;I666)),"Setpoint outside alarm band","OK")))</f>
        <v/>
      </c>
      <c r="L666" s="16" t="str">
        <f>IF(NOT(OR(A666&lt;&gt;"",B666&lt;&gt;"",C666&lt;&gt;"",D666&lt;&gt;"",E666&lt;&gt;"",F666&lt;&gt;"",G666&lt;&gt;"",H666&lt;&gt;"",I666&lt;&gt;"",J666&lt;&gt;"")),"",IF(A666="","Check ID",IF(B666="","Check ID",IF(SUMPRODUCT(--(Equipment!$A$2:$A$101=B666))=0,"Check ID",IF(SUMPRODUCT(--($A$2:$A$1001=A666))&gt;1,"Duplicate ID",IF(OR(C666="",NOT(OR(D666="AI",D666="AO",D666="BI",D666="BO")),AND(F666&lt;&gt;"",NOT(ISNUMBER(F666))),AND(G666&lt;&gt;"",NOT(ISNUMBER(G666))),AND(H666&lt;&gt;"",NOT(ISNUMBER(H666))),AND(I666&lt;&gt;"",NOT(ISNUMBER(I666))),AND(J666&lt;&gt;"",NOT(ISNUMBER(J666)))),"Check inputs",IF(AND(ISNUMBER(J666),OR(J666&lt;0,J666&gt;1440)),"Check inputs","OK")))))))</f>
        <v/>
      </c>
    </row>
    <row r="667" spans="1:12" x14ac:dyDescent="0.25">
      <c r="A667" s="12"/>
      <c r="B667" s="12"/>
      <c r="C667" s="13"/>
      <c r="D667" s="12"/>
      <c r="E667" s="13"/>
      <c r="F667" s="12"/>
      <c r="G667" s="12"/>
      <c r="H667" s="12"/>
      <c r="I667" s="12"/>
      <c r="J667" s="12"/>
      <c r="K667" s="17" t="str">
        <f>IF(NOT(OR(A667&lt;&gt;"",B667&lt;&gt;"",C667&lt;&gt;"",D667&lt;&gt;"",E667&lt;&gt;"",F667&lt;&gt;"",G667&lt;&gt;"",H667&lt;&gt;"",I667&lt;&gt;"",J667&lt;&gt;"")),"",IF(AND(ISNUMBER(H667),ISNUMBER(I667),H667&gt;=I667),"Check limits",IF(OR(AND(ISNUMBER(F667),ISNUMBER(H667),F667&lt;H667),AND(ISNUMBER(F667),ISNUMBER(I667),F667&gt;I667),AND(ISNUMBER(G667),ISNUMBER(H667),G667&lt;H667),AND(ISNUMBER(G667),ISNUMBER(I667),G667&gt;I667)),"Setpoint outside alarm band","OK")))</f>
        <v/>
      </c>
      <c r="L667" s="16" t="str">
        <f>IF(NOT(OR(A667&lt;&gt;"",B667&lt;&gt;"",C667&lt;&gt;"",D667&lt;&gt;"",E667&lt;&gt;"",F667&lt;&gt;"",G667&lt;&gt;"",H667&lt;&gt;"",I667&lt;&gt;"",J667&lt;&gt;"")),"",IF(A667="","Check ID",IF(B667="","Check ID",IF(SUMPRODUCT(--(Equipment!$A$2:$A$101=B667))=0,"Check ID",IF(SUMPRODUCT(--($A$2:$A$1001=A667))&gt;1,"Duplicate ID",IF(OR(C667="",NOT(OR(D667="AI",D667="AO",D667="BI",D667="BO")),AND(F667&lt;&gt;"",NOT(ISNUMBER(F667))),AND(G667&lt;&gt;"",NOT(ISNUMBER(G667))),AND(H667&lt;&gt;"",NOT(ISNUMBER(H667))),AND(I667&lt;&gt;"",NOT(ISNUMBER(I667))),AND(J667&lt;&gt;"",NOT(ISNUMBER(J667)))),"Check inputs",IF(AND(ISNUMBER(J667),OR(J667&lt;0,J667&gt;1440)),"Check inputs","OK")))))))</f>
        <v/>
      </c>
    </row>
    <row r="668" spans="1:12" x14ac:dyDescent="0.25">
      <c r="A668" s="12"/>
      <c r="B668" s="12"/>
      <c r="C668" s="13"/>
      <c r="D668" s="12"/>
      <c r="E668" s="13"/>
      <c r="F668" s="12"/>
      <c r="G668" s="12"/>
      <c r="H668" s="12"/>
      <c r="I668" s="12"/>
      <c r="J668" s="12"/>
      <c r="K668" s="17" t="str">
        <f>IF(NOT(OR(A668&lt;&gt;"",B668&lt;&gt;"",C668&lt;&gt;"",D668&lt;&gt;"",E668&lt;&gt;"",F668&lt;&gt;"",G668&lt;&gt;"",H668&lt;&gt;"",I668&lt;&gt;"",J668&lt;&gt;"")),"",IF(AND(ISNUMBER(H668),ISNUMBER(I668),H668&gt;=I668),"Check limits",IF(OR(AND(ISNUMBER(F668),ISNUMBER(H668),F668&lt;H668),AND(ISNUMBER(F668),ISNUMBER(I668),F668&gt;I668),AND(ISNUMBER(G668),ISNUMBER(H668),G668&lt;H668),AND(ISNUMBER(G668),ISNUMBER(I668),G668&gt;I668)),"Setpoint outside alarm band","OK")))</f>
        <v/>
      </c>
      <c r="L668" s="16" t="str">
        <f>IF(NOT(OR(A668&lt;&gt;"",B668&lt;&gt;"",C668&lt;&gt;"",D668&lt;&gt;"",E668&lt;&gt;"",F668&lt;&gt;"",G668&lt;&gt;"",H668&lt;&gt;"",I668&lt;&gt;"",J668&lt;&gt;"")),"",IF(A668="","Check ID",IF(B668="","Check ID",IF(SUMPRODUCT(--(Equipment!$A$2:$A$101=B668))=0,"Check ID",IF(SUMPRODUCT(--($A$2:$A$1001=A668))&gt;1,"Duplicate ID",IF(OR(C668="",NOT(OR(D668="AI",D668="AO",D668="BI",D668="BO")),AND(F668&lt;&gt;"",NOT(ISNUMBER(F668))),AND(G668&lt;&gt;"",NOT(ISNUMBER(G668))),AND(H668&lt;&gt;"",NOT(ISNUMBER(H668))),AND(I668&lt;&gt;"",NOT(ISNUMBER(I668))),AND(J668&lt;&gt;"",NOT(ISNUMBER(J668)))),"Check inputs",IF(AND(ISNUMBER(J668),OR(J668&lt;0,J668&gt;1440)),"Check inputs","OK")))))))</f>
        <v/>
      </c>
    </row>
    <row r="669" spans="1:12" x14ac:dyDescent="0.25">
      <c r="A669" s="12"/>
      <c r="B669" s="12"/>
      <c r="C669" s="13"/>
      <c r="D669" s="12"/>
      <c r="E669" s="13"/>
      <c r="F669" s="12"/>
      <c r="G669" s="12"/>
      <c r="H669" s="12"/>
      <c r="I669" s="12"/>
      <c r="J669" s="12"/>
      <c r="K669" s="17" t="str">
        <f>IF(NOT(OR(A669&lt;&gt;"",B669&lt;&gt;"",C669&lt;&gt;"",D669&lt;&gt;"",E669&lt;&gt;"",F669&lt;&gt;"",G669&lt;&gt;"",H669&lt;&gt;"",I669&lt;&gt;"",J669&lt;&gt;"")),"",IF(AND(ISNUMBER(H669),ISNUMBER(I669),H669&gt;=I669),"Check limits",IF(OR(AND(ISNUMBER(F669),ISNUMBER(H669),F669&lt;H669),AND(ISNUMBER(F669),ISNUMBER(I669),F669&gt;I669),AND(ISNUMBER(G669),ISNUMBER(H669),G669&lt;H669),AND(ISNUMBER(G669),ISNUMBER(I669),G669&gt;I669)),"Setpoint outside alarm band","OK")))</f>
        <v/>
      </c>
      <c r="L669" s="16" t="str">
        <f>IF(NOT(OR(A669&lt;&gt;"",B669&lt;&gt;"",C669&lt;&gt;"",D669&lt;&gt;"",E669&lt;&gt;"",F669&lt;&gt;"",G669&lt;&gt;"",H669&lt;&gt;"",I669&lt;&gt;"",J669&lt;&gt;"")),"",IF(A669="","Check ID",IF(B669="","Check ID",IF(SUMPRODUCT(--(Equipment!$A$2:$A$101=B669))=0,"Check ID",IF(SUMPRODUCT(--($A$2:$A$1001=A669))&gt;1,"Duplicate ID",IF(OR(C669="",NOT(OR(D669="AI",D669="AO",D669="BI",D669="BO")),AND(F669&lt;&gt;"",NOT(ISNUMBER(F669))),AND(G669&lt;&gt;"",NOT(ISNUMBER(G669))),AND(H669&lt;&gt;"",NOT(ISNUMBER(H669))),AND(I669&lt;&gt;"",NOT(ISNUMBER(I669))),AND(J669&lt;&gt;"",NOT(ISNUMBER(J669)))),"Check inputs",IF(AND(ISNUMBER(J669),OR(J669&lt;0,J669&gt;1440)),"Check inputs","OK")))))))</f>
        <v/>
      </c>
    </row>
    <row r="670" spans="1:12" x14ac:dyDescent="0.25">
      <c r="A670" s="12"/>
      <c r="B670" s="12"/>
      <c r="C670" s="13"/>
      <c r="D670" s="12"/>
      <c r="E670" s="13"/>
      <c r="F670" s="12"/>
      <c r="G670" s="12"/>
      <c r="H670" s="12"/>
      <c r="I670" s="12"/>
      <c r="J670" s="12"/>
      <c r="K670" s="17" t="str">
        <f>IF(NOT(OR(A670&lt;&gt;"",B670&lt;&gt;"",C670&lt;&gt;"",D670&lt;&gt;"",E670&lt;&gt;"",F670&lt;&gt;"",G670&lt;&gt;"",H670&lt;&gt;"",I670&lt;&gt;"",J670&lt;&gt;"")),"",IF(AND(ISNUMBER(H670),ISNUMBER(I670),H670&gt;=I670),"Check limits",IF(OR(AND(ISNUMBER(F670),ISNUMBER(H670),F670&lt;H670),AND(ISNUMBER(F670),ISNUMBER(I670),F670&gt;I670),AND(ISNUMBER(G670),ISNUMBER(H670),G670&lt;H670),AND(ISNUMBER(G670),ISNUMBER(I670),G670&gt;I670)),"Setpoint outside alarm band","OK")))</f>
        <v/>
      </c>
      <c r="L670" s="16" t="str">
        <f>IF(NOT(OR(A670&lt;&gt;"",B670&lt;&gt;"",C670&lt;&gt;"",D670&lt;&gt;"",E670&lt;&gt;"",F670&lt;&gt;"",G670&lt;&gt;"",H670&lt;&gt;"",I670&lt;&gt;"",J670&lt;&gt;"")),"",IF(A670="","Check ID",IF(B670="","Check ID",IF(SUMPRODUCT(--(Equipment!$A$2:$A$101=B670))=0,"Check ID",IF(SUMPRODUCT(--($A$2:$A$1001=A670))&gt;1,"Duplicate ID",IF(OR(C670="",NOT(OR(D670="AI",D670="AO",D670="BI",D670="BO")),AND(F670&lt;&gt;"",NOT(ISNUMBER(F670))),AND(G670&lt;&gt;"",NOT(ISNUMBER(G670))),AND(H670&lt;&gt;"",NOT(ISNUMBER(H670))),AND(I670&lt;&gt;"",NOT(ISNUMBER(I670))),AND(J670&lt;&gt;"",NOT(ISNUMBER(J670)))),"Check inputs",IF(AND(ISNUMBER(J670),OR(J670&lt;0,J670&gt;1440)),"Check inputs","OK")))))))</f>
        <v/>
      </c>
    </row>
    <row r="671" spans="1:12" x14ac:dyDescent="0.25">
      <c r="A671" s="12"/>
      <c r="B671" s="12"/>
      <c r="C671" s="13"/>
      <c r="D671" s="12"/>
      <c r="E671" s="13"/>
      <c r="F671" s="12"/>
      <c r="G671" s="12"/>
      <c r="H671" s="12"/>
      <c r="I671" s="12"/>
      <c r="J671" s="12"/>
      <c r="K671" s="17" t="str">
        <f>IF(NOT(OR(A671&lt;&gt;"",B671&lt;&gt;"",C671&lt;&gt;"",D671&lt;&gt;"",E671&lt;&gt;"",F671&lt;&gt;"",G671&lt;&gt;"",H671&lt;&gt;"",I671&lt;&gt;"",J671&lt;&gt;"")),"",IF(AND(ISNUMBER(H671),ISNUMBER(I671),H671&gt;=I671),"Check limits",IF(OR(AND(ISNUMBER(F671),ISNUMBER(H671),F671&lt;H671),AND(ISNUMBER(F671),ISNUMBER(I671),F671&gt;I671),AND(ISNUMBER(G671),ISNUMBER(H671),G671&lt;H671),AND(ISNUMBER(G671),ISNUMBER(I671),G671&gt;I671)),"Setpoint outside alarm band","OK")))</f>
        <v/>
      </c>
      <c r="L671" s="16" t="str">
        <f>IF(NOT(OR(A671&lt;&gt;"",B671&lt;&gt;"",C671&lt;&gt;"",D671&lt;&gt;"",E671&lt;&gt;"",F671&lt;&gt;"",G671&lt;&gt;"",H671&lt;&gt;"",I671&lt;&gt;"",J671&lt;&gt;"")),"",IF(A671="","Check ID",IF(B671="","Check ID",IF(SUMPRODUCT(--(Equipment!$A$2:$A$101=B671))=0,"Check ID",IF(SUMPRODUCT(--($A$2:$A$1001=A671))&gt;1,"Duplicate ID",IF(OR(C671="",NOT(OR(D671="AI",D671="AO",D671="BI",D671="BO")),AND(F671&lt;&gt;"",NOT(ISNUMBER(F671))),AND(G671&lt;&gt;"",NOT(ISNUMBER(G671))),AND(H671&lt;&gt;"",NOT(ISNUMBER(H671))),AND(I671&lt;&gt;"",NOT(ISNUMBER(I671))),AND(J671&lt;&gt;"",NOT(ISNUMBER(J671)))),"Check inputs",IF(AND(ISNUMBER(J671),OR(J671&lt;0,J671&gt;1440)),"Check inputs","OK")))))))</f>
        <v/>
      </c>
    </row>
    <row r="672" spans="1:12" x14ac:dyDescent="0.25">
      <c r="A672" s="12"/>
      <c r="B672" s="12"/>
      <c r="C672" s="13"/>
      <c r="D672" s="12"/>
      <c r="E672" s="13"/>
      <c r="F672" s="12"/>
      <c r="G672" s="12"/>
      <c r="H672" s="12"/>
      <c r="I672" s="12"/>
      <c r="J672" s="12"/>
      <c r="K672" s="17" t="str">
        <f>IF(NOT(OR(A672&lt;&gt;"",B672&lt;&gt;"",C672&lt;&gt;"",D672&lt;&gt;"",E672&lt;&gt;"",F672&lt;&gt;"",G672&lt;&gt;"",H672&lt;&gt;"",I672&lt;&gt;"",J672&lt;&gt;"")),"",IF(AND(ISNUMBER(H672),ISNUMBER(I672),H672&gt;=I672),"Check limits",IF(OR(AND(ISNUMBER(F672),ISNUMBER(H672),F672&lt;H672),AND(ISNUMBER(F672),ISNUMBER(I672),F672&gt;I672),AND(ISNUMBER(G672),ISNUMBER(H672),G672&lt;H672),AND(ISNUMBER(G672),ISNUMBER(I672),G672&gt;I672)),"Setpoint outside alarm band","OK")))</f>
        <v/>
      </c>
      <c r="L672" s="16" t="str">
        <f>IF(NOT(OR(A672&lt;&gt;"",B672&lt;&gt;"",C672&lt;&gt;"",D672&lt;&gt;"",E672&lt;&gt;"",F672&lt;&gt;"",G672&lt;&gt;"",H672&lt;&gt;"",I672&lt;&gt;"",J672&lt;&gt;"")),"",IF(A672="","Check ID",IF(B672="","Check ID",IF(SUMPRODUCT(--(Equipment!$A$2:$A$101=B672))=0,"Check ID",IF(SUMPRODUCT(--($A$2:$A$1001=A672))&gt;1,"Duplicate ID",IF(OR(C672="",NOT(OR(D672="AI",D672="AO",D672="BI",D672="BO")),AND(F672&lt;&gt;"",NOT(ISNUMBER(F672))),AND(G672&lt;&gt;"",NOT(ISNUMBER(G672))),AND(H672&lt;&gt;"",NOT(ISNUMBER(H672))),AND(I672&lt;&gt;"",NOT(ISNUMBER(I672))),AND(J672&lt;&gt;"",NOT(ISNUMBER(J672)))),"Check inputs",IF(AND(ISNUMBER(J672),OR(J672&lt;0,J672&gt;1440)),"Check inputs","OK")))))))</f>
        <v/>
      </c>
    </row>
    <row r="673" spans="1:12" x14ac:dyDescent="0.25">
      <c r="A673" s="12"/>
      <c r="B673" s="12"/>
      <c r="C673" s="13"/>
      <c r="D673" s="12"/>
      <c r="E673" s="13"/>
      <c r="F673" s="12"/>
      <c r="G673" s="12"/>
      <c r="H673" s="12"/>
      <c r="I673" s="12"/>
      <c r="J673" s="12"/>
      <c r="K673" s="17" t="str">
        <f>IF(NOT(OR(A673&lt;&gt;"",B673&lt;&gt;"",C673&lt;&gt;"",D673&lt;&gt;"",E673&lt;&gt;"",F673&lt;&gt;"",G673&lt;&gt;"",H673&lt;&gt;"",I673&lt;&gt;"",J673&lt;&gt;"")),"",IF(AND(ISNUMBER(H673),ISNUMBER(I673),H673&gt;=I673),"Check limits",IF(OR(AND(ISNUMBER(F673),ISNUMBER(H673),F673&lt;H673),AND(ISNUMBER(F673),ISNUMBER(I673),F673&gt;I673),AND(ISNUMBER(G673),ISNUMBER(H673),G673&lt;H673),AND(ISNUMBER(G673),ISNUMBER(I673),G673&gt;I673)),"Setpoint outside alarm band","OK")))</f>
        <v/>
      </c>
      <c r="L673" s="16" t="str">
        <f>IF(NOT(OR(A673&lt;&gt;"",B673&lt;&gt;"",C673&lt;&gt;"",D673&lt;&gt;"",E673&lt;&gt;"",F673&lt;&gt;"",G673&lt;&gt;"",H673&lt;&gt;"",I673&lt;&gt;"",J673&lt;&gt;"")),"",IF(A673="","Check ID",IF(B673="","Check ID",IF(SUMPRODUCT(--(Equipment!$A$2:$A$101=B673))=0,"Check ID",IF(SUMPRODUCT(--($A$2:$A$1001=A673))&gt;1,"Duplicate ID",IF(OR(C673="",NOT(OR(D673="AI",D673="AO",D673="BI",D673="BO")),AND(F673&lt;&gt;"",NOT(ISNUMBER(F673))),AND(G673&lt;&gt;"",NOT(ISNUMBER(G673))),AND(H673&lt;&gt;"",NOT(ISNUMBER(H673))),AND(I673&lt;&gt;"",NOT(ISNUMBER(I673))),AND(J673&lt;&gt;"",NOT(ISNUMBER(J673)))),"Check inputs",IF(AND(ISNUMBER(J673),OR(J673&lt;0,J673&gt;1440)),"Check inputs","OK")))))))</f>
        <v/>
      </c>
    </row>
    <row r="674" spans="1:12" x14ac:dyDescent="0.25">
      <c r="A674" s="12"/>
      <c r="B674" s="12"/>
      <c r="C674" s="13"/>
      <c r="D674" s="12"/>
      <c r="E674" s="13"/>
      <c r="F674" s="12"/>
      <c r="G674" s="12"/>
      <c r="H674" s="12"/>
      <c r="I674" s="12"/>
      <c r="J674" s="12"/>
      <c r="K674" s="17" t="str">
        <f>IF(NOT(OR(A674&lt;&gt;"",B674&lt;&gt;"",C674&lt;&gt;"",D674&lt;&gt;"",E674&lt;&gt;"",F674&lt;&gt;"",G674&lt;&gt;"",H674&lt;&gt;"",I674&lt;&gt;"",J674&lt;&gt;"")),"",IF(AND(ISNUMBER(H674),ISNUMBER(I674),H674&gt;=I674),"Check limits",IF(OR(AND(ISNUMBER(F674),ISNUMBER(H674),F674&lt;H674),AND(ISNUMBER(F674),ISNUMBER(I674),F674&gt;I674),AND(ISNUMBER(G674),ISNUMBER(H674),G674&lt;H674),AND(ISNUMBER(G674),ISNUMBER(I674),G674&gt;I674)),"Setpoint outside alarm band","OK")))</f>
        <v/>
      </c>
      <c r="L674" s="16" t="str">
        <f>IF(NOT(OR(A674&lt;&gt;"",B674&lt;&gt;"",C674&lt;&gt;"",D674&lt;&gt;"",E674&lt;&gt;"",F674&lt;&gt;"",G674&lt;&gt;"",H674&lt;&gt;"",I674&lt;&gt;"",J674&lt;&gt;"")),"",IF(A674="","Check ID",IF(B674="","Check ID",IF(SUMPRODUCT(--(Equipment!$A$2:$A$101=B674))=0,"Check ID",IF(SUMPRODUCT(--($A$2:$A$1001=A674))&gt;1,"Duplicate ID",IF(OR(C674="",NOT(OR(D674="AI",D674="AO",D674="BI",D674="BO")),AND(F674&lt;&gt;"",NOT(ISNUMBER(F674))),AND(G674&lt;&gt;"",NOT(ISNUMBER(G674))),AND(H674&lt;&gt;"",NOT(ISNUMBER(H674))),AND(I674&lt;&gt;"",NOT(ISNUMBER(I674))),AND(J674&lt;&gt;"",NOT(ISNUMBER(J674)))),"Check inputs",IF(AND(ISNUMBER(J674),OR(J674&lt;0,J674&gt;1440)),"Check inputs","OK")))))))</f>
        <v/>
      </c>
    </row>
    <row r="675" spans="1:12" x14ac:dyDescent="0.25">
      <c r="A675" s="12"/>
      <c r="B675" s="12"/>
      <c r="C675" s="13"/>
      <c r="D675" s="12"/>
      <c r="E675" s="13"/>
      <c r="F675" s="12"/>
      <c r="G675" s="12"/>
      <c r="H675" s="12"/>
      <c r="I675" s="12"/>
      <c r="J675" s="12"/>
      <c r="K675" s="17" t="str">
        <f>IF(NOT(OR(A675&lt;&gt;"",B675&lt;&gt;"",C675&lt;&gt;"",D675&lt;&gt;"",E675&lt;&gt;"",F675&lt;&gt;"",G675&lt;&gt;"",H675&lt;&gt;"",I675&lt;&gt;"",J675&lt;&gt;"")),"",IF(AND(ISNUMBER(H675),ISNUMBER(I675),H675&gt;=I675),"Check limits",IF(OR(AND(ISNUMBER(F675),ISNUMBER(H675),F675&lt;H675),AND(ISNUMBER(F675),ISNUMBER(I675),F675&gt;I675),AND(ISNUMBER(G675),ISNUMBER(H675),G675&lt;H675),AND(ISNUMBER(G675),ISNUMBER(I675),G675&gt;I675)),"Setpoint outside alarm band","OK")))</f>
        <v/>
      </c>
      <c r="L675" s="16" t="str">
        <f>IF(NOT(OR(A675&lt;&gt;"",B675&lt;&gt;"",C675&lt;&gt;"",D675&lt;&gt;"",E675&lt;&gt;"",F675&lt;&gt;"",G675&lt;&gt;"",H675&lt;&gt;"",I675&lt;&gt;"",J675&lt;&gt;"")),"",IF(A675="","Check ID",IF(B675="","Check ID",IF(SUMPRODUCT(--(Equipment!$A$2:$A$101=B675))=0,"Check ID",IF(SUMPRODUCT(--($A$2:$A$1001=A675))&gt;1,"Duplicate ID",IF(OR(C675="",NOT(OR(D675="AI",D675="AO",D675="BI",D675="BO")),AND(F675&lt;&gt;"",NOT(ISNUMBER(F675))),AND(G675&lt;&gt;"",NOT(ISNUMBER(G675))),AND(H675&lt;&gt;"",NOT(ISNUMBER(H675))),AND(I675&lt;&gt;"",NOT(ISNUMBER(I675))),AND(J675&lt;&gt;"",NOT(ISNUMBER(J675)))),"Check inputs",IF(AND(ISNUMBER(J675),OR(J675&lt;0,J675&gt;1440)),"Check inputs","OK")))))))</f>
        <v/>
      </c>
    </row>
    <row r="676" spans="1:12" x14ac:dyDescent="0.25">
      <c r="A676" s="12"/>
      <c r="B676" s="12"/>
      <c r="C676" s="13"/>
      <c r="D676" s="12"/>
      <c r="E676" s="13"/>
      <c r="F676" s="12"/>
      <c r="G676" s="12"/>
      <c r="H676" s="12"/>
      <c r="I676" s="12"/>
      <c r="J676" s="12"/>
      <c r="K676" s="17" t="str">
        <f>IF(NOT(OR(A676&lt;&gt;"",B676&lt;&gt;"",C676&lt;&gt;"",D676&lt;&gt;"",E676&lt;&gt;"",F676&lt;&gt;"",G676&lt;&gt;"",H676&lt;&gt;"",I676&lt;&gt;"",J676&lt;&gt;"")),"",IF(AND(ISNUMBER(H676),ISNUMBER(I676),H676&gt;=I676),"Check limits",IF(OR(AND(ISNUMBER(F676),ISNUMBER(H676),F676&lt;H676),AND(ISNUMBER(F676),ISNUMBER(I676),F676&gt;I676),AND(ISNUMBER(G676),ISNUMBER(H676),G676&lt;H676),AND(ISNUMBER(G676),ISNUMBER(I676),G676&gt;I676)),"Setpoint outside alarm band","OK")))</f>
        <v/>
      </c>
      <c r="L676" s="16" t="str">
        <f>IF(NOT(OR(A676&lt;&gt;"",B676&lt;&gt;"",C676&lt;&gt;"",D676&lt;&gt;"",E676&lt;&gt;"",F676&lt;&gt;"",G676&lt;&gt;"",H676&lt;&gt;"",I676&lt;&gt;"",J676&lt;&gt;"")),"",IF(A676="","Check ID",IF(B676="","Check ID",IF(SUMPRODUCT(--(Equipment!$A$2:$A$101=B676))=0,"Check ID",IF(SUMPRODUCT(--($A$2:$A$1001=A676))&gt;1,"Duplicate ID",IF(OR(C676="",NOT(OR(D676="AI",D676="AO",D676="BI",D676="BO")),AND(F676&lt;&gt;"",NOT(ISNUMBER(F676))),AND(G676&lt;&gt;"",NOT(ISNUMBER(G676))),AND(H676&lt;&gt;"",NOT(ISNUMBER(H676))),AND(I676&lt;&gt;"",NOT(ISNUMBER(I676))),AND(J676&lt;&gt;"",NOT(ISNUMBER(J676)))),"Check inputs",IF(AND(ISNUMBER(J676),OR(J676&lt;0,J676&gt;1440)),"Check inputs","OK")))))))</f>
        <v/>
      </c>
    </row>
    <row r="677" spans="1:12" x14ac:dyDescent="0.25">
      <c r="A677" s="12"/>
      <c r="B677" s="12"/>
      <c r="C677" s="13"/>
      <c r="D677" s="12"/>
      <c r="E677" s="13"/>
      <c r="F677" s="12"/>
      <c r="G677" s="12"/>
      <c r="H677" s="12"/>
      <c r="I677" s="12"/>
      <c r="J677" s="12"/>
      <c r="K677" s="17" t="str">
        <f>IF(NOT(OR(A677&lt;&gt;"",B677&lt;&gt;"",C677&lt;&gt;"",D677&lt;&gt;"",E677&lt;&gt;"",F677&lt;&gt;"",G677&lt;&gt;"",H677&lt;&gt;"",I677&lt;&gt;"",J677&lt;&gt;"")),"",IF(AND(ISNUMBER(H677),ISNUMBER(I677),H677&gt;=I677),"Check limits",IF(OR(AND(ISNUMBER(F677),ISNUMBER(H677),F677&lt;H677),AND(ISNUMBER(F677),ISNUMBER(I677),F677&gt;I677),AND(ISNUMBER(G677),ISNUMBER(H677),G677&lt;H677),AND(ISNUMBER(G677),ISNUMBER(I677),G677&gt;I677)),"Setpoint outside alarm band","OK")))</f>
        <v/>
      </c>
      <c r="L677" s="16" t="str">
        <f>IF(NOT(OR(A677&lt;&gt;"",B677&lt;&gt;"",C677&lt;&gt;"",D677&lt;&gt;"",E677&lt;&gt;"",F677&lt;&gt;"",G677&lt;&gt;"",H677&lt;&gt;"",I677&lt;&gt;"",J677&lt;&gt;"")),"",IF(A677="","Check ID",IF(B677="","Check ID",IF(SUMPRODUCT(--(Equipment!$A$2:$A$101=B677))=0,"Check ID",IF(SUMPRODUCT(--($A$2:$A$1001=A677))&gt;1,"Duplicate ID",IF(OR(C677="",NOT(OR(D677="AI",D677="AO",D677="BI",D677="BO")),AND(F677&lt;&gt;"",NOT(ISNUMBER(F677))),AND(G677&lt;&gt;"",NOT(ISNUMBER(G677))),AND(H677&lt;&gt;"",NOT(ISNUMBER(H677))),AND(I677&lt;&gt;"",NOT(ISNUMBER(I677))),AND(J677&lt;&gt;"",NOT(ISNUMBER(J677)))),"Check inputs",IF(AND(ISNUMBER(J677),OR(J677&lt;0,J677&gt;1440)),"Check inputs","OK")))))))</f>
        <v/>
      </c>
    </row>
    <row r="678" spans="1:12" x14ac:dyDescent="0.25">
      <c r="A678" s="12"/>
      <c r="B678" s="12"/>
      <c r="C678" s="13"/>
      <c r="D678" s="12"/>
      <c r="E678" s="13"/>
      <c r="F678" s="12"/>
      <c r="G678" s="12"/>
      <c r="H678" s="12"/>
      <c r="I678" s="12"/>
      <c r="J678" s="12"/>
      <c r="K678" s="17" t="str">
        <f>IF(NOT(OR(A678&lt;&gt;"",B678&lt;&gt;"",C678&lt;&gt;"",D678&lt;&gt;"",E678&lt;&gt;"",F678&lt;&gt;"",G678&lt;&gt;"",H678&lt;&gt;"",I678&lt;&gt;"",J678&lt;&gt;"")),"",IF(AND(ISNUMBER(H678),ISNUMBER(I678),H678&gt;=I678),"Check limits",IF(OR(AND(ISNUMBER(F678),ISNUMBER(H678),F678&lt;H678),AND(ISNUMBER(F678),ISNUMBER(I678),F678&gt;I678),AND(ISNUMBER(G678),ISNUMBER(H678),G678&lt;H678),AND(ISNUMBER(G678),ISNUMBER(I678),G678&gt;I678)),"Setpoint outside alarm band","OK")))</f>
        <v/>
      </c>
      <c r="L678" s="16" t="str">
        <f>IF(NOT(OR(A678&lt;&gt;"",B678&lt;&gt;"",C678&lt;&gt;"",D678&lt;&gt;"",E678&lt;&gt;"",F678&lt;&gt;"",G678&lt;&gt;"",H678&lt;&gt;"",I678&lt;&gt;"",J678&lt;&gt;"")),"",IF(A678="","Check ID",IF(B678="","Check ID",IF(SUMPRODUCT(--(Equipment!$A$2:$A$101=B678))=0,"Check ID",IF(SUMPRODUCT(--($A$2:$A$1001=A678))&gt;1,"Duplicate ID",IF(OR(C678="",NOT(OR(D678="AI",D678="AO",D678="BI",D678="BO")),AND(F678&lt;&gt;"",NOT(ISNUMBER(F678))),AND(G678&lt;&gt;"",NOT(ISNUMBER(G678))),AND(H678&lt;&gt;"",NOT(ISNUMBER(H678))),AND(I678&lt;&gt;"",NOT(ISNUMBER(I678))),AND(J678&lt;&gt;"",NOT(ISNUMBER(J678)))),"Check inputs",IF(AND(ISNUMBER(J678),OR(J678&lt;0,J678&gt;1440)),"Check inputs","OK")))))))</f>
        <v/>
      </c>
    </row>
    <row r="679" spans="1:12" x14ac:dyDescent="0.25">
      <c r="A679" s="12"/>
      <c r="B679" s="12"/>
      <c r="C679" s="13"/>
      <c r="D679" s="12"/>
      <c r="E679" s="13"/>
      <c r="F679" s="12"/>
      <c r="G679" s="12"/>
      <c r="H679" s="12"/>
      <c r="I679" s="12"/>
      <c r="J679" s="12"/>
      <c r="K679" s="17" t="str">
        <f>IF(NOT(OR(A679&lt;&gt;"",B679&lt;&gt;"",C679&lt;&gt;"",D679&lt;&gt;"",E679&lt;&gt;"",F679&lt;&gt;"",G679&lt;&gt;"",H679&lt;&gt;"",I679&lt;&gt;"",J679&lt;&gt;"")),"",IF(AND(ISNUMBER(H679),ISNUMBER(I679),H679&gt;=I679),"Check limits",IF(OR(AND(ISNUMBER(F679),ISNUMBER(H679),F679&lt;H679),AND(ISNUMBER(F679),ISNUMBER(I679),F679&gt;I679),AND(ISNUMBER(G679),ISNUMBER(H679),G679&lt;H679),AND(ISNUMBER(G679),ISNUMBER(I679),G679&gt;I679)),"Setpoint outside alarm band","OK")))</f>
        <v/>
      </c>
      <c r="L679" s="16" t="str">
        <f>IF(NOT(OR(A679&lt;&gt;"",B679&lt;&gt;"",C679&lt;&gt;"",D679&lt;&gt;"",E679&lt;&gt;"",F679&lt;&gt;"",G679&lt;&gt;"",H679&lt;&gt;"",I679&lt;&gt;"",J679&lt;&gt;"")),"",IF(A679="","Check ID",IF(B679="","Check ID",IF(SUMPRODUCT(--(Equipment!$A$2:$A$101=B679))=0,"Check ID",IF(SUMPRODUCT(--($A$2:$A$1001=A679))&gt;1,"Duplicate ID",IF(OR(C679="",NOT(OR(D679="AI",D679="AO",D679="BI",D679="BO")),AND(F679&lt;&gt;"",NOT(ISNUMBER(F679))),AND(G679&lt;&gt;"",NOT(ISNUMBER(G679))),AND(H679&lt;&gt;"",NOT(ISNUMBER(H679))),AND(I679&lt;&gt;"",NOT(ISNUMBER(I679))),AND(J679&lt;&gt;"",NOT(ISNUMBER(J679)))),"Check inputs",IF(AND(ISNUMBER(J679),OR(J679&lt;0,J679&gt;1440)),"Check inputs","OK")))))))</f>
        <v/>
      </c>
    </row>
    <row r="680" spans="1:12" x14ac:dyDescent="0.25">
      <c r="A680" s="12"/>
      <c r="B680" s="12"/>
      <c r="C680" s="13"/>
      <c r="D680" s="12"/>
      <c r="E680" s="13"/>
      <c r="F680" s="12"/>
      <c r="G680" s="12"/>
      <c r="H680" s="12"/>
      <c r="I680" s="12"/>
      <c r="J680" s="12"/>
      <c r="K680" s="17" t="str">
        <f>IF(NOT(OR(A680&lt;&gt;"",B680&lt;&gt;"",C680&lt;&gt;"",D680&lt;&gt;"",E680&lt;&gt;"",F680&lt;&gt;"",G680&lt;&gt;"",H680&lt;&gt;"",I680&lt;&gt;"",J680&lt;&gt;"")),"",IF(AND(ISNUMBER(H680),ISNUMBER(I680),H680&gt;=I680),"Check limits",IF(OR(AND(ISNUMBER(F680),ISNUMBER(H680),F680&lt;H680),AND(ISNUMBER(F680),ISNUMBER(I680),F680&gt;I680),AND(ISNUMBER(G680),ISNUMBER(H680),G680&lt;H680),AND(ISNUMBER(G680),ISNUMBER(I680),G680&gt;I680)),"Setpoint outside alarm band","OK")))</f>
        <v/>
      </c>
      <c r="L680" s="16" t="str">
        <f>IF(NOT(OR(A680&lt;&gt;"",B680&lt;&gt;"",C680&lt;&gt;"",D680&lt;&gt;"",E680&lt;&gt;"",F680&lt;&gt;"",G680&lt;&gt;"",H680&lt;&gt;"",I680&lt;&gt;"",J680&lt;&gt;"")),"",IF(A680="","Check ID",IF(B680="","Check ID",IF(SUMPRODUCT(--(Equipment!$A$2:$A$101=B680))=0,"Check ID",IF(SUMPRODUCT(--($A$2:$A$1001=A680))&gt;1,"Duplicate ID",IF(OR(C680="",NOT(OR(D680="AI",D680="AO",D680="BI",D680="BO")),AND(F680&lt;&gt;"",NOT(ISNUMBER(F680))),AND(G680&lt;&gt;"",NOT(ISNUMBER(G680))),AND(H680&lt;&gt;"",NOT(ISNUMBER(H680))),AND(I680&lt;&gt;"",NOT(ISNUMBER(I680))),AND(J680&lt;&gt;"",NOT(ISNUMBER(J680)))),"Check inputs",IF(AND(ISNUMBER(J680),OR(J680&lt;0,J680&gt;1440)),"Check inputs","OK")))))))</f>
        <v/>
      </c>
    </row>
    <row r="681" spans="1:12" x14ac:dyDescent="0.25">
      <c r="A681" s="12"/>
      <c r="B681" s="12"/>
      <c r="C681" s="13"/>
      <c r="D681" s="12"/>
      <c r="E681" s="13"/>
      <c r="F681" s="12"/>
      <c r="G681" s="12"/>
      <c r="H681" s="12"/>
      <c r="I681" s="12"/>
      <c r="J681" s="12"/>
      <c r="K681" s="17" t="str">
        <f>IF(NOT(OR(A681&lt;&gt;"",B681&lt;&gt;"",C681&lt;&gt;"",D681&lt;&gt;"",E681&lt;&gt;"",F681&lt;&gt;"",G681&lt;&gt;"",H681&lt;&gt;"",I681&lt;&gt;"",J681&lt;&gt;"")),"",IF(AND(ISNUMBER(H681),ISNUMBER(I681),H681&gt;=I681),"Check limits",IF(OR(AND(ISNUMBER(F681),ISNUMBER(H681),F681&lt;H681),AND(ISNUMBER(F681),ISNUMBER(I681),F681&gt;I681),AND(ISNUMBER(G681),ISNUMBER(H681),G681&lt;H681),AND(ISNUMBER(G681),ISNUMBER(I681),G681&gt;I681)),"Setpoint outside alarm band","OK")))</f>
        <v/>
      </c>
      <c r="L681" s="16" t="str">
        <f>IF(NOT(OR(A681&lt;&gt;"",B681&lt;&gt;"",C681&lt;&gt;"",D681&lt;&gt;"",E681&lt;&gt;"",F681&lt;&gt;"",G681&lt;&gt;"",H681&lt;&gt;"",I681&lt;&gt;"",J681&lt;&gt;"")),"",IF(A681="","Check ID",IF(B681="","Check ID",IF(SUMPRODUCT(--(Equipment!$A$2:$A$101=B681))=0,"Check ID",IF(SUMPRODUCT(--($A$2:$A$1001=A681))&gt;1,"Duplicate ID",IF(OR(C681="",NOT(OR(D681="AI",D681="AO",D681="BI",D681="BO")),AND(F681&lt;&gt;"",NOT(ISNUMBER(F681))),AND(G681&lt;&gt;"",NOT(ISNUMBER(G681))),AND(H681&lt;&gt;"",NOT(ISNUMBER(H681))),AND(I681&lt;&gt;"",NOT(ISNUMBER(I681))),AND(J681&lt;&gt;"",NOT(ISNUMBER(J681)))),"Check inputs",IF(AND(ISNUMBER(J681),OR(J681&lt;0,J681&gt;1440)),"Check inputs","OK")))))))</f>
        <v/>
      </c>
    </row>
    <row r="682" spans="1:12" x14ac:dyDescent="0.25">
      <c r="A682" s="12"/>
      <c r="B682" s="12"/>
      <c r="C682" s="13"/>
      <c r="D682" s="12"/>
      <c r="E682" s="13"/>
      <c r="F682" s="12"/>
      <c r="G682" s="12"/>
      <c r="H682" s="12"/>
      <c r="I682" s="12"/>
      <c r="J682" s="12"/>
      <c r="K682" s="17" t="str">
        <f>IF(NOT(OR(A682&lt;&gt;"",B682&lt;&gt;"",C682&lt;&gt;"",D682&lt;&gt;"",E682&lt;&gt;"",F682&lt;&gt;"",G682&lt;&gt;"",H682&lt;&gt;"",I682&lt;&gt;"",J682&lt;&gt;"")),"",IF(AND(ISNUMBER(H682),ISNUMBER(I682),H682&gt;=I682),"Check limits",IF(OR(AND(ISNUMBER(F682),ISNUMBER(H682),F682&lt;H682),AND(ISNUMBER(F682),ISNUMBER(I682),F682&gt;I682),AND(ISNUMBER(G682),ISNUMBER(H682),G682&lt;H682),AND(ISNUMBER(G682),ISNUMBER(I682),G682&gt;I682)),"Setpoint outside alarm band","OK")))</f>
        <v/>
      </c>
      <c r="L682" s="16" t="str">
        <f>IF(NOT(OR(A682&lt;&gt;"",B682&lt;&gt;"",C682&lt;&gt;"",D682&lt;&gt;"",E682&lt;&gt;"",F682&lt;&gt;"",G682&lt;&gt;"",H682&lt;&gt;"",I682&lt;&gt;"",J682&lt;&gt;"")),"",IF(A682="","Check ID",IF(B682="","Check ID",IF(SUMPRODUCT(--(Equipment!$A$2:$A$101=B682))=0,"Check ID",IF(SUMPRODUCT(--($A$2:$A$1001=A682))&gt;1,"Duplicate ID",IF(OR(C682="",NOT(OR(D682="AI",D682="AO",D682="BI",D682="BO")),AND(F682&lt;&gt;"",NOT(ISNUMBER(F682))),AND(G682&lt;&gt;"",NOT(ISNUMBER(G682))),AND(H682&lt;&gt;"",NOT(ISNUMBER(H682))),AND(I682&lt;&gt;"",NOT(ISNUMBER(I682))),AND(J682&lt;&gt;"",NOT(ISNUMBER(J682)))),"Check inputs",IF(AND(ISNUMBER(J682),OR(J682&lt;0,J682&gt;1440)),"Check inputs","OK")))))))</f>
        <v/>
      </c>
    </row>
    <row r="683" spans="1:12" x14ac:dyDescent="0.25">
      <c r="A683" s="12"/>
      <c r="B683" s="12"/>
      <c r="C683" s="13"/>
      <c r="D683" s="12"/>
      <c r="E683" s="13"/>
      <c r="F683" s="12"/>
      <c r="G683" s="12"/>
      <c r="H683" s="12"/>
      <c r="I683" s="12"/>
      <c r="J683" s="12"/>
      <c r="K683" s="17" t="str">
        <f>IF(NOT(OR(A683&lt;&gt;"",B683&lt;&gt;"",C683&lt;&gt;"",D683&lt;&gt;"",E683&lt;&gt;"",F683&lt;&gt;"",G683&lt;&gt;"",H683&lt;&gt;"",I683&lt;&gt;"",J683&lt;&gt;"")),"",IF(AND(ISNUMBER(H683),ISNUMBER(I683),H683&gt;=I683),"Check limits",IF(OR(AND(ISNUMBER(F683),ISNUMBER(H683),F683&lt;H683),AND(ISNUMBER(F683),ISNUMBER(I683),F683&gt;I683),AND(ISNUMBER(G683),ISNUMBER(H683),G683&lt;H683),AND(ISNUMBER(G683),ISNUMBER(I683),G683&gt;I683)),"Setpoint outside alarm band","OK")))</f>
        <v/>
      </c>
      <c r="L683" s="16" t="str">
        <f>IF(NOT(OR(A683&lt;&gt;"",B683&lt;&gt;"",C683&lt;&gt;"",D683&lt;&gt;"",E683&lt;&gt;"",F683&lt;&gt;"",G683&lt;&gt;"",H683&lt;&gt;"",I683&lt;&gt;"",J683&lt;&gt;"")),"",IF(A683="","Check ID",IF(B683="","Check ID",IF(SUMPRODUCT(--(Equipment!$A$2:$A$101=B683))=0,"Check ID",IF(SUMPRODUCT(--($A$2:$A$1001=A683))&gt;1,"Duplicate ID",IF(OR(C683="",NOT(OR(D683="AI",D683="AO",D683="BI",D683="BO")),AND(F683&lt;&gt;"",NOT(ISNUMBER(F683))),AND(G683&lt;&gt;"",NOT(ISNUMBER(G683))),AND(H683&lt;&gt;"",NOT(ISNUMBER(H683))),AND(I683&lt;&gt;"",NOT(ISNUMBER(I683))),AND(J683&lt;&gt;"",NOT(ISNUMBER(J683)))),"Check inputs",IF(AND(ISNUMBER(J683),OR(J683&lt;0,J683&gt;1440)),"Check inputs","OK")))))))</f>
        <v/>
      </c>
    </row>
    <row r="684" spans="1:12" x14ac:dyDescent="0.25">
      <c r="A684" s="12"/>
      <c r="B684" s="12"/>
      <c r="C684" s="13"/>
      <c r="D684" s="12"/>
      <c r="E684" s="13"/>
      <c r="F684" s="12"/>
      <c r="G684" s="12"/>
      <c r="H684" s="12"/>
      <c r="I684" s="12"/>
      <c r="J684" s="12"/>
      <c r="K684" s="17" t="str">
        <f>IF(NOT(OR(A684&lt;&gt;"",B684&lt;&gt;"",C684&lt;&gt;"",D684&lt;&gt;"",E684&lt;&gt;"",F684&lt;&gt;"",G684&lt;&gt;"",H684&lt;&gt;"",I684&lt;&gt;"",J684&lt;&gt;"")),"",IF(AND(ISNUMBER(H684),ISNUMBER(I684),H684&gt;=I684),"Check limits",IF(OR(AND(ISNUMBER(F684),ISNUMBER(H684),F684&lt;H684),AND(ISNUMBER(F684),ISNUMBER(I684),F684&gt;I684),AND(ISNUMBER(G684),ISNUMBER(H684),G684&lt;H684),AND(ISNUMBER(G684),ISNUMBER(I684),G684&gt;I684)),"Setpoint outside alarm band","OK")))</f>
        <v/>
      </c>
      <c r="L684" s="16" t="str">
        <f>IF(NOT(OR(A684&lt;&gt;"",B684&lt;&gt;"",C684&lt;&gt;"",D684&lt;&gt;"",E684&lt;&gt;"",F684&lt;&gt;"",G684&lt;&gt;"",H684&lt;&gt;"",I684&lt;&gt;"",J684&lt;&gt;"")),"",IF(A684="","Check ID",IF(B684="","Check ID",IF(SUMPRODUCT(--(Equipment!$A$2:$A$101=B684))=0,"Check ID",IF(SUMPRODUCT(--($A$2:$A$1001=A684))&gt;1,"Duplicate ID",IF(OR(C684="",NOT(OR(D684="AI",D684="AO",D684="BI",D684="BO")),AND(F684&lt;&gt;"",NOT(ISNUMBER(F684))),AND(G684&lt;&gt;"",NOT(ISNUMBER(G684))),AND(H684&lt;&gt;"",NOT(ISNUMBER(H684))),AND(I684&lt;&gt;"",NOT(ISNUMBER(I684))),AND(J684&lt;&gt;"",NOT(ISNUMBER(J684)))),"Check inputs",IF(AND(ISNUMBER(J684),OR(J684&lt;0,J684&gt;1440)),"Check inputs","OK")))))))</f>
        <v/>
      </c>
    </row>
    <row r="685" spans="1:12" x14ac:dyDescent="0.25">
      <c r="A685" s="12"/>
      <c r="B685" s="12"/>
      <c r="C685" s="13"/>
      <c r="D685" s="12"/>
      <c r="E685" s="13"/>
      <c r="F685" s="12"/>
      <c r="G685" s="12"/>
      <c r="H685" s="12"/>
      <c r="I685" s="12"/>
      <c r="J685" s="12"/>
      <c r="K685" s="17" t="str">
        <f>IF(NOT(OR(A685&lt;&gt;"",B685&lt;&gt;"",C685&lt;&gt;"",D685&lt;&gt;"",E685&lt;&gt;"",F685&lt;&gt;"",G685&lt;&gt;"",H685&lt;&gt;"",I685&lt;&gt;"",J685&lt;&gt;"")),"",IF(AND(ISNUMBER(H685),ISNUMBER(I685),H685&gt;=I685),"Check limits",IF(OR(AND(ISNUMBER(F685),ISNUMBER(H685),F685&lt;H685),AND(ISNUMBER(F685),ISNUMBER(I685),F685&gt;I685),AND(ISNUMBER(G685),ISNUMBER(H685),G685&lt;H685),AND(ISNUMBER(G685),ISNUMBER(I685),G685&gt;I685)),"Setpoint outside alarm band","OK")))</f>
        <v/>
      </c>
      <c r="L685" s="16" t="str">
        <f>IF(NOT(OR(A685&lt;&gt;"",B685&lt;&gt;"",C685&lt;&gt;"",D685&lt;&gt;"",E685&lt;&gt;"",F685&lt;&gt;"",G685&lt;&gt;"",H685&lt;&gt;"",I685&lt;&gt;"",J685&lt;&gt;"")),"",IF(A685="","Check ID",IF(B685="","Check ID",IF(SUMPRODUCT(--(Equipment!$A$2:$A$101=B685))=0,"Check ID",IF(SUMPRODUCT(--($A$2:$A$1001=A685))&gt;1,"Duplicate ID",IF(OR(C685="",NOT(OR(D685="AI",D685="AO",D685="BI",D685="BO")),AND(F685&lt;&gt;"",NOT(ISNUMBER(F685))),AND(G685&lt;&gt;"",NOT(ISNUMBER(G685))),AND(H685&lt;&gt;"",NOT(ISNUMBER(H685))),AND(I685&lt;&gt;"",NOT(ISNUMBER(I685))),AND(J685&lt;&gt;"",NOT(ISNUMBER(J685)))),"Check inputs",IF(AND(ISNUMBER(J685),OR(J685&lt;0,J685&gt;1440)),"Check inputs","OK")))))))</f>
        <v/>
      </c>
    </row>
    <row r="686" spans="1:12" x14ac:dyDescent="0.25">
      <c r="A686" s="12"/>
      <c r="B686" s="12"/>
      <c r="C686" s="13"/>
      <c r="D686" s="12"/>
      <c r="E686" s="13"/>
      <c r="F686" s="12"/>
      <c r="G686" s="12"/>
      <c r="H686" s="12"/>
      <c r="I686" s="12"/>
      <c r="J686" s="12"/>
      <c r="K686" s="17" t="str">
        <f>IF(NOT(OR(A686&lt;&gt;"",B686&lt;&gt;"",C686&lt;&gt;"",D686&lt;&gt;"",E686&lt;&gt;"",F686&lt;&gt;"",G686&lt;&gt;"",H686&lt;&gt;"",I686&lt;&gt;"",J686&lt;&gt;"")),"",IF(AND(ISNUMBER(H686),ISNUMBER(I686),H686&gt;=I686),"Check limits",IF(OR(AND(ISNUMBER(F686),ISNUMBER(H686),F686&lt;H686),AND(ISNUMBER(F686),ISNUMBER(I686),F686&gt;I686),AND(ISNUMBER(G686),ISNUMBER(H686),G686&lt;H686),AND(ISNUMBER(G686),ISNUMBER(I686),G686&gt;I686)),"Setpoint outside alarm band","OK")))</f>
        <v/>
      </c>
      <c r="L686" s="16" t="str">
        <f>IF(NOT(OR(A686&lt;&gt;"",B686&lt;&gt;"",C686&lt;&gt;"",D686&lt;&gt;"",E686&lt;&gt;"",F686&lt;&gt;"",G686&lt;&gt;"",H686&lt;&gt;"",I686&lt;&gt;"",J686&lt;&gt;"")),"",IF(A686="","Check ID",IF(B686="","Check ID",IF(SUMPRODUCT(--(Equipment!$A$2:$A$101=B686))=0,"Check ID",IF(SUMPRODUCT(--($A$2:$A$1001=A686))&gt;1,"Duplicate ID",IF(OR(C686="",NOT(OR(D686="AI",D686="AO",D686="BI",D686="BO")),AND(F686&lt;&gt;"",NOT(ISNUMBER(F686))),AND(G686&lt;&gt;"",NOT(ISNUMBER(G686))),AND(H686&lt;&gt;"",NOT(ISNUMBER(H686))),AND(I686&lt;&gt;"",NOT(ISNUMBER(I686))),AND(J686&lt;&gt;"",NOT(ISNUMBER(J686)))),"Check inputs",IF(AND(ISNUMBER(J686),OR(J686&lt;0,J686&gt;1440)),"Check inputs","OK")))))))</f>
        <v/>
      </c>
    </row>
    <row r="687" spans="1:12" x14ac:dyDescent="0.25">
      <c r="A687" s="12"/>
      <c r="B687" s="12"/>
      <c r="C687" s="13"/>
      <c r="D687" s="12"/>
      <c r="E687" s="13"/>
      <c r="F687" s="12"/>
      <c r="G687" s="12"/>
      <c r="H687" s="12"/>
      <c r="I687" s="12"/>
      <c r="J687" s="12"/>
      <c r="K687" s="17" t="str">
        <f>IF(NOT(OR(A687&lt;&gt;"",B687&lt;&gt;"",C687&lt;&gt;"",D687&lt;&gt;"",E687&lt;&gt;"",F687&lt;&gt;"",G687&lt;&gt;"",H687&lt;&gt;"",I687&lt;&gt;"",J687&lt;&gt;"")),"",IF(AND(ISNUMBER(H687),ISNUMBER(I687),H687&gt;=I687),"Check limits",IF(OR(AND(ISNUMBER(F687),ISNUMBER(H687),F687&lt;H687),AND(ISNUMBER(F687),ISNUMBER(I687),F687&gt;I687),AND(ISNUMBER(G687),ISNUMBER(H687),G687&lt;H687),AND(ISNUMBER(G687),ISNUMBER(I687),G687&gt;I687)),"Setpoint outside alarm band","OK")))</f>
        <v/>
      </c>
      <c r="L687" s="16" t="str">
        <f>IF(NOT(OR(A687&lt;&gt;"",B687&lt;&gt;"",C687&lt;&gt;"",D687&lt;&gt;"",E687&lt;&gt;"",F687&lt;&gt;"",G687&lt;&gt;"",H687&lt;&gt;"",I687&lt;&gt;"",J687&lt;&gt;"")),"",IF(A687="","Check ID",IF(B687="","Check ID",IF(SUMPRODUCT(--(Equipment!$A$2:$A$101=B687))=0,"Check ID",IF(SUMPRODUCT(--($A$2:$A$1001=A687))&gt;1,"Duplicate ID",IF(OR(C687="",NOT(OR(D687="AI",D687="AO",D687="BI",D687="BO")),AND(F687&lt;&gt;"",NOT(ISNUMBER(F687))),AND(G687&lt;&gt;"",NOT(ISNUMBER(G687))),AND(H687&lt;&gt;"",NOT(ISNUMBER(H687))),AND(I687&lt;&gt;"",NOT(ISNUMBER(I687))),AND(J687&lt;&gt;"",NOT(ISNUMBER(J687)))),"Check inputs",IF(AND(ISNUMBER(J687),OR(J687&lt;0,J687&gt;1440)),"Check inputs","OK")))))))</f>
        <v/>
      </c>
    </row>
    <row r="688" spans="1:12" x14ac:dyDescent="0.25">
      <c r="A688" s="12"/>
      <c r="B688" s="12"/>
      <c r="C688" s="13"/>
      <c r="D688" s="12"/>
      <c r="E688" s="13"/>
      <c r="F688" s="12"/>
      <c r="G688" s="12"/>
      <c r="H688" s="12"/>
      <c r="I688" s="12"/>
      <c r="J688" s="12"/>
      <c r="K688" s="17" t="str">
        <f>IF(NOT(OR(A688&lt;&gt;"",B688&lt;&gt;"",C688&lt;&gt;"",D688&lt;&gt;"",E688&lt;&gt;"",F688&lt;&gt;"",G688&lt;&gt;"",H688&lt;&gt;"",I688&lt;&gt;"",J688&lt;&gt;"")),"",IF(AND(ISNUMBER(H688),ISNUMBER(I688),H688&gt;=I688),"Check limits",IF(OR(AND(ISNUMBER(F688),ISNUMBER(H688),F688&lt;H688),AND(ISNUMBER(F688),ISNUMBER(I688),F688&gt;I688),AND(ISNUMBER(G688),ISNUMBER(H688),G688&lt;H688),AND(ISNUMBER(G688),ISNUMBER(I688),G688&gt;I688)),"Setpoint outside alarm band","OK")))</f>
        <v/>
      </c>
      <c r="L688" s="16" t="str">
        <f>IF(NOT(OR(A688&lt;&gt;"",B688&lt;&gt;"",C688&lt;&gt;"",D688&lt;&gt;"",E688&lt;&gt;"",F688&lt;&gt;"",G688&lt;&gt;"",H688&lt;&gt;"",I688&lt;&gt;"",J688&lt;&gt;"")),"",IF(A688="","Check ID",IF(B688="","Check ID",IF(SUMPRODUCT(--(Equipment!$A$2:$A$101=B688))=0,"Check ID",IF(SUMPRODUCT(--($A$2:$A$1001=A688))&gt;1,"Duplicate ID",IF(OR(C688="",NOT(OR(D688="AI",D688="AO",D688="BI",D688="BO")),AND(F688&lt;&gt;"",NOT(ISNUMBER(F688))),AND(G688&lt;&gt;"",NOT(ISNUMBER(G688))),AND(H688&lt;&gt;"",NOT(ISNUMBER(H688))),AND(I688&lt;&gt;"",NOT(ISNUMBER(I688))),AND(J688&lt;&gt;"",NOT(ISNUMBER(J688)))),"Check inputs",IF(AND(ISNUMBER(J688),OR(J688&lt;0,J688&gt;1440)),"Check inputs","OK")))))))</f>
        <v/>
      </c>
    </row>
    <row r="689" spans="1:12" x14ac:dyDescent="0.25">
      <c r="A689" s="12"/>
      <c r="B689" s="12"/>
      <c r="C689" s="13"/>
      <c r="D689" s="12"/>
      <c r="E689" s="13"/>
      <c r="F689" s="12"/>
      <c r="G689" s="12"/>
      <c r="H689" s="12"/>
      <c r="I689" s="12"/>
      <c r="J689" s="12"/>
      <c r="K689" s="17" t="str">
        <f>IF(NOT(OR(A689&lt;&gt;"",B689&lt;&gt;"",C689&lt;&gt;"",D689&lt;&gt;"",E689&lt;&gt;"",F689&lt;&gt;"",G689&lt;&gt;"",H689&lt;&gt;"",I689&lt;&gt;"",J689&lt;&gt;"")),"",IF(AND(ISNUMBER(H689),ISNUMBER(I689),H689&gt;=I689),"Check limits",IF(OR(AND(ISNUMBER(F689),ISNUMBER(H689),F689&lt;H689),AND(ISNUMBER(F689),ISNUMBER(I689),F689&gt;I689),AND(ISNUMBER(G689),ISNUMBER(H689),G689&lt;H689),AND(ISNUMBER(G689),ISNUMBER(I689),G689&gt;I689)),"Setpoint outside alarm band","OK")))</f>
        <v/>
      </c>
      <c r="L689" s="16" t="str">
        <f>IF(NOT(OR(A689&lt;&gt;"",B689&lt;&gt;"",C689&lt;&gt;"",D689&lt;&gt;"",E689&lt;&gt;"",F689&lt;&gt;"",G689&lt;&gt;"",H689&lt;&gt;"",I689&lt;&gt;"",J689&lt;&gt;"")),"",IF(A689="","Check ID",IF(B689="","Check ID",IF(SUMPRODUCT(--(Equipment!$A$2:$A$101=B689))=0,"Check ID",IF(SUMPRODUCT(--($A$2:$A$1001=A689))&gt;1,"Duplicate ID",IF(OR(C689="",NOT(OR(D689="AI",D689="AO",D689="BI",D689="BO")),AND(F689&lt;&gt;"",NOT(ISNUMBER(F689))),AND(G689&lt;&gt;"",NOT(ISNUMBER(G689))),AND(H689&lt;&gt;"",NOT(ISNUMBER(H689))),AND(I689&lt;&gt;"",NOT(ISNUMBER(I689))),AND(J689&lt;&gt;"",NOT(ISNUMBER(J689)))),"Check inputs",IF(AND(ISNUMBER(J689),OR(J689&lt;0,J689&gt;1440)),"Check inputs","OK")))))))</f>
        <v/>
      </c>
    </row>
    <row r="690" spans="1:12" x14ac:dyDescent="0.25">
      <c r="A690" s="12"/>
      <c r="B690" s="12"/>
      <c r="C690" s="13"/>
      <c r="D690" s="12"/>
      <c r="E690" s="13"/>
      <c r="F690" s="12"/>
      <c r="G690" s="12"/>
      <c r="H690" s="12"/>
      <c r="I690" s="12"/>
      <c r="J690" s="12"/>
      <c r="K690" s="17" t="str">
        <f>IF(NOT(OR(A690&lt;&gt;"",B690&lt;&gt;"",C690&lt;&gt;"",D690&lt;&gt;"",E690&lt;&gt;"",F690&lt;&gt;"",G690&lt;&gt;"",H690&lt;&gt;"",I690&lt;&gt;"",J690&lt;&gt;"")),"",IF(AND(ISNUMBER(H690),ISNUMBER(I690),H690&gt;=I690),"Check limits",IF(OR(AND(ISNUMBER(F690),ISNUMBER(H690),F690&lt;H690),AND(ISNUMBER(F690),ISNUMBER(I690),F690&gt;I690),AND(ISNUMBER(G690),ISNUMBER(H690),G690&lt;H690),AND(ISNUMBER(G690),ISNUMBER(I690),G690&gt;I690)),"Setpoint outside alarm band","OK")))</f>
        <v/>
      </c>
      <c r="L690" s="16" t="str">
        <f>IF(NOT(OR(A690&lt;&gt;"",B690&lt;&gt;"",C690&lt;&gt;"",D690&lt;&gt;"",E690&lt;&gt;"",F690&lt;&gt;"",G690&lt;&gt;"",H690&lt;&gt;"",I690&lt;&gt;"",J690&lt;&gt;"")),"",IF(A690="","Check ID",IF(B690="","Check ID",IF(SUMPRODUCT(--(Equipment!$A$2:$A$101=B690))=0,"Check ID",IF(SUMPRODUCT(--($A$2:$A$1001=A690))&gt;1,"Duplicate ID",IF(OR(C690="",NOT(OR(D690="AI",D690="AO",D690="BI",D690="BO")),AND(F690&lt;&gt;"",NOT(ISNUMBER(F690))),AND(G690&lt;&gt;"",NOT(ISNUMBER(G690))),AND(H690&lt;&gt;"",NOT(ISNUMBER(H690))),AND(I690&lt;&gt;"",NOT(ISNUMBER(I690))),AND(J690&lt;&gt;"",NOT(ISNUMBER(J690)))),"Check inputs",IF(AND(ISNUMBER(J690),OR(J690&lt;0,J690&gt;1440)),"Check inputs","OK")))))))</f>
        <v/>
      </c>
    </row>
    <row r="691" spans="1:12" x14ac:dyDescent="0.25">
      <c r="A691" s="12"/>
      <c r="B691" s="12"/>
      <c r="C691" s="13"/>
      <c r="D691" s="12"/>
      <c r="E691" s="13"/>
      <c r="F691" s="12"/>
      <c r="G691" s="12"/>
      <c r="H691" s="12"/>
      <c r="I691" s="12"/>
      <c r="J691" s="12"/>
      <c r="K691" s="17" t="str">
        <f>IF(NOT(OR(A691&lt;&gt;"",B691&lt;&gt;"",C691&lt;&gt;"",D691&lt;&gt;"",E691&lt;&gt;"",F691&lt;&gt;"",G691&lt;&gt;"",H691&lt;&gt;"",I691&lt;&gt;"",J691&lt;&gt;"")),"",IF(AND(ISNUMBER(H691),ISNUMBER(I691),H691&gt;=I691),"Check limits",IF(OR(AND(ISNUMBER(F691),ISNUMBER(H691),F691&lt;H691),AND(ISNUMBER(F691),ISNUMBER(I691),F691&gt;I691),AND(ISNUMBER(G691),ISNUMBER(H691),G691&lt;H691),AND(ISNUMBER(G691),ISNUMBER(I691),G691&gt;I691)),"Setpoint outside alarm band","OK")))</f>
        <v/>
      </c>
      <c r="L691" s="16" t="str">
        <f>IF(NOT(OR(A691&lt;&gt;"",B691&lt;&gt;"",C691&lt;&gt;"",D691&lt;&gt;"",E691&lt;&gt;"",F691&lt;&gt;"",G691&lt;&gt;"",H691&lt;&gt;"",I691&lt;&gt;"",J691&lt;&gt;"")),"",IF(A691="","Check ID",IF(B691="","Check ID",IF(SUMPRODUCT(--(Equipment!$A$2:$A$101=B691))=0,"Check ID",IF(SUMPRODUCT(--($A$2:$A$1001=A691))&gt;1,"Duplicate ID",IF(OR(C691="",NOT(OR(D691="AI",D691="AO",D691="BI",D691="BO")),AND(F691&lt;&gt;"",NOT(ISNUMBER(F691))),AND(G691&lt;&gt;"",NOT(ISNUMBER(G691))),AND(H691&lt;&gt;"",NOT(ISNUMBER(H691))),AND(I691&lt;&gt;"",NOT(ISNUMBER(I691))),AND(J691&lt;&gt;"",NOT(ISNUMBER(J691)))),"Check inputs",IF(AND(ISNUMBER(J691),OR(J691&lt;0,J691&gt;1440)),"Check inputs","OK")))))))</f>
        <v/>
      </c>
    </row>
    <row r="692" spans="1:12" x14ac:dyDescent="0.25">
      <c r="A692" s="12"/>
      <c r="B692" s="12"/>
      <c r="C692" s="13"/>
      <c r="D692" s="12"/>
      <c r="E692" s="13"/>
      <c r="F692" s="12"/>
      <c r="G692" s="12"/>
      <c r="H692" s="12"/>
      <c r="I692" s="12"/>
      <c r="J692" s="12"/>
      <c r="K692" s="17" t="str">
        <f>IF(NOT(OR(A692&lt;&gt;"",B692&lt;&gt;"",C692&lt;&gt;"",D692&lt;&gt;"",E692&lt;&gt;"",F692&lt;&gt;"",G692&lt;&gt;"",H692&lt;&gt;"",I692&lt;&gt;"",J692&lt;&gt;"")),"",IF(AND(ISNUMBER(H692),ISNUMBER(I692),H692&gt;=I692),"Check limits",IF(OR(AND(ISNUMBER(F692),ISNUMBER(H692),F692&lt;H692),AND(ISNUMBER(F692),ISNUMBER(I692),F692&gt;I692),AND(ISNUMBER(G692),ISNUMBER(H692),G692&lt;H692),AND(ISNUMBER(G692),ISNUMBER(I692),G692&gt;I692)),"Setpoint outside alarm band","OK")))</f>
        <v/>
      </c>
      <c r="L692" s="16" t="str">
        <f>IF(NOT(OR(A692&lt;&gt;"",B692&lt;&gt;"",C692&lt;&gt;"",D692&lt;&gt;"",E692&lt;&gt;"",F692&lt;&gt;"",G692&lt;&gt;"",H692&lt;&gt;"",I692&lt;&gt;"",J692&lt;&gt;"")),"",IF(A692="","Check ID",IF(B692="","Check ID",IF(SUMPRODUCT(--(Equipment!$A$2:$A$101=B692))=0,"Check ID",IF(SUMPRODUCT(--($A$2:$A$1001=A692))&gt;1,"Duplicate ID",IF(OR(C692="",NOT(OR(D692="AI",D692="AO",D692="BI",D692="BO")),AND(F692&lt;&gt;"",NOT(ISNUMBER(F692))),AND(G692&lt;&gt;"",NOT(ISNUMBER(G692))),AND(H692&lt;&gt;"",NOT(ISNUMBER(H692))),AND(I692&lt;&gt;"",NOT(ISNUMBER(I692))),AND(J692&lt;&gt;"",NOT(ISNUMBER(J692)))),"Check inputs",IF(AND(ISNUMBER(J692),OR(J692&lt;0,J692&gt;1440)),"Check inputs","OK")))))))</f>
        <v/>
      </c>
    </row>
    <row r="693" spans="1:12" x14ac:dyDescent="0.25">
      <c r="A693" s="12"/>
      <c r="B693" s="12"/>
      <c r="C693" s="13"/>
      <c r="D693" s="12"/>
      <c r="E693" s="13"/>
      <c r="F693" s="12"/>
      <c r="G693" s="12"/>
      <c r="H693" s="12"/>
      <c r="I693" s="12"/>
      <c r="J693" s="12"/>
      <c r="K693" s="17" t="str">
        <f>IF(NOT(OR(A693&lt;&gt;"",B693&lt;&gt;"",C693&lt;&gt;"",D693&lt;&gt;"",E693&lt;&gt;"",F693&lt;&gt;"",G693&lt;&gt;"",H693&lt;&gt;"",I693&lt;&gt;"",J693&lt;&gt;"")),"",IF(AND(ISNUMBER(H693),ISNUMBER(I693),H693&gt;=I693),"Check limits",IF(OR(AND(ISNUMBER(F693),ISNUMBER(H693),F693&lt;H693),AND(ISNUMBER(F693),ISNUMBER(I693),F693&gt;I693),AND(ISNUMBER(G693),ISNUMBER(H693),G693&lt;H693),AND(ISNUMBER(G693),ISNUMBER(I693),G693&gt;I693)),"Setpoint outside alarm band","OK")))</f>
        <v/>
      </c>
      <c r="L693" s="16" t="str">
        <f>IF(NOT(OR(A693&lt;&gt;"",B693&lt;&gt;"",C693&lt;&gt;"",D693&lt;&gt;"",E693&lt;&gt;"",F693&lt;&gt;"",G693&lt;&gt;"",H693&lt;&gt;"",I693&lt;&gt;"",J693&lt;&gt;"")),"",IF(A693="","Check ID",IF(B693="","Check ID",IF(SUMPRODUCT(--(Equipment!$A$2:$A$101=B693))=0,"Check ID",IF(SUMPRODUCT(--($A$2:$A$1001=A693))&gt;1,"Duplicate ID",IF(OR(C693="",NOT(OR(D693="AI",D693="AO",D693="BI",D693="BO")),AND(F693&lt;&gt;"",NOT(ISNUMBER(F693))),AND(G693&lt;&gt;"",NOT(ISNUMBER(G693))),AND(H693&lt;&gt;"",NOT(ISNUMBER(H693))),AND(I693&lt;&gt;"",NOT(ISNUMBER(I693))),AND(J693&lt;&gt;"",NOT(ISNUMBER(J693)))),"Check inputs",IF(AND(ISNUMBER(J693),OR(J693&lt;0,J693&gt;1440)),"Check inputs","OK")))))))</f>
        <v/>
      </c>
    </row>
    <row r="694" spans="1:12" x14ac:dyDescent="0.25">
      <c r="A694" s="12"/>
      <c r="B694" s="12"/>
      <c r="C694" s="13"/>
      <c r="D694" s="12"/>
      <c r="E694" s="13"/>
      <c r="F694" s="12"/>
      <c r="G694" s="12"/>
      <c r="H694" s="12"/>
      <c r="I694" s="12"/>
      <c r="J694" s="12"/>
      <c r="K694" s="17" t="str">
        <f>IF(NOT(OR(A694&lt;&gt;"",B694&lt;&gt;"",C694&lt;&gt;"",D694&lt;&gt;"",E694&lt;&gt;"",F694&lt;&gt;"",G694&lt;&gt;"",H694&lt;&gt;"",I694&lt;&gt;"",J694&lt;&gt;"")),"",IF(AND(ISNUMBER(H694),ISNUMBER(I694),H694&gt;=I694),"Check limits",IF(OR(AND(ISNUMBER(F694),ISNUMBER(H694),F694&lt;H694),AND(ISNUMBER(F694),ISNUMBER(I694),F694&gt;I694),AND(ISNUMBER(G694),ISNUMBER(H694),G694&lt;H694),AND(ISNUMBER(G694),ISNUMBER(I694),G694&gt;I694)),"Setpoint outside alarm band","OK")))</f>
        <v/>
      </c>
      <c r="L694" s="16" t="str">
        <f>IF(NOT(OR(A694&lt;&gt;"",B694&lt;&gt;"",C694&lt;&gt;"",D694&lt;&gt;"",E694&lt;&gt;"",F694&lt;&gt;"",G694&lt;&gt;"",H694&lt;&gt;"",I694&lt;&gt;"",J694&lt;&gt;"")),"",IF(A694="","Check ID",IF(B694="","Check ID",IF(SUMPRODUCT(--(Equipment!$A$2:$A$101=B694))=0,"Check ID",IF(SUMPRODUCT(--($A$2:$A$1001=A694))&gt;1,"Duplicate ID",IF(OR(C694="",NOT(OR(D694="AI",D694="AO",D694="BI",D694="BO")),AND(F694&lt;&gt;"",NOT(ISNUMBER(F694))),AND(G694&lt;&gt;"",NOT(ISNUMBER(G694))),AND(H694&lt;&gt;"",NOT(ISNUMBER(H694))),AND(I694&lt;&gt;"",NOT(ISNUMBER(I694))),AND(J694&lt;&gt;"",NOT(ISNUMBER(J694)))),"Check inputs",IF(AND(ISNUMBER(J694),OR(J694&lt;0,J694&gt;1440)),"Check inputs","OK")))))))</f>
        <v/>
      </c>
    </row>
    <row r="695" spans="1:12" x14ac:dyDescent="0.25">
      <c r="A695" s="12"/>
      <c r="B695" s="12"/>
      <c r="C695" s="13"/>
      <c r="D695" s="12"/>
      <c r="E695" s="13"/>
      <c r="F695" s="12"/>
      <c r="G695" s="12"/>
      <c r="H695" s="12"/>
      <c r="I695" s="12"/>
      <c r="J695" s="12"/>
      <c r="K695" s="17" t="str">
        <f>IF(NOT(OR(A695&lt;&gt;"",B695&lt;&gt;"",C695&lt;&gt;"",D695&lt;&gt;"",E695&lt;&gt;"",F695&lt;&gt;"",G695&lt;&gt;"",H695&lt;&gt;"",I695&lt;&gt;"",J695&lt;&gt;"")),"",IF(AND(ISNUMBER(H695),ISNUMBER(I695),H695&gt;=I695),"Check limits",IF(OR(AND(ISNUMBER(F695),ISNUMBER(H695),F695&lt;H695),AND(ISNUMBER(F695),ISNUMBER(I695),F695&gt;I695),AND(ISNUMBER(G695),ISNUMBER(H695),G695&lt;H695),AND(ISNUMBER(G695),ISNUMBER(I695),G695&gt;I695)),"Setpoint outside alarm band","OK")))</f>
        <v/>
      </c>
      <c r="L695" s="16" t="str">
        <f>IF(NOT(OR(A695&lt;&gt;"",B695&lt;&gt;"",C695&lt;&gt;"",D695&lt;&gt;"",E695&lt;&gt;"",F695&lt;&gt;"",G695&lt;&gt;"",H695&lt;&gt;"",I695&lt;&gt;"",J695&lt;&gt;"")),"",IF(A695="","Check ID",IF(B695="","Check ID",IF(SUMPRODUCT(--(Equipment!$A$2:$A$101=B695))=0,"Check ID",IF(SUMPRODUCT(--($A$2:$A$1001=A695))&gt;1,"Duplicate ID",IF(OR(C695="",NOT(OR(D695="AI",D695="AO",D695="BI",D695="BO")),AND(F695&lt;&gt;"",NOT(ISNUMBER(F695))),AND(G695&lt;&gt;"",NOT(ISNUMBER(G695))),AND(H695&lt;&gt;"",NOT(ISNUMBER(H695))),AND(I695&lt;&gt;"",NOT(ISNUMBER(I695))),AND(J695&lt;&gt;"",NOT(ISNUMBER(J695)))),"Check inputs",IF(AND(ISNUMBER(J695),OR(J695&lt;0,J695&gt;1440)),"Check inputs","OK")))))))</f>
        <v/>
      </c>
    </row>
    <row r="696" spans="1:12" x14ac:dyDescent="0.25">
      <c r="A696" s="12"/>
      <c r="B696" s="12"/>
      <c r="C696" s="13"/>
      <c r="D696" s="12"/>
      <c r="E696" s="13"/>
      <c r="F696" s="12"/>
      <c r="G696" s="12"/>
      <c r="H696" s="12"/>
      <c r="I696" s="12"/>
      <c r="J696" s="12"/>
      <c r="K696" s="17" t="str">
        <f>IF(NOT(OR(A696&lt;&gt;"",B696&lt;&gt;"",C696&lt;&gt;"",D696&lt;&gt;"",E696&lt;&gt;"",F696&lt;&gt;"",G696&lt;&gt;"",H696&lt;&gt;"",I696&lt;&gt;"",J696&lt;&gt;"")),"",IF(AND(ISNUMBER(H696),ISNUMBER(I696),H696&gt;=I696),"Check limits",IF(OR(AND(ISNUMBER(F696),ISNUMBER(H696),F696&lt;H696),AND(ISNUMBER(F696),ISNUMBER(I696),F696&gt;I696),AND(ISNUMBER(G696),ISNUMBER(H696),G696&lt;H696),AND(ISNUMBER(G696),ISNUMBER(I696),G696&gt;I696)),"Setpoint outside alarm band","OK")))</f>
        <v/>
      </c>
      <c r="L696" s="16" t="str">
        <f>IF(NOT(OR(A696&lt;&gt;"",B696&lt;&gt;"",C696&lt;&gt;"",D696&lt;&gt;"",E696&lt;&gt;"",F696&lt;&gt;"",G696&lt;&gt;"",H696&lt;&gt;"",I696&lt;&gt;"",J696&lt;&gt;"")),"",IF(A696="","Check ID",IF(B696="","Check ID",IF(SUMPRODUCT(--(Equipment!$A$2:$A$101=B696))=0,"Check ID",IF(SUMPRODUCT(--($A$2:$A$1001=A696))&gt;1,"Duplicate ID",IF(OR(C696="",NOT(OR(D696="AI",D696="AO",D696="BI",D696="BO")),AND(F696&lt;&gt;"",NOT(ISNUMBER(F696))),AND(G696&lt;&gt;"",NOT(ISNUMBER(G696))),AND(H696&lt;&gt;"",NOT(ISNUMBER(H696))),AND(I696&lt;&gt;"",NOT(ISNUMBER(I696))),AND(J696&lt;&gt;"",NOT(ISNUMBER(J696)))),"Check inputs",IF(AND(ISNUMBER(J696),OR(J696&lt;0,J696&gt;1440)),"Check inputs","OK")))))))</f>
        <v/>
      </c>
    </row>
    <row r="697" spans="1:12" x14ac:dyDescent="0.25">
      <c r="A697" s="12"/>
      <c r="B697" s="12"/>
      <c r="C697" s="13"/>
      <c r="D697" s="12"/>
      <c r="E697" s="13"/>
      <c r="F697" s="12"/>
      <c r="G697" s="12"/>
      <c r="H697" s="12"/>
      <c r="I697" s="12"/>
      <c r="J697" s="12"/>
      <c r="K697" s="17" t="str">
        <f>IF(NOT(OR(A697&lt;&gt;"",B697&lt;&gt;"",C697&lt;&gt;"",D697&lt;&gt;"",E697&lt;&gt;"",F697&lt;&gt;"",G697&lt;&gt;"",H697&lt;&gt;"",I697&lt;&gt;"",J697&lt;&gt;"")),"",IF(AND(ISNUMBER(H697),ISNUMBER(I697),H697&gt;=I697),"Check limits",IF(OR(AND(ISNUMBER(F697),ISNUMBER(H697),F697&lt;H697),AND(ISNUMBER(F697),ISNUMBER(I697),F697&gt;I697),AND(ISNUMBER(G697),ISNUMBER(H697),G697&lt;H697),AND(ISNUMBER(G697),ISNUMBER(I697),G697&gt;I697)),"Setpoint outside alarm band","OK")))</f>
        <v/>
      </c>
      <c r="L697" s="16" t="str">
        <f>IF(NOT(OR(A697&lt;&gt;"",B697&lt;&gt;"",C697&lt;&gt;"",D697&lt;&gt;"",E697&lt;&gt;"",F697&lt;&gt;"",G697&lt;&gt;"",H697&lt;&gt;"",I697&lt;&gt;"",J697&lt;&gt;"")),"",IF(A697="","Check ID",IF(B697="","Check ID",IF(SUMPRODUCT(--(Equipment!$A$2:$A$101=B697))=0,"Check ID",IF(SUMPRODUCT(--($A$2:$A$1001=A697))&gt;1,"Duplicate ID",IF(OR(C697="",NOT(OR(D697="AI",D697="AO",D697="BI",D697="BO")),AND(F697&lt;&gt;"",NOT(ISNUMBER(F697))),AND(G697&lt;&gt;"",NOT(ISNUMBER(G697))),AND(H697&lt;&gt;"",NOT(ISNUMBER(H697))),AND(I697&lt;&gt;"",NOT(ISNUMBER(I697))),AND(J697&lt;&gt;"",NOT(ISNUMBER(J697)))),"Check inputs",IF(AND(ISNUMBER(J697),OR(J697&lt;0,J697&gt;1440)),"Check inputs","OK")))))))</f>
        <v/>
      </c>
    </row>
    <row r="698" spans="1:12" x14ac:dyDescent="0.25">
      <c r="A698" s="12"/>
      <c r="B698" s="12"/>
      <c r="C698" s="13"/>
      <c r="D698" s="12"/>
      <c r="E698" s="13"/>
      <c r="F698" s="12"/>
      <c r="G698" s="12"/>
      <c r="H698" s="12"/>
      <c r="I698" s="12"/>
      <c r="J698" s="12"/>
      <c r="K698" s="17" t="str">
        <f>IF(NOT(OR(A698&lt;&gt;"",B698&lt;&gt;"",C698&lt;&gt;"",D698&lt;&gt;"",E698&lt;&gt;"",F698&lt;&gt;"",G698&lt;&gt;"",H698&lt;&gt;"",I698&lt;&gt;"",J698&lt;&gt;"")),"",IF(AND(ISNUMBER(H698),ISNUMBER(I698),H698&gt;=I698),"Check limits",IF(OR(AND(ISNUMBER(F698),ISNUMBER(H698),F698&lt;H698),AND(ISNUMBER(F698),ISNUMBER(I698),F698&gt;I698),AND(ISNUMBER(G698),ISNUMBER(H698),G698&lt;H698),AND(ISNUMBER(G698),ISNUMBER(I698),G698&gt;I698)),"Setpoint outside alarm band","OK")))</f>
        <v/>
      </c>
      <c r="L698" s="16" t="str">
        <f>IF(NOT(OR(A698&lt;&gt;"",B698&lt;&gt;"",C698&lt;&gt;"",D698&lt;&gt;"",E698&lt;&gt;"",F698&lt;&gt;"",G698&lt;&gt;"",H698&lt;&gt;"",I698&lt;&gt;"",J698&lt;&gt;"")),"",IF(A698="","Check ID",IF(B698="","Check ID",IF(SUMPRODUCT(--(Equipment!$A$2:$A$101=B698))=0,"Check ID",IF(SUMPRODUCT(--($A$2:$A$1001=A698))&gt;1,"Duplicate ID",IF(OR(C698="",NOT(OR(D698="AI",D698="AO",D698="BI",D698="BO")),AND(F698&lt;&gt;"",NOT(ISNUMBER(F698))),AND(G698&lt;&gt;"",NOT(ISNUMBER(G698))),AND(H698&lt;&gt;"",NOT(ISNUMBER(H698))),AND(I698&lt;&gt;"",NOT(ISNUMBER(I698))),AND(J698&lt;&gt;"",NOT(ISNUMBER(J698)))),"Check inputs",IF(AND(ISNUMBER(J698),OR(J698&lt;0,J698&gt;1440)),"Check inputs","OK")))))))</f>
        <v/>
      </c>
    </row>
    <row r="699" spans="1:12" x14ac:dyDescent="0.25">
      <c r="A699" s="12"/>
      <c r="B699" s="12"/>
      <c r="C699" s="13"/>
      <c r="D699" s="12"/>
      <c r="E699" s="13"/>
      <c r="F699" s="12"/>
      <c r="G699" s="12"/>
      <c r="H699" s="12"/>
      <c r="I699" s="12"/>
      <c r="J699" s="12"/>
      <c r="K699" s="17" t="str">
        <f>IF(NOT(OR(A699&lt;&gt;"",B699&lt;&gt;"",C699&lt;&gt;"",D699&lt;&gt;"",E699&lt;&gt;"",F699&lt;&gt;"",G699&lt;&gt;"",H699&lt;&gt;"",I699&lt;&gt;"",J699&lt;&gt;"")),"",IF(AND(ISNUMBER(H699),ISNUMBER(I699),H699&gt;=I699),"Check limits",IF(OR(AND(ISNUMBER(F699),ISNUMBER(H699),F699&lt;H699),AND(ISNUMBER(F699),ISNUMBER(I699),F699&gt;I699),AND(ISNUMBER(G699),ISNUMBER(H699),G699&lt;H699),AND(ISNUMBER(G699),ISNUMBER(I699),G699&gt;I699)),"Setpoint outside alarm band","OK")))</f>
        <v/>
      </c>
      <c r="L699" s="16" t="str">
        <f>IF(NOT(OR(A699&lt;&gt;"",B699&lt;&gt;"",C699&lt;&gt;"",D699&lt;&gt;"",E699&lt;&gt;"",F699&lt;&gt;"",G699&lt;&gt;"",H699&lt;&gt;"",I699&lt;&gt;"",J699&lt;&gt;"")),"",IF(A699="","Check ID",IF(B699="","Check ID",IF(SUMPRODUCT(--(Equipment!$A$2:$A$101=B699))=0,"Check ID",IF(SUMPRODUCT(--($A$2:$A$1001=A699))&gt;1,"Duplicate ID",IF(OR(C699="",NOT(OR(D699="AI",D699="AO",D699="BI",D699="BO")),AND(F699&lt;&gt;"",NOT(ISNUMBER(F699))),AND(G699&lt;&gt;"",NOT(ISNUMBER(G699))),AND(H699&lt;&gt;"",NOT(ISNUMBER(H699))),AND(I699&lt;&gt;"",NOT(ISNUMBER(I699))),AND(J699&lt;&gt;"",NOT(ISNUMBER(J699)))),"Check inputs",IF(AND(ISNUMBER(J699),OR(J699&lt;0,J699&gt;1440)),"Check inputs","OK")))))))</f>
        <v/>
      </c>
    </row>
    <row r="700" spans="1:12" x14ac:dyDescent="0.25">
      <c r="A700" s="12"/>
      <c r="B700" s="12"/>
      <c r="C700" s="13"/>
      <c r="D700" s="12"/>
      <c r="E700" s="13"/>
      <c r="F700" s="12"/>
      <c r="G700" s="12"/>
      <c r="H700" s="12"/>
      <c r="I700" s="12"/>
      <c r="J700" s="12"/>
      <c r="K700" s="17" t="str">
        <f>IF(NOT(OR(A700&lt;&gt;"",B700&lt;&gt;"",C700&lt;&gt;"",D700&lt;&gt;"",E700&lt;&gt;"",F700&lt;&gt;"",G700&lt;&gt;"",H700&lt;&gt;"",I700&lt;&gt;"",J700&lt;&gt;"")),"",IF(AND(ISNUMBER(H700),ISNUMBER(I700),H700&gt;=I700),"Check limits",IF(OR(AND(ISNUMBER(F700),ISNUMBER(H700),F700&lt;H700),AND(ISNUMBER(F700),ISNUMBER(I700),F700&gt;I700),AND(ISNUMBER(G700),ISNUMBER(H700),G700&lt;H700),AND(ISNUMBER(G700),ISNUMBER(I700),G700&gt;I700)),"Setpoint outside alarm band","OK")))</f>
        <v/>
      </c>
      <c r="L700" s="16" t="str">
        <f>IF(NOT(OR(A700&lt;&gt;"",B700&lt;&gt;"",C700&lt;&gt;"",D700&lt;&gt;"",E700&lt;&gt;"",F700&lt;&gt;"",G700&lt;&gt;"",H700&lt;&gt;"",I700&lt;&gt;"",J700&lt;&gt;"")),"",IF(A700="","Check ID",IF(B700="","Check ID",IF(SUMPRODUCT(--(Equipment!$A$2:$A$101=B700))=0,"Check ID",IF(SUMPRODUCT(--($A$2:$A$1001=A700))&gt;1,"Duplicate ID",IF(OR(C700="",NOT(OR(D700="AI",D700="AO",D700="BI",D700="BO")),AND(F700&lt;&gt;"",NOT(ISNUMBER(F700))),AND(G700&lt;&gt;"",NOT(ISNUMBER(G700))),AND(H700&lt;&gt;"",NOT(ISNUMBER(H700))),AND(I700&lt;&gt;"",NOT(ISNUMBER(I700))),AND(J700&lt;&gt;"",NOT(ISNUMBER(J700)))),"Check inputs",IF(AND(ISNUMBER(J700),OR(J700&lt;0,J700&gt;1440)),"Check inputs","OK")))))))</f>
        <v/>
      </c>
    </row>
    <row r="701" spans="1:12" x14ac:dyDescent="0.25">
      <c r="A701" s="12"/>
      <c r="B701" s="12"/>
      <c r="C701" s="13"/>
      <c r="D701" s="12"/>
      <c r="E701" s="13"/>
      <c r="F701" s="12"/>
      <c r="G701" s="12"/>
      <c r="H701" s="12"/>
      <c r="I701" s="12"/>
      <c r="J701" s="12"/>
      <c r="K701" s="17" t="str">
        <f>IF(NOT(OR(A701&lt;&gt;"",B701&lt;&gt;"",C701&lt;&gt;"",D701&lt;&gt;"",E701&lt;&gt;"",F701&lt;&gt;"",G701&lt;&gt;"",H701&lt;&gt;"",I701&lt;&gt;"",J701&lt;&gt;"")),"",IF(AND(ISNUMBER(H701),ISNUMBER(I701),H701&gt;=I701),"Check limits",IF(OR(AND(ISNUMBER(F701),ISNUMBER(H701),F701&lt;H701),AND(ISNUMBER(F701),ISNUMBER(I701),F701&gt;I701),AND(ISNUMBER(G701),ISNUMBER(H701),G701&lt;H701),AND(ISNUMBER(G701),ISNUMBER(I701),G701&gt;I701)),"Setpoint outside alarm band","OK")))</f>
        <v/>
      </c>
      <c r="L701" s="16" t="str">
        <f>IF(NOT(OR(A701&lt;&gt;"",B701&lt;&gt;"",C701&lt;&gt;"",D701&lt;&gt;"",E701&lt;&gt;"",F701&lt;&gt;"",G701&lt;&gt;"",H701&lt;&gt;"",I701&lt;&gt;"",J701&lt;&gt;"")),"",IF(A701="","Check ID",IF(B701="","Check ID",IF(SUMPRODUCT(--(Equipment!$A$2:$A$101=B701))=0,"Check ID",IF(SUMPRODUCT(--($A$2:$A$1001=A701))&gt;1,"Duplicate ID",IF(OR(C701="",NOT(OR(D701="AI",D701="AO",D701="BI",D701="BO")),AND(F701&lt;&gt;"",NOT(ISNUMBER(F701))),AND(G701&lt;&gt;"",NOT(ISNUMBER(G701))),AND(H701&lt;&gt;"",NOT(ISNUMBER(H701))),AND(I701&lt;&gt;"",NOT(ISNUMBER(I701))),AND(J701&lt;&gt;"",NOT(ISNUMBER(J701)))),"Check inputs",IF(AND(ISNUMBER(J701),OR(J701&lt;0,J701&gt;1440)),"Check inputs","OK")))))))</f>
        <v/>
      </c>
    </row>
    <row r="702" spans="1:12" x14ac:dyDescent="0.25">
      <c r="A702" s="12"/>
      <c r="B702" s="12"/>
      <c r="C702" s="13"/>
      <c r="D702" s="12"/>
      <c r="E702" s="13"/>
      <c r="F702" s="12"/>
      <c r="G702" s="12"/>
      <c r="H702" s="12"/>
      <c r="I702" s="12"/>
      <c r="J702" s="12"/>
      <c r="K702" s="17" t="str">
        <f>IF(NOT(OR(A702&lt;&gt;"",B702&lt;&gt;"",C702&lt;&gt;"",D702&lt;&gt;"",E702&lt;&gt;"",F702&lt;&gt;"",G702&lt;&gt;"",H702&lt;&gt;"",I702&lt;&gt;"",J702&lt;&gt;"")),"",IF(AND(ISNUMBER(H702),ISNUMBER(I702),H702&gt;=I702),"Check limits",IF(OR(AND(ISNUMBER(F702),ISNUMBER(H702),F702&lt;H702),AND(ISNUMBER(F702),ISNUMBER(I702),F702&gt;I702),AND(ISNUMBER(G702),ISNUMBER(H702),G702&lt;H702),AND(ISNUMBER(G702),ISNUMBER(I702),G702&gt;I702)),"Setpoint outside alarm band","OK")))</f>
        <v/>
      </c>
      <c r="L702" s="16" t="str">
        <f>IF(NOT(OR(A702&lt;&gt;"",B702&lt;&gt;"",C702&lt;&gt;"",D702&lt;&gt;"",E702&lt;&gt;"",F702&lt;&gt;"",G702&lt;&gt;"",H702&lt;&gt;"",I702&lt;&gt;"",J702&lt;&gt;"")),"",IF(A702="","Check ID",IF(B702="","Check ID",IF(SUMPRODUCT(--(Equipment!$A$2:$A$101=B702))=0,"Check ID",IF(SUMPRODUCT(--($A$2:$A$1001=A702))&gt;1,"Duplicate ID",IF(OR(C702="",NOT(OR(D702="AI",D702="AO",D702="BI",D702="BO")),AND(F702&lt;&gt;"",NOT(ISNUMBER(F702))),AND(G702&lt;&gt;"",NOT(ISNUMBER(G702))),AND(H702&lt;&gt;"",NOT(ISNUMBER(H702))),AND(I702&lt;&gt;"",NOT(ISNUMBER(I702))),AND(J702&lt;&gt;"",NOT(ISNUMBER(J702)))),"Check inputs",IF(AND(ISNUMBER(J702),OR(J702&lt;0,J702&gt;1440)),"Check inputs","OK")))))))</f>
        <v/>
      </c>
    </row>
    <row r="703" spans="1:12" x14ac:dyDescent="0.25">
      <c r="A703" s="12"/>
      <c r="B703" s="12"/>
      <c r="C703" s="13"/>
      <c r="D703" s="12"/>
      <c r="E703" s="13"/>
      <c r="F703" s="12"/>
      <c r="G703" s="12"/>
      <c r="H703" s="12"/>
      <c r="I703" s="12"/>
      <c r="J703" s="12"/>
      <c r="K703" s="17" t="str">
        <f>IF(NOT(OR(A703&lt;&gt;"",B703&lt;&gt;"",C703&lt;&gt;"",D703&lt;&gt;"",E703&lt;&gt;"",F703&lt;&gt;"",G703&lt;&gt;"",H703&lt;&gt;"",I703&lt;&gt;"",J703&lt;&gt;"")),"",IF(AND(ISNUMBER(H703),ISNUMBER(I703),H703&gt;=I703),"Check limits",IF(OR(AND(ISNUMBER(F703),ISNUMBER(H703),F703&lt;H703),AND(ISNUMBER(F703),ISNUMBER(I703),F703&gt;I703),AND(ISNUMBER(G703),ISNUMBER(H703),G703&lt;H703),AND(ISNUMBER(G703),ISNUMBER(I703),G703&gt;I703)),"Setpoint outside alarm band","OK")))</f>
        <v/>
      </c>
      <c r="L703" s="16" t="str">
        <f>IF(NOT(OR(A703&lt;&gt;"",B703&lt;&gt;"",C703&lt;&gt;"",D703&lt;&gt;"",E703&lt;&gt;"",F703&lt;&gt;"",G703&lt;&gt;"",H703&lt;&gt;"",I703&lt;&gt;"",J703&lt;&gt;"")),"",IF(A703="","Check ID",IF(B703="","Check ID",IF(SUMPRODUCT(--(Equipment!$A$2:$A$101=B703))=0,"Check ID",IF(SUMPRODUCT(--($A$2:$A$1001=A703))&gt;1,"Duplicate ID",IF(OR(C703="",NOT(OR(D703="AI",D703="AO",D703="BI",D703="BO")),AND(F703&lt;&gt;"",NOT(ISNUMBER(F703))),AND(G703&lt;&gt;"",NOT(ISNUMBER(G703))),AND(H703&lt;&gt;"",NOT(ISNUMBER(H703))),AND(I703&lt;&gt;"",NOT(ISNUMBER(I703))),AND(J703&lt;&gt;"",NOT(ISNUMBER(J703)))),"Check inputs",IF(AND(ISNUMBER(J703),OR(J703&lt;0,J703&gt;1440)),"Check inputs","OK")))))))</f>
        <v/>
      </c>
    </row>
    <row r="704" spans="1:12" x14ac:dyDescent="0.25">
      <c r="A704" s="12"/>
      <c r="B704" s="12"/>
      <c r="C704" s="13"/>
      <c r="D704" s="12"/>
      <c r="E704" s="13"/>
      <c r="F704" s="12"/>
      <c r="G704" s="12"/>
      <c r="H704" s="12"/>
      <c r="I704" s="12"/>
      <c r="J704" s="12"/>
      <c r="K704" s="17" t="str">
        <f>IF(NOT(OR(A704&lt;&gt;"",B704&lt;&gt;"",C704&lt;&gt;"",D704&lt;&gt;"",E704&lt;&gt;"",F704&lt;&gt;"",G704&lt;&gt;"",H704&lt;&gt;"",I704&lt;&gt;"",J704&lt;&gt;"")),"",IF(AND(ISNUMBER(H704),ISNUMBER(I704),H704&gt;=I704),"Check limits",IF(OR(AND(ISNUMBER(F704),ISNUMBER(H704),F704&lt;H704),AND(ISNUMBER(F704),ISNUMBER(I704),F704&gt;I704),AND(ISNUMBER(G704),ISNUMBER(H704),G704&lt;H704),AND(ISNUMBER(G704),ISNUMBER(I704),G704&gt;I704)),"Setpoint outside alarm band","OK")))</f>
        <v/>
      </c>
      <c r="L704" s="16" t="str">
        <f>IF(NOT(OR(A704&lt;&gt;"",B704&lt;&gt;"",C704&lt;&gt;"",D704&lt;&gt;"",E704&lt;&gt;"",F704&lt;&gt;"",G704&lt;&gt;"",H704&lt;&gt;"",I704&lt;&gt;"",J704&lt;&gt;"")),"",IF(A704="","Check ID",IF(B704="","Check ID",IF(SUMPRODUCT(--(Equipment!$A$2:$A$101=B704))=0,"Check ID",IF(SUMPRODUCT(--($A$2:$A$1001=A704))&gt;1,"Duplicate ID",IF(OR(C704="",NOT(OR(D704="AI",D704="AO",D704="BI",D704="BO")),AND(F704&lt;&gt;"",NOT(ISNUMBER(F704))),AND(G704&lt;&gt;"",NOT(ISNUMBER(G704))),AND(H704&lt;&gt;"",NOT(ISNUMBER(H704))),AND(I704&lt;&gt;"",NOT(ISNUMBER(I704))),AND(J704&lt;&gt;"",NOT(ISNUMBER(J704)))),"Check inputs",IF(AND(ISNUMBER(J704),OR(J704&lt;0,J704&gt;1440)),"Check inputs","OK")))))))</f>
        <v/>
      </c>
    </row>
    <row r="705" spans="1:12" x14ac:dyDescent="0.25">
      <c r="A705" s="12"/>
      <c r="B705" s="12"/>
      <c r="C705" s="13"/>
      <c r="D705" s="12"/>
      <c r="E705" s="13"/>
      <c r="F705" s="12"/>
      <c r="G705" s="12"/>
      <c r="H705" s="12"/>
      <c r="I705" s="12"/>
      <c r="J705" s="12"/>
      <c r="K705" s="17" t="str">
        <f>IF(NOT(OR(A705&lt;&gt;"",B705&lt;&gt;"",C705&lt;&gt;"",D705&lt;&gt;"",E705&lt;&gt;"",F705&lt;&gt;"",G705&lt;&gt;"",H705&lt;&gt;"",I705&lt;&gt;"",J705&lt;&gt;"")),"",IF(AND(ISNUMBER(H705),ISNUMBER(I705),H705&gt;=I705),"Check limits",IF(OR(AND(ISNUMBER(F705),ISNUMBER(H705),F705&lt;H705),AND(ISNUMBER(F705),ISNUMBER(I705),F705&gt;I705),AND(ISNUMBER(G705),ISNUMBER(H705),G705&lt;H705),AND(ISNUMBER(G705),ISNUMBER(I705),G705&gt;I705)),"Setpoint outside alarm band","OK")))</f>
        <v/>
      </c>
      <c r="L705" s="16" t="str">
        <f>IF(NOT(OR(A705&lt;&gt;"",B705&lt;&gt;"",C705&lt;&gt;"",D705&lt;&gt;"",E705&lt;&gt;"",F705&lt;&gt;"",G705&lt;&gt;"",H705&lt;&gt;"",I705&lt;&gt;"",J705&lt;&gt;"")),"",IF(A705="","Check ID",IF(B705="","Check ID",IF(SUMPRODUCT(--(Equipment!$A$2:$A$101=B705))=0,"Check ID",IF(SUMPRODUCT(--($A$2:$A$1001=A705))&gt;1,"Duplicate ID",IF(OR(C705="",NOT(OR(D705="AI",D705="AO",D705="BI",D705="BO")),AND(F705&lt;&gt;"",NOT(ISNUMBER(F705))),AND(G705&lt;&gt;"",NOT(ISNUMBER(G705))),AND(H705&lt;&gt;"",NOT(ISNUMBER(H705))),AND(I705&lt;&gt;"",NOT(ISNUMBER(I705))),AND(J705&lt;&gt;"",NOT(ISNUMBER(J705)))),"Check inputs",IF(AND(ISNUMBER(J705),OR(J705&lt;0,J705&gt;1440)),"Check inputs","OK")))))))</f>
        <v/>
      </c>
    </row>
    <row r="706" spans="1:12" x14ac:dyDescent="0.25">
      <c r="A706" s="12"/>
      <c r="B706" s="12"/>
      <c r="C706" s="13"/>
      <c r="D706" s="12"/>
      <c r="E706" s="13"/>
      <c r="F706" s="12"/>
      <c r="G706" s="12"/>
      <c r="H706" s="12"/>
      <c r="I706" s="12"/>
      <c r="J706" s="12"/>
      <c r="K706" s="17" t="str">
        <f>IF(NOT(OR(A706&lt;&gt;"",B706&lt;&gt;"",C706&lt;&gt;"",D706&lt;&gt;"",E706&lt;&gt;"",F706&lt;&gt;"",G706&lt;&gt;"",H706&lt;&gt;"",I706&lt;&gt;"",J706&lt;&gt;"")),"",IF(AND(ISNUMBER(H706),ISNUMBER(I706),H706&gt;=I706),"Check limits",IF(OR(AND(ISNUMBER(F706),ISNUMBER(H706),F706&lt;H706),AND(ISNUMBER(F706),ISNUMBER(I706),F706&gt;I706),AND(ISNUMBER(G706),ISNUMBER(H706),G706&lt;H706),AND(ISNUMBER(G706),ISNUMBER(I706),G706&gt;I706)),"Setpoint outside alarm band","OK")))</f>
        <v/>
      </c>
      <c r="L706" s="16" t="str">
        <f>IF(NOT(OR(A706&lt;&gt;"",B706&lt;&gt;"",C706&lt;&gt;"",D706&lt;&gt;"",E706&lt;&gt;"",F706&lt;&gt;"",G706&lt;&gt;"",H706&lt;&gt;"",I706&lt;&gt;"",J706&lt;&gt;"")),"",IF(A706="","Check ID",IF(B706="","Check ID",IF(SUMPRODUCT(--(Equipment!$A$2:$A$101=B706))=0,"Check ID",IF(SUMPRODUCT(--($A$2:$A$1001=A706))&gt;1,"Duplicate ID",IF(OR(C706="",NOT(OR(D706="AI",D706="AO",D706="BI",D706="BO")),AND(F706&lt;&gt;"",NOT(ISNUMBER(F706))),AND(G706&lt;&gt;"",NOT(ISNUMBER(G706))),AND(H706&lt;&gt;"",NOT(ISNUMBER(H706))),AND(I706&lt;&gt;"",NOT(ISNUMBER(I706))),AND(J706&lt;&gt;"",NOT(ISNUMBER(J706)))),"Check inputs",IF(AND(ISNUMBER(J706),OR(J706&lt;0,J706&gt;1440)),"Check inputs","OK")))))))</f>
        <v/>
      </c>
    </row>
    <row r="707" spans="1:12" x14ac:dyDescent="0.25">
      <c r="A707" s="12"/>
      <c r="B707" s="12"/>
      <c r="C707" s="13"/>
      <c r="D707" s="12"/>
      <c r="E707" s="13"/>
      <c r="F707" s="12"/>
      <c r="G707" s="12"/>
      <c r="H707" s="12"/>
      <c r="I707" s="12"/>
      <c r="J707" s="12"/>
      <c r="K707" s="17" t="str">
        <f>IF(NOT(OR(A707&lt;&gt;"",B707&lt;&gt;"",C707&lt;&gt;"",D707&lt;&gt;"",E707&lt;&gt;"",F707&lt;&gt;"",G707&lt;&gt;"",H707&lt;&gt;"",I707&lt;&gt;"",J707&lt;&gt;"")),"",IF(AND(ISNUMBER(H707),ISNUMBER(I707),H707&gt;=I707),"Check limits",IF(OR(AND(ISNUMBER(F707),ISNUMBER(H707),F707&lt;H707),AND(ISNUMBER(F707),ISNUMBER(I707),F707&gt;I707),AND(ISNUMBER(G707),ISNUMBER(H707),G707&lt;H707),AND(ISNUMBER(G707),ISNUMBER(I707),G707&gt;I707)),"Setpoint outside alarm band","OK")))</f>
        <v/>
      </c>
      <c r="L707" s="16" t="str">
        <f>IF(NOT(OR(A707&lt;&gt;"",B707&lt;&gt;"",C707&lt;&gt;"",D707&lt;&gt;"",E707&lt;&gt;"",F707&lt;&gt;"",G707&lt;&gt;"",H707&lt;&gt;"",I707&lt;&gt;"",J707&lt;&gt;"")),"",IF(A707="","Check ID",IF(B707="","Check ID",IF(SUMPRODUCT(--(Equipment!$A$2:$A$101=B707))=0,"Check ID",IF(SUMPRODUCT(--($A$2:$A$1001=A707))&gt;1,"Duplicate ID",IF(OR(C707="",NOT(OR(D707="AI",D707="AO",D707="BI",D707="BO")),AND(F707&lt;&gt;"",NOT(ISNUMBER(F707))),AND(G707&lt;&gt;"",NOT(ISNUMBER(G707))),AND(H707&lt;&gt;"",NOT(ISNUMBER(H707))),AND(I707&lt;&gt;"",NOT(ISNUMBER(I707))),AND(J707&lt;&gt;"",NOT(ISNUMBER(J707)))),"Check inputs",IF(AND(ISNUMBER(J707),OR(J707&lt;0,J707&gt;1440)),"Check inputs","OK")))))))</f>
        <v/>
      </c>
    </row>
    <row r="708" spans="1:12" x14ac:dyDescent="0.25">
      <c r="A708" s="12"/>
      <c r="B708" s="12"/>
      <c r="C708" s="13"/>
      <c r="D708" s="12"/>
      <c r="E708" s="13"/>
      <c r="F708" s="12"/>
      <c r="G708" s="12"/>
      <c r="H708" s="12"/>
      <c r="I708" s="12"/>
      <c r="J708" s="12"/>
      <c r="K708" s="17" t="str">
        <f>IF(NOT(OR(A708&lt;&gt;"",B708&lt;&gt;"",C708&lt;&gt;"",D708&lt;&gt;"",E708&lt;&gt;"",F708&lt;&gt;"",G708&lt;&gt;"",H708&lt;&gt;"",I708&lt;&gt;"",J708&lt;&gt;"")),"",IF(AND(ISNUMBER(H708),ISNUMBER(I708),H708&gt;=I708),"Check limits",IF(OR(AND(ISNUMBER(F708),ISNUMBER(H708),F708&lt;H708),AND(ISNUMBER(F708),ISNUMBER(I708),F708&gt;I708),AND(ISNUMBER(G708),ISNUMBER(H708),G708&lt;H708),AND(ISNUMBER(G708),ISNUMBER(I708),G708&gt;I708)),"Setpoint outside alarm band","OK")))</f>
        <v/>
      </c>
      <c r="L708" s="16" t="str">
        <f>IF(NOT(OR(A708&lt;&gt;"",B708&lt;&gt;"",C708&lt;&gt;"",D708&lt;&gt;"",E708&lt;&gt;"",F708&lt;&gt;"",G708&lt;&gt;"",H708&lt;&gt;"",I708&lt;&gt;"",J708&lt;&gt;"")),"",IF(A708="","Check ID",IF(B708="","Check ID",IF(SUMPRODUCT(--(Equipment!$A$2:$A$101=B708))=0,"Check ID",IF(SUMPRODUCT(--($A$2:$A$1001=A708))&gt;1,"Duplicate ID",IF(OR(C708="",NOT(OR(D708="AI",D708="AO",D708="BI",D708="BO")),AND(F708&lt;&gt;"",NOT(ISNUMBER(F708))),AND(G708&lt;&gt;"",NOT(ISNUMBER(G708))),AND(H708&lt;&gt;"",NOT(ISNUMBER(H708))),AND(I708&lt;&gt;"",NOT(ISNUMBER(I708))),AND(J708&lt;&gt;"",NOT(ISNUMBER(J708)))),"Check inputs",IF(AND(ISNUMBER(J708),OR(J708&lt;0,J708&gt;1440)),"Check inputs","OK")))))))</f>
        <v/>
      </c>
    </row>
    <row r="709" spans="1:12" x14ac:dyDescent="0.25">
      <c r="A709" s="12"/>
      <c r="B709" s="12"/>
      <c r="C709" s="13"/>
      <c r="D709" s="12"/>
      <c r="E709" s="13"/>
      <c r="F709" s="12"/>
      <c r="G709" s="12"/>
      <c r="H709" s="12"/>
      <c r="I709" s="12"/>
      <c r="J709" s="12"/>
      <c r="K709" s="17" t="str">
        <f>IF(NOT(OR(A709&lt;&gt;"",B709&lt;&gt;"",C709&lt;&gt;"",D709&lt;&gt;"",E709&lt;&gt;"",F709&lt;&gt;"",G709&lt;&gt;"",H709&lt;&gt;"",I709&lt;&gt;"",J709&lt;&gt;"")),"",IF(AND(ISNUMBER(H709),ISNUMBER(I709),H709&gt;=I709),"Check limits",IF(OR(AND(ISNUMBER(F709),ISNUMBER(H709),F709&lt;H709),AND(ISNUMBER(F709),ISNUMBER(I709),F709&gt;I709),AND(ISNUMBER(G709),ISNUMBER(H709),G709&lt;H709),AND(ISNUMBER(G709),ISNUMBER(I709),G709&gt;I709)),"Setpoint outside alarm band","OK")))</f>
        <v/>
      </c>
      <c r="L709" s="16" t="str">
        <f>IF(NOT(OR(A709&lt;&gt;"",B709&lt;&gt;"",C709&lt;&gt;"",D709&lt;&gt;"",E709&lt;&gt;"",F709&lt;&gt;"",G709&lt;&gt;"",H709&lt;&gt;"",I709&lt;&gt;"",J709&lt;&gt;"")),"",IF(A709="","Check ID",IF(B709="","Check ID",IF(SUMPRODUCT(--(Equipment!$A$2:$A$101=B709))=0,"Check ID",IF(SUMPRODUCT(--($A$2:$A$1001=A709))&gt;1,"Duplicate ID",IF(OR(C709="",NOT(OR(D709="AI",D709="AO",D709="BI",D709="BO")),AND(F709&lt;&gt;"",NOT(ISNUMBER(F709))),AND(G709&lt;&gt;"",NOT(ISNUMBER(G709))),AND(H709&lt;&gt;"",NOT(ISNUMBER(H709))),AND(I709&lt;&gt;"",NOT(ISNUMBER(I709))),AND(J709&lt;&gt;"",NOT(ISNUMBER(J709)))),"Check inputs",IF(AND(ISNUMBER(J709),OR(J709&lt;0,J709&gt;1440)),"Check inputs","OK")))))))</f>
        <v/>
      </c>
    </row>
    <row r="710" spans="1:12" x14ac:dyDescent="0.25">
      <c r="A710" s="12"/>
      <c r="B710" s="12"/>
      <c r="C710" s="13"/>
      <c r="D710" s="12"/>
      <c r="E710" s="13"/>
      <c r="F710" s="12"/>
      <c r="G710" s="12"/>
      <c r="H710" s="12"/>
      <c r="I710" s="12"/>
      <c r="J710" s="12"/>
      <c r="K710" s="17" t="str">
        <f>IF(NOT(OR(A710&lt;&gt;"",B710&lt;&gt;"",C710&lt;&gt;"",D710&lt;&gt;"",E710&lt;&gt;"",F710&lt;&gt;"",G710&lt;&gt;"",H710&lt;&gt;"",I710&lt;&gt;"",J710&lt;&gt;"")),"",IF(AND(ISNUMBER(H710),ISNUMBER(I710),H710&gt;=I710),"Check limits",IF(OR(AND(ISNUMBER(F710),ISNUMBER(H710),F710&lt;H710),AND(ISNUMBER(F710),ISNUMBER(I710),F710&gt;I710),AND(ISNUMBER(G710),ISNUMBER(H710),G710&lt;H710),AND(ISNUMBER(G710),ISNUMBER(I710),G710&gt;I710)),"Setpoint outside alarm band","OK")))</f>
        <v/>
      </c>
      <c r="L710" s="16" t="str">
        <f>IF(NOT(OR(A710&lt;&gt;"",B710&lt;&gt;"",C710&lt;&gt;"",D710&lt;&gt;"",E710&lt;&gt;"",F710&lt;&gt;"",G710&lt;&gt;"",H710&lt;&gt;"",I710&lt;&gt;"",J710&lt;&gt;"")),"",IF(A710="","Check ID",IF(B710="","Check ID",IF(SUMPRODUCT(--(Equipment!$A$2:$A$101=B710))=0,"Check ID",IF(SUMPRODUCT(--($A$2:$A$1001=A710))&gt;1,"Duplicate ID",IF(OR(C710="",NOT(OR(D710="AI",D710="AO",D710="BI",D710="BO")),AND(F710&lt;&gt;"",NOT(ISNUMBER(F710))),AND(G710&lt;&gt;"",NOT(ISNUMBER(G710))),AND(H710&lt;&gt;"",NOT(ISNUMBER(H710))),AND(I710&lt;&gt;"",NOT(ISNUMBER(I710))),AND(J710&lt;&gt;"",NOT(ISNUMBER(J710)))),"Check inputs",IF(AND(ISNUMBER(J710),OR(J710&lt;0,J710&gt;1440)),"Check inputs","OK")))))))</f>
        <v/>
      </c>
    </row>
    <row r="711" spans="1:12" x14ac:dyDescent="0.25">
      <c r="A711" s="12"/>
      <c r="B711" s="12"/>
      <c r="C711" s="13"/>
      <c r="D711" s="12"/>
      <c r="E711" s="13"/>
      <c r="F711" s="12"/>
      <c r="G711" s="12"/>
      <c r="H711" s="12"/>
      <c r="I711" s="12"/>
      <c r="J711" s="12"/>
      <c r="K711" s="17" t="str">
        <f>IF(NOT(OR(A711&lt;&gt;"",B711&lt;&gt;"",C711&lt;&gt;"",D711&lt;&gt;"",E711&lt;&gt;"",F711&lt;&gt;"",G711&lt;&gt;"",H711&lt;&gt;"",I711&lt;&gt;"",J711&lt;&gt;"")),"",IF(AND(ISNUMBER(H711),ISNUMBER(I711),H711&gt;=I711),"Check limits",IF(OR(AND(ISNUMBER(F711),ISNUMBER(H711),F711&lt;H711),AND(ISNUMBER(F711),ISNUMBER(I711),F711&gt;I711),AND(ISNUMBER(G711),ISNUMBER(H711),G711&lt;H711),AND(ISNUMBER(G711),ISNUMBER(I711),G711&gt;I711)),"Setpoint outside alarm band","OK")))</f>
        <v/>
      </c>
      <c r="L711" s="16" t="str">
        <f>IF(NOT(OR(A711&lt;&gt;"",B711&lt;&gt;"",C711&lt;&gt;"",D711&lt;&gt;"",E711&lt;&gt;"",F711&lt;&gt;"",G711&lt;&gt;"",H711&lt;&gt;"",I711&lt;&gt;"",J711&lt;&gt;"")),"",IF(A711="","Check ID",IF(B711="","Check ID",IF(SUMPRODUCT(--(Equipment!$A$2:$A$101=B711))=0,"Check ID",IF(SUMPRODUCT(--($A$2:$A$1001=A711))&gt;1,"Duplicate ID",IF(OR(C711="",NOT(OR(D711="AI",D711="AO",D711="BI",D711="BO")),AND(F711&lt;&gt;"",NOT(ISNUMBER(F711))),AND(G711&lt;&gt;"",NOT(ISNUMBER(G711))),AND(H711&lt;&gt;"",NOT(ISNUMBER(H711))),AND(I711&lt;&gt;"",NOT(ISNUMBER(I711))),AND(J711&lt;&gt;"",NOT(ISNUMBER(J711)))),"Check inputs",IF(AND(ISNUMBER(J711),OR(J711&lt;0,J711&gt;1440)),"Check inputs","OK")))))))</f>
        <v/>
      </c>
    </row>
    <row r="712" spans="1:12" x14ac:dyDescent="0.25">
      <c r="A712" s="12"/>
      <c r="B712" s="12"/>
      <c r="C712" s="13"/>
      <c r="D712" s="12"/>
      <c r="E712" s="13"/>
      <c r="F712" s="12"/>
      <c r="G712" s="12"/>
      <c r="H712" s="12"/>
      <c r="I712" s="12"/>
      <c r="J712" s="12"/>
      <c r="K712" s="17" t="str">
        <f>IF(NOT(OR(A712&lt;&gt;"",B712&lt;&gt;"",C712&lt;&gt;"",D712&lt;&gt;"",E712&lt;&gt;"",F712&lt;&gt;"",G712&lt;&gt;"",H712&lt;&gt;"",I712&lt;&gt;"",J712&lt;&gt;"")),"",IF(AND(ISNUMBER(H712),ISNUMBER(I712),H712&gt;=I712),"Check limits",IF(OR(AND(ISNUMBER(F712),ISNUMBER(H712),F712&lt;H712),AND(ISNUMBER(F712),ISNUMBER(I712),F712&gt;I712),AND(ISNUMBER(G712),ISNUMBER(H712),G712&lt;H712),AND(ISNUMBER(G712),ISNUMBER(I712),G712&gt;I712)),"Setpoint outside alarm band","OK")))</f>
        <v/>
      </c>
      <c r="L712" s="16" t="str">
        <f>IF(NOT(OR(A712&lt;&gt;"",B712&lt;&gt;"",C712&lt;&gt;"",D712&lt;&gt;"",E712&lt;&gt;"",F712&lt;&gt;"",G712&lt;&gt;"",H712&lt;&gt;"",I712&lt;&gt;"",J712&lt;&gt;"")),"",IF(A712="","Check ID",IF(B712="","Check ID",IF(SUMPRODUCT(--(Equipment!$A$2:$A$101=B712))=0,"Check ID",IF(SUMPRODUCT(--($A$2:$A$1001=A712))&gt;1,"Duplicate ID",IF(OR(C712="",NOT(OR(D712="AI",D712="AO",D712="BI",D712="BO")),AND(F712&lt;&gt;"",NOT(ISNUMBER(F712))),AND(G712&lt;&gt;"",NOT(ISNUMBER(G712))),AND(H712&lt;&gt;"",NOT(ISNUMBER(H712))),AND(I712&lt;&gt;"",NOT(ISNUMBER(I712))),AND(J712&lt;&gt;"",NOT(ISNUMBER(J712)))),"Check inputs",IF(AND(ISNUMBER(J712),OR(J712&lt;0,J712&gt;1440)),"Check inputs","OK")))))))</f>
        <v/>
      </c>
    </row>
    <row r="713" spans="1:12" x14ac:dyDescent="0.25">
      <c r="A713" s="12"/>
      <c r="B713" s="12"/>
      <c r="C713" s="13"/>
      <c r="D713" s="12"/>
      <c r="E713" s="13"/>
      <c r="F713" s="12"/>
      <c r="G713" s="12"/>
      <c r="H713" s="12"/>
      <c r="I713" s="12"/>
      <c r="J713" s="12"/>
      <c r="K713" s="17" t="str">
        <f>IF(NOT(OR(A713&lt;&gt;"",B713&lt;&gt;"",C713&lt;&gt;"",D713&lt;&gt;"",E713&lt;&gt;"",F713&lt;&gt;"",G713&lt;&gt;"",H713&lt;&gt;"",I713&lt;&gt;"",J713&lt;&gt;"")),"",IF(AND(ISNUMBER(H713),ISNUMBER(I713),H713&gt;=I713),"Check limits",IF(OR(AND(ISNUMBER(F713),ISNUMBER(H713),F713&lt;H713),AND(ISNUMBER(F713),ISNUMBER(I713),F713&gt;I713),AND(ISNUMBER(G713),ISNUMBER(H713),G713&lt;H713),AND(ISNUMBER(G713),ISNUMBER(I713),G713&gt;I713)),"Setpoint outside alarm band","OK")))</f>
        <v/>
      </c>
      <c r="L713" s="16" t="str">
        <f>IF(NOT(OR(A713&lt;&gt;"",B713&lt;&gt;"",C713&lt;&gt;"",D713&lt;&gt;"",E713&lt;&gt;"",F713&lt;&gt;"",G713&lt;&gt;"",H713&lt;&gt;"",I713&lt;&gt;"",J713&lt;&gt;"")),"",IF(A713="","Check ID",IF(B713="","Check ID",IF(SUMPRODUCT(--(Equipment!$A$2:$A$101=B713))=0,"Check ID",IF(SUMPRODUCT(--($A$2:$A$1001=A713))&gt;1,"Duplicate ID",IF(OR(C713="",NOT(OR(D713="AI",D713="AO",D713="BI",D713="BO")),AND(F713&lt;&gt;"",NOT(ISNUMBER(F713))),AND(G713&lt;&gt;"",NOT(ISNUMBER(G713))),AND(H713&lt;&gt;"",NOT(ISNUMBER(H713))),AND(I713&lt;&gt;"",NOT(ISNUMBER(I713))),AND(J713&lt;&gt;"",NOT(ISNUMBER(J713)))),"Check inputs",IF(AND(ISNUMBER(J713),OR(J713&lt;0,J713&gt;1440)),"Check inputs","OK")))))))</f>
        <v/>
      </c>
    </row>
    <row r="714" spans="1:12" x14ac:dyDescent="0.25">
      <c r="A714" s="12"/>
      <c r="B714" s="12"/>
      <c r="C714" s="13"/>
      <c r="D714" s="12"/>
      <c r="E714" s="13"/>
      <c r="F714" s="12"/>
      <c r="G714" s="12"/>
      <c r="H714" s="12"/>
      <c r="I714" s="12"/>
      <c r="J714" s="12"/>
      <c r="K714" s="17" t="str">
        <f>IF(NOT(OR(A714&lt;&gt;"",B714&lt;&gt;"",C714&lt;&gt;"",D714&lt;&gt;"",E714&lt;&gt;"",F714&lt;&gt;"",G714&lt;&gt;"",H714&lt;&gt;"",I714&lt;&gt;"",J714&lt;&gt;"")),"",IF(AND(ISNUMBER(H714),ISNUMBER(I714),H714&gt;=I714),"Check limits",IF(OR(AND(ISNUMBER(F714),ISNUMBER(H714),F714&lt;H714),AND(ISNUMBER(F714),ISNUMBER(I714),F714&gt;I714),AND(ISNUMBER(G714),ISNUMBER(H714),G714&lt;H714),AND(ISNUMBER(G714),ISNUMBER(I714),G714&gt;I714)),"Setpoint outside alarm band","OK")))</f>
        <v/>
      </c>
      <c r="L714" s="16" t="str">
        <f>IF(NOT(OR(A714&lt;&gt;"",B714&lt;&gt;"",C714&lt;&gt;"",D714&lt;&gt;"",E714&lt;&gt;"",F714&lt;&gt;"",G714&lt;&gt;"",H714&lt;&gt;"",I714&lt;&gt;"",J714&lt;&gt;"")),"",IF(A714="","Check ID",IF(B714="","Check ID",IF(SUMPRODUCT(--(Equipment!$A$2:$A$101=B714))=0,"Check ID",IF(SUMPRODUCT(--($A$2:$A$1001=A714))&gt;1,"Duplicate ID",IF(OR(C714="",NOT(OR(D714="AI",D714="AO",D714="BI",D714="BO")),AND(F714&lt;&gt;"",NOT(ISNUMBER(F714))),AND(G714&lt;&gt;"",NOT(ISNUMBER(G714))),AND(H714&lt;&gt;"",NOT(ISNUMBER(H714))),AND(I714&lt;&gt;"",NOT(ISNUMBER(I714))),AND(J714&lt;&gt;"",NOT(ISNUMBER(J714)))),"Check inputs",IF(AND(ISNUMBER(J714),OR(J714&lt;0,J714&gt;1440)),"Check inputs","OK")))))))</f>
        <v/>
      </c>
    </row>
    <row r="715" spans="1:12" x14ac:dyDescent="0.25">
      <c r="A715" s="12"/>
      <c r="B715" s="12"/>
      <c r="C715" s="13"/>
      <c r="D715" s="12"/>
      <c r="E715" s="13"/>
      <c r="F715" s="12"/>
      <c r="G715" s="12"/>
      <c r="H715" s="12"/>
      <c r="I715" s="12"/>
      <c r="J715" s="12"/>
      <c r="K715" s="17" t="str">
        <f>IF(NOT(OR(A715&lt;&gt;"",B715&lt;&gt;"",C715&lt;&gt;"",D715&lt;&gt;"",E715&lt;&gt;"",F715&lt;&gt;"",G715&lt;&gt;"",H715&lt;&gt;"",I715&lt;&gt;"",J715&lt;&gt;"")),"",IF(AND(ISNUMBER(H715),ISNUMBER(I715),H715&gt;=I715),"Check limits",IF(OR(AND(ISNUMBER(F715),ISNUMBER(H715),F715&lt;H715),AND(ISNUMBER(F715),ISNUMBER(I715),F715&gt;I715),AND(ISNUMBER(G715),ISNUMBER(H715),G715&lt;H715),AND(ISNUMBER(G715),ISNUMBER(I715),G715&gt;I715)),"Setpoint outside alarm band","OK")))</f>
        <v/>
      </c>
      <c r="L715" s="16" t="str">
        <f>IF(NOT(OR(A715&lt;&gt;"",B715&lt;&gt;"",C715&lt;&gt;"",D715&lt;&gt;"",E715&lt;&gt;"",F715&lt;&gt;"",G715&lt;&gt;"",H715&lt;&gt;"",I715&lt;&gt;"",J715&lt;&gt;"")),"",IF(A715="","Check ID",IF(B715="","Check ID",IF(SUMPRODUCT(--(Equipment!$A$2:$A$101=B715))=0,"Check ID",IF(SUMPRODUCT(--($A$2:$A$1001=A715))&gt;1,"Duplicate ID",IF(OR(C715="",NOT(OR(D715="AI",D715="AO",D715="BI",D715="BO")),AND(F715&lt;&gt;"",NOT(ISNUMBER(F715))),AND(G715&lt;&gt;"",NOT(ISNUMBER(G715))),AND(H715&lt;&gt;"",NOT(ISNUMBER(H715))),AND(I715&lt;&gt;"",NOT(ISNUMBER(I715))),AND(J715&lt;&gt;"",NOT(ISNUMBER(J715)))),"Check inputs",IF(AND(ISNUMBER(J715),OR(J715&lt;0,J715&gt;1440)),"Check inputs","OK")))))))</f>
        <v/>
      </c>
    </row>
    <row r="716" spans="1:12" x14ac:dyDescent="0.25">
      <c r="A716" s="12"/>
      <c r="B716" s="12"/>
      <c r="C716" s="13"/>
      <c r="D716" s="12"/>
      <c r="E716" s="13"/>
      <c r="F716" s="12"/>
      <c r="G716" s="12"/>
      <c r="H716" s="12"/>
      <c r="I716" s="12"/>
      <c r="J716" s="12"/>
      <c r="K716" s="17" t="str">
        <f>IF(NOT(OR(A716&lt;&gt;"",B716&lt;&gt;"",C716&lt;&gt;"",D716&lt;&gt;"",E716&lt;&gt;"",F716&lt;&gt;"",G716&lt;&gt;"",H716&lt;&gt;"",I716&lt;&gt;"",J716&lt;&gt;"")),"",IF(AND(ISNUMBER(H716),ISNUMBER(I716),H716&gt;=I716),"Check limits",IF(OR(AND(ISNUMBER(F716),ISNUMBER(H716),F716&lt;H716),AND(ISNUMBER(F716),ISNUMBER(I716),F716&gt;I716),AND(ISNUMBER(G716),ISNUMBER(H716),G716&lt;H716),AND(ISNUMBER(G716),ISNUMBER(I716),G716&gt;I716)),"Setpoint outside alarm band","OK")))</f>
        <v/>
      </c>
      <c r="L716" s="16" t="str">
        <f>IF(NOT(OR(A716&lt;&gt;"",B716&lt;&gt;"",C716&lt;&gt;"",D716&lt;&gt;"",E716&lt;&gt;"",F716&lt;&gt;"",G716&lt;&gt;"",H716&lt;&gt;"",I716&lt;&gt;"",J716&lt;&gt;"")),"",IF(A716="","Check ID",IF(B716="","Check ID",IF(SUMPRODUCT(--(Equipment!$A$2:$A$101=B716))=0,"Check ID",IF(SUMPRODUCT(--($A$2:$A$1001=A716))&gt;1,"Duplicate ID",IF(OR(C716="",NOT(OR(D716="AI",D716="AO",D716="BI",D716="BO")),AND(F716&lt;&gt;"",NOT(ISNUMBER(F716))),AND(G716&lt;&gt;"",NOT(ISNUMBER(G716))),AND(H716&lt;&gt;"",NOT(ISNUMBER(H716))),AND(I716&lt;&gt;"",NOT(ISNUMBER(I716))),AND(J716&lt;&gt;"",NOT(ISNUMBER(J716)))),"Check inputs",IF(AND(ISNUMBER(J716),OR(J716&lt;0,J716&gt;1440)),"Check inputs","OK")))))))</f>
        <v/>
      </c>
    </row>
    <row r="717" spans="1:12" x14ac:dyDescent="0.25">
      <c r="A717" s="12"/>
      <c r="B717" s="12"/>
      <c r="C717" s="13"/>
      <c r="D717" s="12"/>
      <c r="E717" s="13"/>
      <c r="F717" s="12"/>
      <c r="G717" s="12"/>
      <c r="H717" s="12"/>
      <c r="I717" s="12"/>
      <c r="J717" s="12"/>
      <c r="K717" s="17" t="str">
        <f>IF(NOT(OR(A717&lt;&gt;"",B717&lt;&gt;"",C717&lt;&gt;"",D717&lt;&gt;"",E717&lt;&gt;"",F717&lt;&gt;"",G717&lt;&gt;"",H717&lt;&gt;"",I717&lt;&gt;"",J717&lt;&gt;"")),"",IF(AND(ISNUMBER(H717),ISNUMBER(I717),H717&gt;=I717),"Check limits",IF(OR(AND(ISNUMBER(F717),ISNUMBER(H717),F717&lt;H717),AND(ISNUMBER(F717),ISNUMBER(I717),F717&gt;I717),AND(ISNUMBER(G717),ISNUMBER(H717),G717&lt;H717),AND(ISNUMBER(G717),ISNUMBER(I717),G717&gt;I717)),"Setpoint outside alarm band","OK")))</f>
        <v/>
      </c>
      <c r="L717" s="16" t="str">
        <f>IF(NOT(OR(A717&lt;&gt;"",B717&lt;&gt;"",C717&lt;&gt;"",D717&lt;&gt;"",E717&lt;&gt;"",F717&lt;&gt;"",G717&lt;&gt;"",H717&lt;&gt;"",I717&lt;&gt;"",J717&lt;&gt;"")),"",IF(A717="","Check ID",IF(B717="","Check ID",IF(SUMPRODUCT(--(Equipment!$A$2:$A$101=B717))=0,"Check ID",IF(SUMPRODUCT(--($A$2:$A$1001=A717))&gt;1,"Duplicate ID",IF(OR(C717="",NOT(OR(D717="AI",D717="AO",D717="BI",D717="BO")),AND(F717&lt;&gt;"",NOT(ISNUMBER(F717))),AND(G717&lt;&gt;"",NOT(ISNUMBER(G717))),AND(H717&lt;&gt;"",NOT(ISNUMBER(H717))),AND(I717&lt;&gt;"",NOT(ISNUMBER(I717))),AND(J717&lt;&gt;"",NOT(ISNUMBER(J717)))),"Check inputs",IF(AND(ISNUMBER(J717),OR(J717&lt;0,J717&gt;1440)),"Check inputs","OK")))))))</f>
        <v/>
      </c>
    </row>
    <row r="718" spans="1:12" x14ac:dyDescent="0.25">
      <c r="A718" s="12"/>
      <c r="B718" s="12"/>
      <c r="C718" s="13"/>
      <c r="D718" s="12"/>
      <c r="E718" s="13"/>
      <c r="F718" s="12"/>
      <c r="G718" s="12"/>
      <c r="H718" s="12"/>
      <c r="I718" s="12"/>
      <c r="J718" s="12"/>
      <c r="K718" s="17" t="str">
        <f>IF(NOT(OR(A718&lt;&gt;"",B718&lt;&gt;"",C718&lt;&gt;"",D718&lt;&gt;"",E718&lt;&gt;"",F718&lt;&gt;"",G718&lt;&gt;"",H718&lt;&gt;"",I718&lt;&gt;"",J718&lt;&gt;"")),"",IF(AND(ISNUMBER(H718),ISNUMBER(I718),H718&gt;=I718),"Check limits",IF(OR(AND(ISNUMBER(F718),ISNUMBER(H718),F718&lt;H718),AND(ISNUMBER(F718),ISNUMBER(I718),F718&gt;I718),AND(ISNUMBER(G718),ISNUMBER(H718),G718&lt;H718),AND(ISNUMBER(G718),ISNUMBER(I718),G718&gt;I718)),"Setpoint outside alarm band","OK")))</f>
        <v/>
      </c>
      <c r="L718" s="16" t="str">
        <f>IF(NOT(OR(A718&lt;&gt;"",B718&lt;&gt;"",C718&lt;&gt;"",D718&lt;&gt;"",E718&lt;&gt;"",F718&lt;&gt;"",G718&lt;&gt;"",H718&lt;&gt;"",I718&lt;&gt;"",J718&lt;&gt;"")),"",IF(A718="","Check ID",IF(B718="","Check ID",IF(SUMPRODUCT(--(Equipment!$A$2:$A$101=B718))=0,"Check ID",IF(SUMPRODUCT(--($A$2:$A$1001=A718))&gt;1,"Duplicate ID",IF(OR(C718="",NOT(OR(D718="AI",D718="AO",D718="BI",D718="BO")),AND(F718&lt;&gt;"",NOT(ISNUMBER(F718))),AND(G718&lt;&gt;"",NOT(ISNUMBER(G718))),AND(H718&lt;&gt;"",NOT(ISNUMBER(H718))),AND(I718&lt;&gt;"",NOT(ISNUMBER(I718))),AND(J718&lt;&gt;"",NOT(ISNUMBER(J718)))),"Check inputs",IF(AND(ISNUMBER(J718),OR(J718&lt;0,J718&gt;1440)),"Check inputs","OK")))))))</f>
        <v/>
      </c>
    </row>
    <row r="719" spans="1:12" x14ac:dyDescent="0.25">
      <c r="A719" s="12"/>
      <c r="B719" s="12"/>
      <c r="C719" s="13"/>
      <c r="D719" s="12"/>
      <c r="E719" s="13"/>
      <c r="F719" s="12"/>
      <c r="G719" s="12"/>
      <c r="H719" s="12"/>
      <c r="I719" s="12"/>
      <c r="J719" s="12"/>
      <c r="K719" s="17" t="str">
        <f>IF(NOT(OR(A719&lt;&gt;"",B719&lt;&gt;"",C719&lt;&gt;"",D719&lt;&gt;"",E719&lt;&gt;"",F719&lt;&gt;"",G719&lt;&gt;"",H719&lt;&gt;"",I719&lt;&gt;"",J719&lt;&gt;"")),"",IF(AND(ISNUMBER(H719),ISNUMBER(I719),H719&gt;=I719),"Check limits",IF(OR(AND(ISNUMBER(F719),ISNUMBER(H719),F719&lt;H719),AND(ISNUMBER(F719),ISNUMBER(I719),F719&gt;I719),AND(ISNUMBER(G719),ISNUMBER(H719),G719&lt;H719),AND(ISNUMBER(G719),ISNUMBER(I719),G719&gt;I719)),"Setpoint outside alarm band","OK")))</f>
        <v/>
      </c>
      <c r="L719" s="16" t="str">
        <f>IF(NOT(OR(A719&lt;&gt;"",B719&lt;&gt;"",C719&lt;&gt;"",D719&lt;&gt;"",E719&lt;&gt;"",F719&lt;&gt;"",G719&lt;&gt;"",H719&lt;&gt;"",I719&lt;&gt;"",J719&lt;&gt;"")),"",IF(A719="","Check ID",IF(B719="","Check ID",IF(SUMPRODUCT(--(Equipment!$A$2:$A$101=B719))=0,"Check ID",IF(SUMPRODUCT(--($A$2:$A$1001=A719))&gt;1,"Duplicate ID",IF(OR(C719="",NOT(OR(D719="AI",D719="AO",D719="BI",D719="BO")),AND(F719&lt;&gt;"",NOT(ISNUMBER(F719))),AND(G719&lt;&gt;"",NOT(ISNUMBER(G719))),AND(H719&lt;&gt;"",NOT(ISNUMBER(H719))),AND(I719&lt;&gt;"",NOT(ISNUMBER(I719))),AND(J719&lt;&gt;"",NOT(ISNUMBER(J719)))),"Check inputs",IF(AND(ISNUMBER(J719),OR(J719&lt;0,J719&gt;1440)),"Check inputs","OK")))))))</f>
        <v/>
      </c>
    </row>
    <row r="720" spans="1:12" x14ac:dyDescent="0.25">
      <c r="A720" s="12"/>
      <c r="B720" s="12"/>
      <c r="C720" s="13"/>
      <c r="D720" s="12"/>
      <c r="E720" s="13"/>
      <c r="F720" s="12"/>
      <c r="G720" s="12"/>
      <c r="H720" s="12"/>
      <c r="I720" s="12"/>
      <c r="J720" s="12"/>
      <c r="K720" s="17" t="str">
        <f>IF(NOT(OR(A720&lt;&gt;"",B720&lt;&gt;"",C720&lt;&gt;"",D720&lt;&gt;"",E720&lt;&gt;"",F720&lt;&gt;"",G720&lt;&gt;"",H720&lt;&gt;"",I720&lt;&gt;"",J720&lt;&gt;"")),"",IF(AND(ISNUMBER(H720),ISNUMBER(I720),H720&gt;=I720),"Check limits",IF(OR(AND(ISNUMBER(F720),ISNUMBER(H720),F720&lt;H720),AND(ISNUMBER(F720),ISNUMBER(I720),F720&gt;I720),AND(ISNUMBER(G720),ISNUMBER(H720),G720&lt;H720),AND(ISNUMBER(G720),ISNUMBER(I720),G720&gt;I720)),"Setpoint outside alarm band","OK")))</f>
        <v/>
      </c>
      <c r="L720" s="16" t="str">
        <f>IF(NOT(OR(A720&lt;&gt;"",B720&lt;&gt;"",C720&lt;&gt;"",D720&lt;&gt;"",E720&lt;&gt;"",F720&lt;&gt;"",G720&lt;&gt;"",H720&lt;&gt;"",I720&lt;&gt;"",J720&lt;&gt;"")),"",IF(A720="","Check ID",IF(B720="","Check ID",IF(SUMPRODUCT(--(Equipment!$A$2:$A$101=B720))=0,"Check ID",IF(SUMPRODUCT(--($A$2:$A$1001=A720))&gt;1,"Duplicate ID",IF(OR(C720="",NOT(OR(D720="AI",D720="AO",D720="BI",D720="BO")),AND(F720&lt;&gt;"",NOT(ISNUMBER(F720))),AND(G720&lt;&gt;"",NOT(ISNUMBER(G720))),AND(H720&lt;&gt;"",NOT(ISNUMBER(H720))),AND(I720&lt;&gt;"",NOT(ISNUMBER(I720))),AND(J720&lt;&gt;"",NOT(ISNUMBER(J720)))),"Check inputs",IF(AND(ISNUMBER(J720),OR(J720&lt;0,J720&gt;1440)),"Check inputs","OK")))))))</f>
        <v/>
      </c>
    </row>
    <row r="721" spans="1:12" x14ac:dyDescent="0.25">
      <c r="A721" s="12"/>
      <c r="B721" s="12"/>
      <c r="C721" s="13"/>
      <c r="D721" s="12"/>
      <c r="E721" s="13"/>
      <c r="F721" s="12"/>
      <c r="G721" s="12"/>
      <c r="H721" s="12"/>
      <c r="I721" s="12"/>
      <c r="J721" s="12"/>
      <c r="K721" s="17" t="str">
        <f>IF(NOT(OR(A721&lt;&gt;"",B721&lt;&gt;"",C721&lt;&gt;"",D721&lt;&gt;"",E721&lt;&gt;"",F721&lt;&gt;"",G721&lt;&gt;"",H721&lt;&gt;"",I721&lt;&gt;"",J721&lt;&gt;"")),"",IF(AND(ISNUMBER(H721),ISNUMBER(I721),H721&gt;=I721),"Check limits",IF(OR(AND(ISNUMBER(F721),ISNUMBER(H721),F721&lt;H721),AND(ISNUMBER(F721),ISNUMBER(I721),F721&gt;I721),AND(ISNUMBER(G721),ISNUMBER(H721),G721&lt;H721),AND(ISNUMBER(G721),ISNUMBER(I721),G721&gt;I721)),"Setpoint outside alarm band","OK")))</f>
        <v/>
      </c>
      <c r="L721" s="16" t="str">
        <f>IF(NOT(OR(A721&lt;&gt;"",B721&lt;&gt;"",C721&lt;&gt;"",D721&lt;&gt;"",E721&lt;&gt;"",F721&lt;&gt;"",G721&lt;&gt;"",H721&lt;&gt;"",I721&lt;&gt;"",J721&lt;&gt;"")),"",IF(A721="","Check ID",IF(B721="","Check ID",IF(SUMPRODUCT(--(Equipment!$A$2:$A$101=B721))=0,"Check ID",IF(SUMPRODUCT(--($A$2:$A$1001=A721))&gt;1,"Duplicate ID",IF(OR(C721="",NOT(OR(D721="AI",D721="AO",D721="BI",D721="BO")),AND(F721&lt;&gt;"",NOT(ISNUMBER(F721))),AND(G721&lt;&gt;"",NOT(ISNUMBER(G721))),AND(H721&lt;&gt;"",NOT(ISNUMBER(H721))),AND(I721&lt;&gt;"",NOT(ISNUMBER(I721))),AND(J721&lt;&gt;"",NOT(ISNUMBER(J721)))),"Check inputs",IF(AND(ISNUMBER(J721),OR(J721&lt;0,J721&gt;1440)),"Check inputs","OK")))))))</f>
        <v/>
      </c>
    </row>
    <row r="722" spans="1:12" x14ac:dyDescent="0.25">
      <c r="A722" s="12"/>
      <c r="B722" s="12"/>
      <c r="C722" s="13"/>
      <c r="D722" s="12"/>
      <c r="E722" s="13"/>
      <c r="F722" s="12"/>
      <c r="G722" s="12"/>
      <c r="H722" s="12"/>
      <c r="I722" s="12"/>
      <c r="J722" s="12"/>
      <c r="K722" s="17" t="str">
        <f>IF(NOT(OR(A722&lt;&gt;"",B722&lt;&gt;"",C722&lt;&gt;"",D722&lt;&gt;"",E722&lt;&gt;"",F722&lt;&gt;"",G722&lt;&gt;"",H722&lt;&gt;"",I722&lt;&gt;"",J722&lt;&gt;"")),"",IF(AND(ISNUMBER(H722),ISNUMBER(I722),H722&gt;=I722),"Check limits",IF(OR(AND(ISNUMBER(F722),ISNUMBER(H722),F722&lt;H722),AND(ISNUMBER(F722),ISNUMBER(I722),F722&gt;I722),AND(ISNUMBER(G722),ISNUMBER(H722),G722&lt;H722),AND(ISNUMBER(G722),ISNUMBER(I722),G722&gt;I722)),"Setpoint outside alarm band","OK")))</f>
        <v/>
      </c>
      <c r="L722" s="16" t="str">
        <f>IF(NOT(OR(A722&lt;&gt;"",B722&lt;&gt;"",C722&lt;&gt;"",D722&lt;&gt;"",E722&lt;&gt;"",F722&lt;&gt;"",G722&lt;&gt;"",H722&lt;&gt;"",I722&lt;&gt;"",J722&lt;&gt;"")),"",IF(A722="","Check ID",IF(B722="","Check ID",IF(SUMPRODUCT(--(Equipment!$A$2:$A$101=B722))=0,"Check ID",IF(SUMPRODUCT(--($A$2:$A$1001=A722))&gt;1,"Duplicate ID",IF(OR(C722="",NOT(OR(D722="AI",D722="AO",D722="BI",D722="BO")),AND(F722&lt;&gt;"",NOT(ISNUMBER(F722))),AND(G722&lt;&gt;"",NOT(ISNUMBER(G722))),AND(H722&lt;&gt;"",NOT(ISNUMBER(H722))),AND(I722&lt;&gt;"",NOT(ISNUMBER(I722))),AND(J722&lt;&gt;"",NOT(ISNUMBER(J722)))),"Check inputs",IF(AND(ISNUMBER(J722),OR(J722&lt;0,J722&gt;1440)),"Check inputs","OK")))))))</f>
        <v/>
      </c>
    </row>
    <row r="723" spans="1:12" x14ac:dyDescent="0.25">
      <c r="A723" s="12"/>
      <c r="B723" s="12"/>
      <c r="C723" s="13"/>
      <c r="D723" s="12"/>
      <c r="E723" s="13"/>
      <c r="F723" s="12"/>
      <c r="G723" s="12"/>
      <c r="H723" s="12"/>
      <c r="I723" s="12"/>
      <c r="J723" s="12"/>
      <c r="K723" s="17" t="str">
        <f>IF(NOT(OR(A723&lt;&gt;"",B723&lt;&gt;"",C723&lt;&gt;"",D723&lt;&gt;"",E723&lt;&gt;"",F723&lt;&gt;"",G723&lt;&gt;"",H723&lt;&gt;"",I723&lt;&gt;"",J723&lt;&gt;"")),"",IF(AND(ISNUMBER(H723),ISNUMBER(I723),H723&gt;=I723),"Check limits",IF(OR(AND(ISNUMBER(F723),ISNUMBER(H723),F723&lt;H723),AND(ISNUMBER(F723),ISNUMBER(I723),F723&gt;I723),AND(ISNUMBER(G723),ISNUMBER(H723),G723&lt;H723),AND(ISNUMBER(G723),ISNUMBER(I723),G723&gt;I723)),"Setpoint outside alarm band","OK")))</f>
        <v/>
      </c>
      <c r="L723" s="16" t="str">
        <f>IF(NOT(OR(A723&lt;&gt;"",B723&lt;&gt;"",C723&lt;&gt;"",D723&lt;&gt;"",E723&lt;&gt;"",F723&lt;&gt;"",G723&lt;&gt;"",H723&lt;&gt;"",I723&lt;&gt;"",J723&lt;&gt;"")),"",IF(A723="","Check ID",IF(B723="","Check ID",IF(SUMPRODUCT(--(Equipment!$A$2:$A$101=B723))=0,"Check ID",IF(SUMPRODUCT(--($A$2:$A$1001=A723))&gt;1,"Duplicate ID",IF(OR(C723="",NOT(OR(D723="AI",D723="AO",D723="BI",D723="BO")),AND(F723&lt;&gt;"",NOT(ISNUMBER(F723))),AND(G723&lt;&gt;"",NOT(ISNUMBER(G723))),AND(H723&lt;&gt;"",NOT(ISNUMBER(H723))),AND(I723&lt;&gt;"",NOT(ISNUMBER(I723))),AND(J723&lt;&gt;"",NOT(ISNUMBER(J723)))),"Check inputs",IF(AND(ISNUMBER(J723),OR(J723&lt;0,J723&gt;1440)),"Check inputs","OK")))))))</f>
        <v/>
      </c>
    </row>
    <row r="724" spans="1:12" x14ac:dyDescent="0.25">
      <c r="A724" s="12"/>
      <c r="B724" s="12"/>
      <c r="C724" s="13"/>
      <c r="D724" s="12"/>
      <c r="E724" s="13"/>
      <c r="F724" s="12"/>
      <c r="G724" s="12"/>
      <c r="H724" s="12"/>
      <c r="I724" s="12"/>
      <c r="J724" s="12"/>
      <c r="K724" s="17" t="str">
        <f>IF(NOT(OR(A724&lt;&gt;"",B724&lt;&gt;"",C724&lt;&gt;"",D724&lt;&gt;"",E724&lt;&gt;"",F724&lt;&gt;"",G724&lt;&gt;"",H724&lt;&gt;"",I724&lt;&gt;"",J724&lt;&gt;"")),"",IF(AND(ISNUMBER(H724),ISNUMBER(I724),H724&gt;=I724),"Check limits",IF(OR(AND(ISNUMBER(F724),ISNUMBER(H724),F724&lt;H724),AND(ISNUMBER(F724),ISNUMBER(I724),F724&gt;I724),AND(ISNUMBER(G724),ISNUMBER(H724),G724&lt;H724),AND(ISNUMBER(G724),ISNUMBER(I724),G724&gt;I724)),"Setpoint outside alarm band","OK")))</f>
        <v/>
      </c>
      <c r="L724" s="16" t="str">
        <f>IF(NOT(OR(A724&lt;&gt;"",B724&lt;&gt;"",C724&lt;&gt;"",D724&lt;&gt;"",E724&lt;&gt;"",F724&lt;&gt;"",G724&lt;&gt;"",H724&lt;&gt;"",I724&lt;&gt;"",J724&lt;&gt;"")),"",IF(A724="","Check ID",IF(B724="","Check ID",IF(SUMPRODUCT(--(Equipment!$A$2:$A$101=B724))=0,"Check ID",IF(SUMPRODUCT(--($A$2:$A$1001=A724))&gt;1,"Duplicate ID",IF(OR(C724="",NOT(OR(D724="AI",D724="AO",D724="BI",D724="BO")),AND(F724&lt;&gt;"",NOT(ISNUMBER(F724))),AND(G724&lt;&gt;"",NOT(ISNUMBER(G724))),AND(H724&lt;&gt;"",NOT(ISNUMBER(H724))),AND(I724&lt;&gt;"",NOT(ISNUMBER(I724))),AND(J724&lt;&gt;"",NOT(ISNUMBER(J724)))),"Check inputs",IF(AND(ISNUMBER(J724),OR(J724&lt;0,J724&gt;1440)),"Check inputs","OK")))))))</f>
        <v/>
      </c>
    </row>
    <row r="725" spans="1:12" x14ac:dyDescent="0.25">
      <c r="A725" s="12"/>
      <c r="B725" s="12"/>
      <c r="C725" s="13"/>
      <c r="D725" s="12"/>
      <c r="E725" s="13"/>
      <c r="F725" s="12"/>
      <c r="G725" s="12"/>
      <c r="H725" s="12"/>
      <c r="I725" s="12"/>
      <c r="J725" s="12"/>
      <c r="K725" s="17" t="str">
        <f>IF(NOT(OR(A725&lt;&gt;"",B725&lt;&gt;"",C725&lt;&gt;"",D725&lt;&gt;"",E725&lt;&gt;"",F725&lt;&gt;"",G725&lt;&gt;"",H725&lt;&gt;"",I725&lt;&gt;"",J725&lt;&gt;"")),"",IF(AND(ISNUMBER(H725),ISNUMBER(I725),H725&gt;=I725),"Check limits",IF(OR(AND(ISNUMBER(F725),ISNUMBER(H725),F725&lt;H725),AND(ISNUMBER(F725),ISNUMBER(I725),F725&gt;I725),AND(ISNUMBER(G725),ISNUMBER(H725),G725&lt;H725),AND(ISNUMBER(G725),ISNUMBER(I725),G725&gt;I725)),"Setpoint outside alarm band","OK")))</f>
        <v/>
      </c>
      <c r="L725" s="16" t="str">
        <f>IF(NOT(OR(A725&lt;&gt;"",B725&lt;&gt;"",C725&lt;&gt;"",D725&lt;&gt;"",E725&lt;&gt;"",F725&lt;&gt;"",G725&lt;&gt;"",H725&lt;&gt;"",I725&lt;&gt;"",J725&lt;&gt;"")),"",IF(A725="","Check ID",IF(B725="","Check ID",IF(SUMPRODUCT(--(Equipment!$A$2:$A$101=B725))=0,"Check ID",IF(SUMPRODUCT(--($A$2:$A$1001=A725))&gt;1,"Duplicate ID",IF(OR(C725="",NOT(OR(D725="AI",D725="AO",D725="BI",D725="BO")),AND(F725&lt;&gt;"",NOT(ISNUMBER(F725))),AND(G725&lt;&gt;"",NOT(ISNUMBER(G725))),AND(H725&lt;&gt;"",NOT(ISNUMBER(H725))),AND(I725&lt;&gt;"",NOT(ISNUMBER(I725))),AND(J725&lt;&gt;"",NOT(ISNUMBER(J725)))),"Check inputs",IF(AND(ISNUMBER(J725),OR(J725&lt;0,J725&gt;1440)),"Check inputs","OK")))))))</f>
        <v/>
      </c>
    </row>
    <row r="726" spans="1:12" x14ac:dyDescent="0.25">
      <c r="A726" s="12"/>
      <c r="B726" s="12"/>
      <c r="C726" s="13"/>
      <c r="D726" s="12"/>
      <c r="E726" s="13"/>
      <c r="F726" s="12"/>
      <c r="G726" s="12"/>
      <c r="H726" s="12"/>
      <c r="I726" s="12"/>
      <c r="J726" s="12"/>
      <c r="K726" s="17" t="str">
        <f>IF(NOT(OR(A726&lt;&gt;"",B726&lt;&gt;"",C726&lt;&gt;"",D726&lt;&gt;"",E726&lt;&gt;"",F726&lt;&gt;"",G726&lt;&gt;"",H726&lt;&gt;"",I726&lt;&gt;"",J726&lt;&gt;"")),"",IF(AND(ISNUMBER(H726),ISNUMBER(I726),H726&gt;=I726),"Check limits",IF(OR(AND(ISNUMBER(F726),ISNUMBER(H726),F726&lt;H726),AND(ISNUMBER(F726),ISNUMBER(I726),F726&gt;I726),AND(ISNUMBER(G726),ISNUMBER(H726),G726&lt;H726),AND(ISNUMBER(G726),ISNUMBER(I726),G726&gt;I726)),"Setpoint outside alarm band","OK")))</f>
        <v/>
      </c>
      <c r="L726" s="16" t="str">
        <f>IF(NOT(OR(A726&lt;&gt;"",B726&lt;&gt;"",C726&lt;&gt;"",D726&lt;&gt;"",E726&lt;&gt;"",F726&lt;&gt;"",G726&lt;&gt;"",H726&lt;&gt;"",I726&lt;&gt;"",J726&lt;&gt;"")),"",IF(A726="","Check ID",IF(B726="","Check ID",IF(SUMPRODUCT(--(Equipment!$A$2:$A$101=B726))=0,"Check ID",IF(SUMPRODUCT(--($A$2:$A$1001=A726))&gt;1,"Duplicate ID",IF(OR(C726="",NOT(OR(D726="AI",D726="AO",D726="BI",D726="BO")),AND(F726&lt;&gt;"",NOT(ISNUMBER(F726))),AND(G726&lt;&gt;"",NOT(ISNUMBER(G726))),AND(H726&lt;&gt;"",NOT(ISNUMBER(H726))),AND(I726&lt;&gt;"",NOT(ISNUMBER(I726))),AND(J726&lt;&gt;"",NOT(ISNUMBER(J726)))),"Check inputs",IF(AND(ISNUMBER(J726),OR(J726&lt;0,J726&gt;1440)),"Check inputs","OK")))))))</f>
        <v/>
      </c>
    </row>
    <row r="727" spans="1:12" x14ac:dyDescent="0.25">
      <c r="A727" s="12"/>
      <c r="B727" s="12"/>
      <c r="C727" s="13"/>
      <c r="D727" s="12"/>
      <c r="E727" s="13"/>
      <c r="F727" s="12"/>
      <c r="G727" s="12"/>
      <c r="H727" s="12"/>
      <c r="I727" s="12"/>
      <c r="J727" s="12"/>
      <c r="K727" s="17" t="str">
        <f>IF(NOT(OR(A727&lt;&gt;"",B727&lt;&gt;"",C727&lt;&gt;"",D727&lt;&gt;"",E727&lt;&gt;"",F727&lt;&gt;"",G727&lt;&gt;"",H727&lt;&gt;"",I727&lt;&gt;"",J727&lt;&gt;"")),"",IF(AND(ISNUMBER(H727),ISNUMBER(I727),H727&gt;=I727),"Check limits",IF(OR(AND(ISNUMBER(F727),ISNUMBER(H727),F727&lt;H727),AND(ISNUMBER(F727),ISNUMBER(I727),F727&gt;I727),AND(ISNUMBER(G727),ISNUMBER(H727),G727&lt;H727),AND(ISNUMBER(G727),ISNUMBER(I727),G727&gt;I727)),"Setpoint outside alarm band","OK")))</f>
        <v/>
      </c>
      <c r="L727" s="16" t="str">
        <f>IF(NOT(OR(A727&lt;&gt;"",B727&lt;&gt;"",C727&lt;&gt;"",D727&lt;&gt;"",E727&lt;&gt;"",F727&lt;&gt;"",G727&lt;&gt;"",H727&lt;&gt;"",I727&lt;&gt;"",J727&lt;&gt;"")),"",IF(A727="","Check ID",IF(B727="","Check ID",IF(SUMPRODUCT(--(Equipment!$A$2:$A$101=B727))=0,"Check ID",IF(SUMPRODUCT(--($A$2:$A$1001=A727))&gt;1,"Duplicate ID",IF(OR(C727="",NOT(OR(D727="AI",D727="AO",D727="BI",D727="BO")),AND(F727&lt;&gt;"",NOT(ISNUMBER(F727))),AND(G727&lt;&gt;"",NOT(ISNUMBER(G727))),AND(H727&lt;&gt;"",NOT(ISNUMBER(H727))),AND(I727&lt;&gt;"",NOT(ISNUMBER(I727))),AND(J727&lt;&gt;"",NOT(ISNUMBER(J727)))),"Check inputs",IF(AND(ISNUMBER(J727),OR(J727&lt;0,J727&gt;1440)),"Check inputs","OK")))))))</f>
        <v/>
      </c>
    </row>
    <row r="728" spans="1:12" x14ac:dyDescent="0.25">
      <c r="A728" s="12"/>
      <c r="B728" s="12"/>
      <c r="C728" s="13"/>
      <c r="D728" s="12"/>
      <c r="E728" s="13"/>
      <c r="F728" s="12"/>
      <c r="G728" s="12"/>
      <c r="H728" s="12"/>
      <c r="I728" s="12"/>
      <c r="J728" s="12"/>
      <c r="K728" s="17" t="str">
        <f>IF(NOT(OR(A728&lt;&gt;"",B728&lt;&gt;"",C728&lt;&gt;"",D728&lt;&gt;"",E728&lt;&gt;"",F728&lt;&gt;"",G728&lt;&gt;"",H728&lt;&gt;"",I728&lt;&gt;"",J728&lt;&gt;"")),"",IF(AND(ISNUMBER(H728),ISNUMBER(I728),H728&gt;=I728),"Check limits",IF(OR(AND(ISNUMBER(F728),ISNUMBER(H728),F728&lt;H728),AND(ISNUMBER(F728),ISNUMBER(I728),F728&gt;I728),AND(ISNUMBER(G728),ISNUMBER(H728),G728&lt;H728),AND(ISNUMBER(G728),ISNUMBER(I728),G728&gt;I728)),"Setpoint outside alarm band","OK")))</f>
        <v/>
      </c>
      <c r="L728" s="16" t="str">
        <f>IF(NOT(OR(A728&lt;&gt;"",B728&lt;&gt;"",C728&lt;&gt;"",D728&lt;&gt;"",E728&lt;&gt;"",F728&lt;&gt;"",G728&lt;&gt;"",H728&lt;&gt;"",I728&lt;&gt;"",J728&lt;&gt;"")),"",IF(A728="","Check ID",IF(B728="","Check ID",IF(SUMPRODUCT(--(Equipment!$A$2:$A$101=B728))=0,"Check ID",IF(SUMPRODUCT(--($A$2:$A$1001=A728))&gt;1,"Duplicate ID",IF(OR(C728="",NOT(OR(D728="AI",D728="AO",D728="BI",D728="BO")),AND(F728&lt;&gt;"",NOT(ISNUMBER(F728))),AND(G728&lt;&gt;"",NOT(ISNUMBER(G728))),AND(H728&lt;&gt;"",NOT(ISNUMBER(H728))),AND(I728&lt;&gt;"",NOT(ISNUMBER(I728))),AND(J728&lt;&gt;"",NOT(ISNUMBER(J728)))),"Check inputs",IF(AND(ISNUMBER(J728),OR(J728&lt;0,J728&gt;1440)),"Check inputs","OK")))))))</f>
        <v/>
      </c>
    </row>
    <row r="729" spans="1:12" x14ac:dyDescent="0.25">
      <c r="A729" s="12"/>
      <c r="B729" s="12"/>
      <c r="C729" s="13"/>
      <c r="D729" s="12"/>
      <c r="E729" s="13"/>
      <c r="F729" s="12"/>
      <c r="G729" s="12"/>
      <c r="H729" s="12"/>
      <c r="I729" s="12"/>
      <c r="J729" s="12"/>
      <c r="K729" s="17" t="str">
        <f>IF(NOT(OR(A729&lt;&gt;"",B729&lt;&gt;"",C729&lt;&gt;"",D729&lt;&gt;"",E729&lt;&gt;"",F729&lt;&gt;"",G729&lt;&gt;"",H729&lt;&gt;"",I729&lt;&gt;"",J729&lt;&gt;"")),"",IF(AND(ISNUMBER(H729),ISNUMBER(I729),H729&gt;=I729),"Check limits",IF(OR(AND(ISNUMBER(F729),ISNUMBER(H729),F729&lt;H729),AND(ISNUMBER(F729),ISNUMBER(I729),F729&gt;I729),AND(ISNUMBER(G729),ISNUMBER(H729),G729&lt;H729),AND(ISNUMBER(G729),ISNUMBER(I729),G729&gt;I729)),"Setpoint outside alarm band","OK")))</f>
        <v/>
      </c>
      <c r="L729" s="16" t="str">
        <f>IF(NOT(OR(A729&lt;&gt;"",B729&lt;&gt;"",C729&lt;&gt;"",D729&lt;&gt;"",E729&lt;&gt;"",F729&lt;&gt;"",G729&lt;&gt;"",H729&lt;&gt;"",I729&lt;&gt;"",J729&lt;&gt;"")),"",IF(A729="","Check ID",IF(B729="","Check ID",IF(SUMPRODUCT(--(Equipment!$A$2:$A$101=B729))=0,"Check ID",IF(SUMPRODUCT(--($A$2:$A$1001=A729))&gt;1,"Duplicate ID",IF(OR(C729="",NOT(OR(D729="AI",D729="AO",D729="BI",D729="BO")),AND(F729&lt;&gt;"",NOT(ISNUMBER(F729))),AND(G729&lt;&gt;"",NOT(ISNUMBER(G729))),AND(H729&lt;&gt;"",NOT(ISNUMBER(H729))),AND(I729&lt;&gt;"",NOT(ISNUMBER(I729))),AND(J729&lt;&gt;"",NOT(ISNUMBER(J729)))),"Check inputs",IF(AND(ISNUMBER(J729),OR(J729&lt;0,J729&gt;1440)),"Check inputs","OK")))))))</f>
        <v/>
      </c>
    </row>
    <row r="730" spans="1:12" x14ac:dyDescent="0.25">
      <c r="A730" s="12"/>
      <c r="B730" s="12"/>
      <c r="C730" s="13"/>
      <c r="D730" s="12"/>
      <c r="E730" s="13"/>
      <c r="F730" s="12"/>
      <c r="G730" s="12"/>
      <c r="H730" s="12"/>
      <c r="I730" s="12"/>
      <c r="J730" s="12"/>
      <c r="K730" s="17" t="str">
        <f>IF(NOT(OR(A730&lt;&gt;"",B730&lt;&gt;"",C730&lt;&gt;"",D730&lt;&gt;"",E730&lt;&gt;"",F730&lt;&gt;"",G730&lt;&gt;"",H730&lt;&gt;"",I730&lt;&gt;"",J730&lt;&gt;"")),"",IF(AND(ISNUMBER(H730),ISNUMBER(I730),H730&gt;=I730),"Check limits",IF(OR(AND(ISNUMBER(F730),ISNUMBER(H730),F730&lt;H730),AND(ISNUMBER(F730),ISNUMBER(I730),F730&gt;I730),AND(ISNUMBER(G730),ISNUMBER(H730),G730&lt;H730),AND(ISNUMBER(G730),ISNUMBER(I730),G730&gt;I730)),"Setpoint outside alarm band","OK")))</f>
        <v/>
      </c>
      <c r="L730" s="16" t="str">
        <f>IF(NOT(OR(A730&lt;&gt;"",B730&lt;&gt;"",C730&lt;&gt;"",D730&lt;&gt;"",E730&lt;&gt;"",F730&lt;&gt;"",G730&lt;&gt;"",H730&lt;&gt;"",I730&lt;&gt;"",J730&lt;&gt;"")),"",IF(A730="","Check ID",IF(B730="","Check ID",IF(SUMPRODUCT(--(Equipment!$A$2:$A$101=B730))=0,"Check ID",IF(SUMPRODUCT(--($A$2:$A$1001=A730))&gt;1,"Duplicate ID",IF(OR(C730="",NOT(OR(D730="AI",D730="AO",D730="BI",D730="BO")),AND(F730&lt;&gt;"",NOT(ISNUMBER(F730))),AND(G730&lt;&gt;"",NOT(ISNUMBER(G730))),AND(H730&lt;&gt;"",NOT(ISNUMBER(H730))),AND(I730&lt;&gt;"",NOT(ISNUMBER(I730))),AND(J730&lt;&gt;"",NOT(ISNUMBER(J730)))),"Check inputs",IF(AND(ISNUMBER(J730),OR(J730&lt;0,J730&gt;1440)),"Check inputs","OK")))))))</f>
        <v/>
      </c>
    </row>
    <row r="731" spans="1:12" x14ac:dyDescent="0.25">
      <c r="A731" s="12"/>
      <c r="B731" s="12"/>
      <c r="C731" s="13"/>
      <c r="D731" s="12"/>
      <c r="E731" s="13"/>
      <c r="F731" s="12"/>
      <c r="G731" s="12"/>
      <c r="H731" s="12"/>
      <c r="I731" s="12"/>
      <c r="J731" s="12"/>
      <c r="K731" s="17" t="str">
        <f>IF(NOT(OR(A731&lt;&gt;"",B731&lt;&gt;"",C731&lt;&gt;"",D731&lt;&gt;"",E731&lt;&gt;"",F731&lt;&gt;"",G731&lt;&gt;"",H731&lt;&gt;"",I731&lt;&gt;"",J731&lt;&gt;"")),"",IF(AND(ISNUMBER(H731),ISNUMBER(I731),H731&gt;=I731),"Check limits",IF(OR(AND(ISNUMBER(F731),ISNUMBER(H731),F731&lt;H731),AND(ISNUMBER(F731),ISNUMBER(I731),F731&gt;I731),AND(ISNUMBER(G731),ISNUMBER(H731),G731&lt;H731),AND(ISNUMBER(G731),ISNUMBER(I731),G731&gt;I731)),"Setpoint outside alarm band","OK")))</f>
        <v/>
      </c>
      <c r="L731" s="16" t="str">
        <f>IF(NOT(OR(A731&lt;&gt;"",B731&lt;&gt;"",C731&lt;&gt;"",D731&lt;&gt;"",E731&lt;&gt;"",F731&lt;&gt;"",G731&lt;&gt;"",H731&lt;&gt;"",I731&lt;&gt;"",J731&lt;&gt;"")),"",IF(A731="","Check ID",IF(B731="","Check ID",IF(SUMPRODUCT(--(Equipment!$A$2:$A$101=B731))=0,"Check ID",IF(SUMPRODUCT(--($A$2:$A$1001=A731))&gt;1,"Duplicate ID",IF(OR(C731="",NOT(OR(D731="AI",D731="AO",D731="BI",D731="BO")),AND(F731&lt;&gt;"",NOT(ISNUMBER(F731))),AND(G731&lt;&gt;"",NOT(ISNUMBER(G731))),AND(H731&lt;&gt;"",NOT(ISNUMBER(H731))),AND(I731&lt;&gt;"",NOT(ISNUMBER(I731))),AND(J731&lt;&gt;"",NOT(ISNUMBER(J731)))),"Check inputs",IF(AND(ISNUMBER(J731),OR(J731&lt;0,J731&gt;1440)),"Check inputs","OK")))))))</f>
        <v/>
      </c>
    </row>
    <row r="732" spans="1:12" x14ac:dyDescent="0.25">
      <c r="A732" s="12"/>
      <c r="B732" s="12"/>
      <c r="C732" s="13"/>
      <c r="D732" s="12"/>
      <c r="E732" s="13"/>
      <c r="F732" s="12"/>
      <c r="G732" s="12"/>
      <c r="H732" s="12"/>
      <c r="I732" s="12"/>
      <c r="J732" s="12"/>
      <c r="K732" s="17" t="str">
        <f>IF(NOT(OR(A732&lt;&gt;"",B732&lt;&gt;"",C732&lt;&gt;"",D732&lt;&gt;"",E732&lt;&gt;"",F732&lt;&gt;"",G732&lt;&gt;"",H732&lt;&gt;"",I732&lt;&gt;"",J732&lt;&gt;"")),"",IF(AND(ISNUMBER(H732),ISNUMBER(I732),H732&gt;=I732),"Check limits",IF(OR(AND(ISNUMBER(F732),ISNUMBER(H732),F732&lt;H732),AND(ISNUMBER(F732),ISNUMBER(I732),F732&gt;I732),AND(ISNUMBER(G732),ISNUMBER(H732),G732&lt;H732),AND(ISNUMBER(G732),ISNUMBER(I732),G732&gt;I732)),"Setpoint outside alarm band","OK")))</f>
        <v/>
      </c>
      <c r="L732" s="16" t="str">
        <f>IF(NOT(OR(A732&lt;&gt;"",B732&lt;&gt;"",C732&lt;&gt;"",D732&lt;&gt;"",E732&lt;&gt;"",F732&lt;&gt;"",G732&lt;&gt;"",H732&lt;&gt;"",I732&lt;&gt;"",J732&lt;&gt;"")),"",IF(A732="","Check ID",IF(B732="","Check ID",IF(SUMPRODUCT(--(Equipment!$A$2:$A$101=B732))=0,"Check ID",IF(SUMPRODUCT(--($A$2:$A$1001=A732))&gt;1,"Duplicate ID",IF(OR(C732="",NOT(OR(D732="AI",D732="AO",D732="BI",D732="BO")),AND(F732&lt;&gt;"",NOT(ISNUMBER(F732))),AND(G732&lt;&gt;"",NOT(ISNUMBER(G732))),AND(H732&lt;&gt;"",NOT(ISNUMBER(H732))),AND(I732&lt;&gt;"",NOT(ISNUMBER(I732))),AND(J732&lt;&gt;"",NOT(ISNUMBER(J732)))),"Check inputs",IF(AND(ISNUMBER(J732),OR(J732&lt;0,J732&gt;1440)),"Check inputs","OK")))))))</f>
        <v/>
      </c>
    </row>
    <row r="733" spans="1:12" x14ac:dyDescent="0.25">
      <c r="A733" s="12"/>
      <c r="B733" s="12"/>
      <c r="C733" s="13"/>
      <c r="D733" s="12"/>
      <c r="E733" s="13"/>
      <c r="F733" s="12"/>
      <c r="G733" s="12"/>
      <c r="H733" s="12"/>
      <c r="I733" s="12"/>
      <c r="J733" s="12"/>
      <c r="K733" s="17" t="str">
        <f>IF(NOT(OR(A733&lt;&gt;"",B733&lt;&gt;"",C733&lt;&gt;"",D733&lt;&gt;"",E733&lt;&gt;"",F733&lt;&gt;"",G733&lt;&gt;"",H733&lt;&gt;"",I733&lt;&gt;"",J733&lt;&gt;"")),"",IF(AND(ISNUMBER(H733),ISNUMBER(I733),H733&gt;=I733),"Check limits",IF(OR(AND(ISNUMBER(F733),ISNUMBER(H733),F733&lt;H733),AND(ISNUMBER(F733),ISNUMBER(I733),F733&gt;I733),AND(ISNUMBER(G733),ISNUMBER(H733),G733&lt;H733),AND(ISNUMBER(G733),ISNUMBER(I733),G733&gt;I733)),"Setpoint outside alarm band","OK")))</f>
        <v/>
      </c>
      <c r="L733" s="16" t="str">
        <f>IF(NOT(OR(A733&lt;&gt;"",B733&lt;&gt;"",C733&lt;&gt;"",D733&lt;&gt;"",E733&lt;&gt;"",F733&lt;&gt;"",G733&lt;&gt;"",H733&lt;&gt;"",I733&lt;&gt;"",J733&lt;&gt;"")),"",IF(A733="","Check ID",IF(B733="","Check ID",IF(SUMPRODUCT(--(Equipment!$A$2:$A$101=B733))=0,"Check ID",IF(SUMPRODUCT(--($A$2:$A$1001=A733))&gt;1,"Duplicate ID",IF(OR(C733="",NOT(OR(D733="AI",D733="AO",D733="BI",D733="BO")),AND(F733&lt;&gt;"",NOT(ISNUMBER(F733))),AND(G733&lt;&gt;"",NOT(ISNUMBER(G733))),AND(H733&lt;&gt;"",NOT(ISNUMBER(H733))),AND(I733&lt;&gt;"",NOT(ISNUMBER(I733))),AND(J733&lt;&gt;"",NOT(ISNUMBER(J733)))),"Check inputs",IF(AND(ISNUMBER(J733),OR(J733&lt;0,J733&gt;1440)),"Check inputs","OK")))))))</f>
        <v/>
      </c>
    </row>
    <row r="734" spans="1:12" x14ac:dyDescent="0.25">
      <c r="A734" s="12"/>
      <c r="B734" s="12"/>
      <c r="C734" s="13"/>
      <c r="D734" s="12"/>
      <c r="E734" s="13"/>
      <c r="F734" s="12"/>
      <c r="G734" s="12"/>
      <c r="H734" s="12"/>
      <c r="I734" s="12"/>
      <c r="J734" s="12"/>
      <c r="K734" s="17" t="str">
        <f>IF(NOT(OR(A734&lt;&gt;"",B734&lt;&gt;"",C734&lt;&gt;"",D734&lt;&gt;"",E734&lt;&gt;"",F734&lt;&gt;"",G734&lt;&gt;"",H734&lt;&gt;"",I734&lt;&gt;"",J734&lt;&gt;"")),"",IF(AND(ISNUMBER(H734),ISNUMBER(I734),H734&gt;=I734),"Check limits",IF(OR(AND(ISNUMBER(F734),ISNUMBER(H734),F734&lt;H734),AND(ISNUMBER(F734),ISNUMBER(I734),F734&gt;I734),AND(ISNUMBER(G734),ISNUMBER(H734),G734&lt;H734),AND(ISNUMBER(G734),ISNUMBER(I734),G734&gt;I734)),"Setpoint outside alarm band","OK")))</f>
        <v/>
      </c>
      <c r="L734" s="16" t="str">
        <f>IF(NOT(OR(A734&lt;&gt;"",B734&lt;&gt;"",C734&lt;&gt;"",D734&lt;&gt;"",E734&lt;&gt;"",F734&lt;&gt;"",G734&lt;&gt;"",H734&lt;&gt;"",I734&lt;&gt;"",J734&lt;&gt;"")),"",IF(A734="","Check ID",IF(B734="","Check ID",IF(SUMPRODUCT(--(Equipment!$A$2:$A$101=B734))=0,"Check ID",IF(SUMPRODUCT(--($A$2:$A$1001=A734))&gt;1,"Duplicate ID",IF(OR(C734="",NOT(OR(D734="AI",D734="AO",D734="BI",D734="BO")),AND(F734&lt;&gt;"",NOT(ISNUMBER(F734))),AND(G734&lt;&gt;"",NOT(ISNUMBER(G734))),AND(H734&lt;&gt;"",NOT(ISNUMBER(H734))),AND(I734&lt;&gt;"",NOT(ISNUMBER(I734))),AND(J734&lt;&gt;"",NOT(ISNUMBER(J734)))),"Check inputs",IF(AND(ISNUMBER(J734),OR(J734&lt;0,J734&gt;1440)),"Check inputs","OK")))))))</f>
        <v/>
      </c>
    </row>
    <row r="735" spans="1:12" x14ac:dyDescent="0.25">
      <c r="A735" s="12"/>
      <c r="B735" s="12"/>
      <c r="C735" s="13"/>
      <c r="D735" s="12"/>
      <c r="E735" s="13"/>
      <c r="F735" s="12"/>
      <c r="G735" s="12"/>
      <c r="H735" s="12"/>
      <c r="I735" s="12"/>
      <c r="J735" s="12"/>
      <c r="K735" s="17" t="str">
        <f>IF(NOT(OR(A735&lt;&gt;"",B735&lt;&gt;"",C735&lt;&gt;"",D735&lt;&gt;"",E735&lt;&gt;"",F735&lt;&gt;"",G735&lt;&gt;"",H735&lt;&gt;"",I735&lt;&gt;"",J735&lt;&gt;"")),"",IF(AND(ISNUMBER(H735),ISNUMBER(I735),H735&gt;=I735),"Check limits",IF(OR(AND(ISNUMBER(F735),ISNUMBER(H735),F735&lt;H735),AND(ISNUMBER(F735),ISNUMBER(I735),F735&gt;I735),AND(ISNUMBER(G735),ISNUMBER(H735),G735&lt;H735),AND(ISNUMBER(G735),ISNUMBER(I735),G735&gt;I735)),"Setpoint outside alarm band","OK")))</f>
        <v/>
      </c>
      <c r="L735" s="16" t="str">
        <f>IF(NOT(OR(A735&lt;&gt;"",B735&lt;&gt;"",C735&lt;&gt;"",D735&lt;&gt;"",E735&lt;&gt;"",F735&lt;&gt;"",G735&lt;&gt;"",H735&lt;&gt;"",I735&lt;&gt;"",J735&lt;&gt;"")),"",IF(A735="","Check ID",IF(B735="","Check ID",IF(SUMPRODUCT(--(Equipment!$A$2:$A$101=B735))=0,"Check ID",IF(SUMPRODUCT(--($A$2:$A$1001=A735))&gt;1,"Duplicate ID",IF(OR(C735="",NOT(OR(D735="AI",D735="AO",D735="BI",D735="BO")),AND(F735&lt;&gt;"",NOT(ISNUMBER(F735))),AND(G735&lt;&gt;"",NOT(ISNUMBER(G735))),AND(H735&lt;&gt;"",NOT(ISNUMBER(H735))),AND(I735&lt;&gt;"",NOT(ISNUMBER(I735))),AND(J735&lt;&gt;"",NOT(ISNUMBER(J735)))),"Check inputs",IF(AND(ISNUMBER(J735),OR(J735&lt;0,J735&gt;1440)),"Check inputs","OK")))))))</f>
        <v/>
      </c>
    </row>
    <row r="736" spans="1:12" x14ac:dyDescent="0.25">
      <c r="A736" s="12"/>
      <c r="B736" s="12"/>
      <c r="C736" s="13"/>
      <c r="D736" s="12"/>
      <c r="E736" s="13"/>
      <c r="F736" s="12"/>
      <c r="G736" s="12"/>
      <c r="H736" s="12"/>
      <c r="I736" s="12"/>
      <c r="J736" s="12"/>
      <c r="K736" s="17" t="str">
        <f>IF(NOT(OR(A736&lt;&gt;"",B736&lt;&gt;"",C736&lt;&gt;"",D736&lt;&gt;"",E736&lt;&gt;"",F736&lt;&gt;"",G736&lt;&gt;"",H736&lt;&gt;"",I736&lt;&gt;"",J736&lt;&gt;"")),"",IF(AND(ISNUMBER(H736),ISNUMBER(I736),H736&gt;=I736),"Check limits",IF(OR(AND(ISNUMBER(F736),ISNUMBER(H736),F736&lt;H736),AND(ISNUMBER(F736),ISNUMBER(I736),F736&gt;I736),AND(ISNUMBER(G736),ISNUMBER(H736),G736&lt;H736),AND(ISNUMBER(G736),ISNUMBER(I736),G736&gt;I736)),"Setpoint outside alarm band","OK")))</f>
        <v/>
      </c>
      <c r="L736" s="16" t="str">
        <f>IF(NOT(OR(A736&lt;&gt;"",B736&lt;&gt;"",C736&lt;&gt;"",D736&lt;&gt;"",E736&lt;&gt;"",F736&lt;&gt;"",G736&lt;&gt;"",H736&lt;&gt;"",I736&lt;&gt;"",J736&lt;&gt;"")),"",IF(A736="","Check ID",IF(B736="","Check ID",IF(SUMPRODUCT(--(Equipment!$A$2:$A$101=B736))=0,"Check ID",IF(SUMPRODUCT(--($A$2:$A$1001=A736))&gt;1,"Duplicate ID",IF(OR(C736="",NOT(OR(D736="AI",D736="AO",D736="BI",D736="BO")),AND(F736&lt;&gt;"",NOT(ISNUMBER(F736))),AND(G736&lt;&gt;"",NOT(ISNUMBER(G736))),AND(H736&lt;&gt;"",NOT(ISNUMBER(H736))),AND(I736&lt;&gt;"",NOT(ISNUMBER(I736))),AND(J736&lt;&gt;"",NOT(ISNUMBER(J736)))),"Check inputs",IF(AND(ISNUMBER(J736),OR(J736&lt;0,J736&gt;1440)),"Check inputs","OK")))))))</f>
        <v/>
      </c>
    </row>
    <row r="737" spans="1:12" x14ac:dyDescent="0.25">
      <c r="A737" s="12"/>
      <c r="B737" s="12"/>
      <c r="C737" s="13"/>
      <c r="D737" s="12"/>
      <c r="E737" s="13"/>
      <c r="F737" s="12"/>
      <c r="G737" s="12"/>
      <c r="H737" s="12"/>
      <c r="I737" s="12"/>
      <c r="J737" s="12"/>
      <c r="K737" s="17" t="str">
        <f>IF(NOT(OR(A737&lt;&gt;"",B737&lt;&gt;"",C737&lt;&gt;"",D737&lt;&gt;"",E737&lt;&gt;"",F737&lt;&gt;"",G737&lt;&gt;"",H737&lt;&gt;"",I737&lt;&gt;"",J737&lt;&gt;"")),"",IF(AND(ISNUMBER(H737),ISNUMBER(I737),H737&gt;=I737),"Check limits",IF(OR(AND(ISNUMBER(F737),ISNUMBER(H737),F737&lt;H737),AND(ISNUMBER(F737),ISNUMBER(I737),F737&gt;I737),AND(ISNUMBER(G737),ISNUMBER(H737),G737&lt;H737),AND(ISNUMBER(G737),ISNUMBER(I737),G737&gt;I737)),"Setpoint outside alarm band","OK")))</f>
        <v/>
      </c>
      <c r="L737" s="16" t="str">
        <f>IF(NOT(OR(A737&lt;&gt;"",B737&lt;&gt;"",C737&lt;&gt;"",D737&lt;&gt;"",E737&lt;&gt;"",F737&lt;&gt;"",G737&lt;&gt;"",H737&lt;&gt;"",I737&lt;&gt;"",J737&lt;&gt;"")),"",IF(A737="","Check ID",IF(B737="","Check ID",IF(SUMPRODUCT(--(Equipment!$A$2:$A$101=B737))=0,"Check ID",IF(SUMPRODUCT(--($A$2:$A$1001=A737))&gt;1,"Duplicate ID",IF(OR(C737="",NOT(OR(D737="AI",D737="AO",D737="BI",D737="BO")),AND(F737&lt;&gt;"",NOT(ISNUMBER(F737))),AND(G737&lt;&gt;"",NOT(ISNUMBER(G737))),AND(H737&lt;&gt;"",NOT(ISNUMBER(H737))),AND(I737&lt;&gt;"",NOT(ISNUMBER(I737))),AND(J737&lt;&gt;"",NOT(ISNUMBER(J737)))),"Check inputs",IF(AND(ISNUMBER(J737),OR(J737&lt;0,J737&gt;1440)),"Check inputs","OK")))))))</f>
        <v/>
      </c>
    </row>
    <row r="738" spans="1:12" x14ac:dyDescent="0.25">
      <c r="A738" s="12"/>
      <c r="B738" s="12"/>
      <c r="C738" s="13"/>
      <c r="D738" s="12"/>
      <c r="E738" s="13"/>
      <c r="F738" s="12"/>
      <c r="G738" s="12"/>
      <c r="H738" s="12"/>
      <c r="I738" s="12"/>
      <c r="J738" s="12"/>
      <c r="K738" s="17" t="str">
        <f>IF(NOT(OR(A738&lt;&gt;"",B738&lt;&gt;"",C738&lt;&gt;"",D738&lt;&gt;"",E738&lt;&gt;"",F738&lt;&gt;"",G738&lt;&gt;"",H738&lt;&gt;"",I738&lt;&gt;"",J738&lt;&gt;"")),"",IF(AND(ISNUMBER(H738),ISNUMBER(I738),H738&gt;=I738),"Check limits",IF(OR(AND(ISNUMBER(F738),ISNUMBER(H738),F738&lt;H738),AND(ISNUMBER(F738),ISNUMBER(I738),F738&gt;I738),AND(ISNUMBER(G738),ISNUMBER(H738),G738&lt;H738),AND(ISNUMBER(G738),ISNUMBER(I738),G738&gt;I738)),"Setpoint outside alarm band","OK")))</f>
        <v/>
      </c>
      <c r="L738" s="16" t="str">
        <f>IF(NOT(OR(A738&lt;&gt;"",B738&lt;&gt;"",C738&lt;&gt;"",D738&lt;&gt;"",E738&lt;&gt;"",F738&lt;&gt;"",G738&lt;&gt;"",H738&lt;&gt;"",I738&lt;&gt;"",J738&lt;&gt;"")),"",IF(A738="","Check ID",IF(B738="","Check ID",IF(SUMPRODUCT(--(Equipment!$A$2:$A$101=B738))=0,"Check ID",IF(SUMPRODUCT(--($A$2:$A$1001=A738))&gt;1,"Duplicate ID",IF(OR(C738="",NOT(OR(D738="AI",D738="AO",D738="BI",D738="BO")),AND(F738&lt;&gt;"",NOT(ISNUMBER(F738))),AND(G738&lt;&gt;"",NOT(ISNUMBER(G738))),AND(H738&lt;&gt;"",NOT(ISNUMBER(H738))),AND(I738&lt;&gt;"",NOT(ISNUMBER(I738))),AND(J738&lt;&gt;"",NOT(ISNUMBER(J738)))),"Check inputs",IF(AND(ISNUMBER(J738),OR(J738&lt;0,J738&gt;1440)),"Check inputs","OK")))))))</f>
        <v/>
      </c>
    </row>
    <row r="739" spans="1:12" x14ac:dyDescent="0.25">
      <c r="A739" s="12"/>
      <c r="B739" s="12"/>
      <c r="C739" s="13"/>
      <c r="D739" s="12"/>
      <c r="E739" s="13"/>
      <c r="F739" s="12"/>
      <c r="G739" s="12"/>
      <c r="H739" s="12"/>
      <c r="I739" s="12"/>
      <c r="J739" s="12"/>
      <c r="K739" s="17" t="str">
        <f>IF(NOT(OR(A739&lt;&gt;"",B739&lt;&gt;"",C739&lt;&gt;"",D739&lt;&gt;"",E739&lt;&gt;"",F739&lt;&gt;"",G739&lt;&gt;"",H739&lt;&gt;"",I739&lt;&gt;"",J739&lt;&gt;"")),"",IF(AND(ISNUMBER(H739),ISNUMBER(I739),H739&gt;=I739),"Check limits",IF(OR(AND(ISNUMBER(F739),ISNUMBER(H739),F739&lt;H739),AND(ISNUMBER(F739),ISNUMBER(I739),F739&gt;I739),AND(ISNUMBER(G739),ISNUMBER(H739),G739&lt;H739),AND(ISNUMBER(G739),ISNUMBER(I739),G739&gt;I739)),"Setpoint outside alarm band","OK")))</f>
        <v/>
      </c>
      <c r="L739" s="16" t="str">
        <f>IF(NOT(OR(A739&lt;&gt;"",B739&lt;&gt;"",C739&lt;&gt;"",D739&lt;&gt;"",E739&lt;&gt;"",F739&lt;&gt;"",G739&lt;&gt;"",H739&lt;&gt;"",I739&lt;&gt;"",J739&lt;&gt;"")),"",IF(A739="","Check ID",IF(B739="","Check ID",IF(SUMPRODUCT(--(Equipment!$A$2:$A$101=B739))=0,"Check ID",IF(SUMPRODUCT(--($A$2:$A$1001=A739))&gt;1,"Duplicate ID",IF(OR(C739="",NOT(OR(D739="AI",D739="AO",D739="BI",D739="BO")),AND(F739&lt;&gt;"",NOT(ISNUMBER(F739))),AND(G739&lt;&gt;"",NOT(ISNUMBER(G739))),AND(H739&lt;&gt;"",NOT(ISNUMBER(H739))),AND(I739&lt;&gt;"",NOT(ISNUMBER(I739))),AND(J739&lt;&gt;"",NOT(ISNUMBER(J739)))),"Check inputs",IF(AND(ISNUMBER(J739),OR(J739&lt;0,J739&gt;1440)),"Check inputs","OK")))))))</f>
        <v/>
      </c>
    </row>
    <row r="740" spans="1:12" x14ac:dyDescent="0.25">
      <c r="A740" s="12"/>
      <c r="B740" s="12"/>
      <c r="C740" s="13"/>
      <c r="D740" s="12"/>
      <c r="E740" s="13"/>
      <c r="F740" s="12"/>
      <c r="G740" s="12"/>
      <c r="H740" s="12"/>
      <c r="I740" s="12"/>
      <c r="J740" s="12"/>
      <c r="K740" s="17" t="str">
        <f>IF(NOT(OR(A740&lt;&gt;"",B740&lt;&gt;"",C740&lt;&gt;"",D740&lt;&gt;"",E740&lt;&gt;"",F740&lt;&gt;"",G740&lt;&gt;"",H740&lt;&gt;"",I740&lt;&gt;"",J740&lt;&gt;"")),"",IF(AND(ISNUMBER(H740),ISNUMBER(I740),H740&gt;=I740),"Check limits",IF(OR(AND(ISNUMBER(F740),ISNUMBER(H740),F740&lt;H740),AND(ISNUMBER(F740),ISNUMBER(I740),F740&gt;I740),AND(ISNUMBER(G740),ISNUMBER(H740),G740&lt;H740),AND(ISNUMBER(G740),ISNUMBER(I740),G740&gt;I740)),"Setpoint outside alarm band","OK")))</f>
        <v/>
      </c>
      <c r="L740" s="16" t="str">
        <f>IF(NOT(OR(A740&lt;&gt;"",B740&lt;&gt;"",C740&lt;&gt;"",D740&lt;&gt;"",E740&lt;&gt;"",F740&lt;&gt;"",G740&lt;&gt;"",H740&lt;&gt;"",I740&lt;&gt;"",J740&lt;&gt;"")),"",IF(A740="","Check ID",IF(B740="","Check ID",IF(SUMPRODUCT(--(Equipment!$A$2:$A$101=B740))=0,"Check ID",IF(SUMPRODUCT(--($A$2:$A$1001=A740))&gt;1,"Duplicate ID",IF(OR(C740="",NOT(OR(D740="AI",D740="AO",D740="BI",D740="BO")),AND(F740&lt;&gt;"",NOT(ISNUMBER(F740))),AND(G740&lt;&gt;"",NOT(ISNUMBER(G740))),AND(H740&lt;&gt;"",NOT(ISNUMBER(H740))),AND(I740&lt;&gt;"",NOT(ISNUMBER(I740))),AND(J740&lt;&gt;"",NOT(ISNUMBER(J740)))),"Check inputs",IF(AND(ISNUMBER(J740),OR(J740&lt;0,J740&gt;1440)),"Check inputs","OK")))))))</f>
        <v/>
      </c>
    </row>
    <row r="741" spans="1:12" x14ac:dyDescent="0.25">
      <c r="A741" s="12"/>
      <c r="B741" s="12"/>
      <c r="C741" s="13"/>
      <c r="D741" s="12"/>
      <c r="E741" s="13"/>
      <c r="F741" s="12"/>
      <c r="G741" s="12"/>
      <c r="H741" s="12"/>
      <c r="I741" s="12"/>
      <c r="J741" s="12"/>
      <c r="K741" s="17" t="str">
        <f>IF(NOT(OR(A741&lt;&gt;"",B741&lt;&gt;"",C741&lt;&gt;"",D741&lt;&gt;"",E741&lt;&gt;"",F741&lt;&gt;"",G741&lt;&gt;"",H741&lt;&gt;"",I741&lt;&gt;"",J741&lt;&gt;"")),"",IF(AND(ISNUMBER(H741),ISNUMBER(I741),H741&gt;=I741),"Check limits",IF(OR(AND(ISNUMBER(F741),ISNUMBER(H741),F741&lt;H741),AND(ISNUMBER(F741),ISNUMBER(I741),F741&gt;I741),AND(ISNUMBER(G741),ISNUMBER(H741),G741&lt;H741),AND(ISNUMBER(G741),ISNUMBER(I741),G741&gt;I741)),"Setpoint outside alarm band","OK")))</f>
        <v/>
      </c>
      <c r="L741" s="16" t="str">
        <f>IF(NOT(OR(A741&lt;&gt;"",B741&lt;&gt;"",C741&lt;&gt;"",D741&lt;&gt;"",E741&lt;&gt;"",F741&lt;&gt;"",G741&lt;&gt;"",H741&lt;&gt;"",I741&lt;&gt;"",J741&lt;&gt;"")),"",IF(A741="","Check ID",IF(B741="","Check ID",IF(SUMPRODUCT(--(Equipment!$A$2:$A$101=B741))=0,"Check ID",IF(SUMPRODUCT(--($A$2:$A$1001=A741))&gt;1,"Duplicate ID",IF(OR(C741="",NOT(OR(D741="AI",D741="AO",D741="BI",D741="BO")),AND(F741&lt;&gt;"",NOT(ISNUMBER(F741))),AND(G741&lt;&gt;"",NOT(ISNUMBER(G741))),AND(H741&lt;&gt;"",NOT(ISNUMBER(H741))),AND(I741&lt;&gt;"",NOT(ISNUMBER(I741))),AND(J741&lt;&gt;"",NOT(ISNUMBER(J741)))),"Check inputs",IF(AND(ISNUMBER(J741),OR(J741&lt;0,J741&gt;1440)),"Check inputs","OK")))))))</f>
        <v/>
      </c>
    </row>
    <row r="742" spans="1:12" x14ac:dyDescent="0.25">
      <c r="A742" s="12"/>
      <c r="B742" s="12"/>
      <c r="C742" s="13"/>
      <c r="D742" s="12"/>
      <c r="E742" s="13"/>
      <c r="F742" s="12"/>
      <c r="G742" s="12"/>
      <c r="H742" s="12"/>
      <c r="I742" s="12"/>
      <c r="J742" s="12"/>
      <c r="K742" s="17" t="str">
        <f>IF(NOT(OR(A742&lt;&gt;"",B742&lt;&gt;"",C742&lt;&gt;"",D742&lt;&gt;"",E742&lt;&gt;"",F742&lt;&gt;"",G742&lt;&gt;"",H742&lt;&gt;"",I742&lt;&gt;"",J742&lt;&gt;"")),"",IF(AND(ISNUMBER(H742),ISNUMBER(I742),H742&gt;=I742),"Check limits",IF(OR(AND(ISNUMBER(F742),ISNUMBER(H742),F742&lt;H742),AND(ISNUMBER(F742),ISNUMBER(I742),F742&gt;I742),AND(ISNUMBER(G742),ISNUMBER(H742),G742&lt;H742),AND(ISNUMBER(G742),ISNUMBER(I742),G742&gt;I742)),"Setpoint outside alarm band","OK")))</f>
        <v/>
      </c>
      <c r="L742" s="16" t="str">
        <f>IF(NOT(OR(A742&lt;&gt;"",B742&lt;&gt;"",C742&lt;&gt;"",D742&lt;&gt;"",E742&lt;&gt;"",F742&lt;&gt;"",G742&lt;&gt;"",H742&lt;&gt;"",I742&lt;&gt;"",J742&lt;&gt;"")),"",IF(A742="","Check ID",IF(B742="","Check ID",IF(SUMPRODUCT(--(Equipment!$A$2:$A$101=B742))=0,"Check ID",IF(SUMPRODUCT(--($A$2:$A$1001=A742))&gt;1,"Duplicate ID",IF(OR(C742="",NOT(OR(D742="AI",D742="AO",D742="BI",D742="BO")),AND(F742&lt;&gt;"",NOT(ISNUMBER(F742))),AND(G742&lt;&gt;"",NOT(ISNUMBER(G742))),AND(H742&lt;&gt;"",NOT(ISNUMBER(H742))),AND(I742&lt;&gt;"",NOT(ISNUMBER(I742))),AND(J742&lt;&gt;"",NOT(ISNUMBER(J742)))),"Check inputs",IF(AND(ISNUMBER(J742),OR(J742&lt;0,J742&gt;1440)),"Check inputs","OK")))))))</f>
        <v/>
      </c>
    </row>
    <row r="743" spans="1:12" x14ac:dyDescent="0.25">
      <c r="A743" s="12"/>
      <c r="B743" s="12"/>
      <c r="C743" s="13"/>
      <c r="D743" s="12"/>
      <c r="E743" s="13"/>
      <c r="F743" s="12"/>
      <c r="G743" s="12"/>
      <c r="H743" s="12"/>
      <c r="I743" s="12"/>
      <c r="J743" s="12"/>
      <c r="K743" s="17" t="str">
        <f>IF(NOT(OR(A743&lt;&gt;"",B743&lt;&gt;"",C743&lt;&gt;"",D743&lt;&gt;"",E743&lt;&gt;"",F743&lt;&gt;"",G743&lt;&gt;"",H743&lt;&gt;"",I743&lt;&gt;"",J743&lt;&gt;"")),"",IF(AND(ISNUMBER(H743),ISNUMBER(I743),H743&gt;=I743),"Check limits",IF(OR(AND(ISNUMBER(F743),ISNUMBER(H743),F743&lt;H743),AND(ISNUMBER(F743),ISNUMBER(I743),F743&gt;I743),AND(ISNUMBER(G743),ISNUMBER(H743),G743&lt;H743),AND(ISNUMBER(G743),ISNUMBER(I743),G743&gt;I743)),"Setpoint outside alarm band","OK")))</f>
        <v/>
      </c>
      <c r="L743" s="16" t="str">
        <f>IF(NOT(OR(A743&lt;&gt;"",B743&lt;&gt;"",C743&lt;&gt;"",D743&lt;&gt;"",E743&lt;&gt;"",F743&lt;&gt;"",G743&lt;&gt;"",H743&lt;&gt;"",I743&lt;&gt;"",J743&lt;&gt;"")),"",IF(A743="","Check ID",IF(B743="","Check ID",IF(SUMPRODUCT(--(Equipment!$A$2:$A$101=B743))=0,"Check ID",IF(SUMPRODUCT(--($A$2:$A$1001=A743))&gt;1,"Duplicate ID",IF(OR(C743="",NOT(OR(D743="AI",D743="AO",D743="BI",D743="BO")),AND(F743&lt;&gt;"",NOT(ISNUMBER(F743))),AND(G743&lt;&gt;"",NOT(ISNUMBER(G743))),AND(H743&lt;&gt;"",NOT(ISNUMBER(H743))),AND(I743&lt;&gt;"",NOT(ISNUMBER(I743))),AND(J743&lt;&gt;"",NOT(ISNUMBER(J743)))),"Check inputs",IF(AND(ISNUMBER(J743),OR(J743&lt;0,J743&gt;1440)),"Check inputs","OK")))))))</f>
        <v/>
      </c>
    </row>
    <row r="744" spans="1:12" x14ac:dyDescent="0.25">
      <c r="A744" s="12"/>
      <c r="B744" s="12"/>
      <c r="C744" s="13"/>
      <c r="D744" s="12"/>
      <c r="E744" s="13"/>
      <c r="F744" s="12"/>
      <c r="G744" s="12"/>
      <c r="H744" s="12"/>
      <c r="I744" s="12"/>
      <c r="J744" s="12"/>
      <c r="K744" s="17" t="str">
        <f>IF(NOT(OR(A744&lt;&gt;"",B744&lt;&gt;"",C744&lt;&gt;"",D744&lt;&gt;"",E744&lt;&gt;"",F744&lt;&gt;"",G744&lt;&gt;"",H744&lt;&gt;"",I744&lt;&gt;"",J744&lt;&gt;"")),"",IF(AND(ISNUMBER(H744),ISNUMBER(I744),H744&gt;=I744),"Check limits",IF(OR(AND(ISNUMBER(F744),ISNUMBER(H744),F744&lt;H744),AND(ISNUMBER(F744),ISNUMBER(I744),F744&gt;I744),AND(ISNUMBER(G744),ISNUMBER(H744),G744&lt;H744),AND(ISNUMBER(G744),ISNUMBER(I744),G744&gt;I744)),"Setpoint outside alarm band","OK")))</f>
        <v/>
      </c>
      <c r="L744" s="16" t="str">
        <f>IF(NOT(OR(A744&lt;&gt;"",B744&lt;&gt;"",C744&lt;&gt;"",D744&lt;&gt;"",E744&lt;&gt;"",F744&lt;&gt;"",G744&lt;&gt;"",H744&lt;&gt;"",I744&lt;&gt;"",J744&lt;&gt;"")),"",IF(A744="","Check ID",IF(B744="","Check ID",IF(SUMPRODUCT(--(Equipment!$A$2:$A$101=B744))=0,"Check ID",IF(SUMPRODUCT(--($A$2:$A$1001=A744))&gt;1,"Duplicate ID",IF(OR(C744="",NOT(OR(D744="AI",D744="AO",D744="BI",D744="BO")),AND(F744&lt;&gt;"",NOT(ISNUMBER(F744))),AND(G744&lt;&gt;"",NOT(ISNUMBER(G744))),AND(H744&lt;&gt;"",NOT(ISNUMBER(H744))),AND(I744&lt;&gt;"",NOT(ISNUMBER(I744))),AND(J744&lt;&gt;"",NOT(ISNUMBER(J744)))),"Check inputs",IF(AND(ISNUMBER(J744),OR(J744&lt;0,J744&gt;1440)),"Check inputs","OK")))))))</f>
        <v/>
      </c>
    </row>
    <row r="745" spans="1:12" x14ac:dyDescent="0.25">
      <c r="A745" s="12"/>
      <c r="B745" s="12"/>
      <c r="C745" s="13"/>
      <c r="D745" s="12"/>
      <c r="E745" s="13"/>
      <c r="F745" s="12"/>
      <c r="G745" s="12"/>
      <c r="H745" s="12"/>
      <c r="I745" s="12"/>
      <c r="J745" s="12"/>
      <c r="K745" s="17" t="str">
        <f>IF(NOT(OR(A745&lt;&gt;"",B745&lt;&gt;"",C745&lt;&gt;"",D745&lt;&gt;"",E745&lt;&gt;"",F745&lt;&gt;"",G745&lt;&gt;"",H745&lt;&gt;"",I745&lt;&gt;"",J745&lt;&gt;"")),"",IF(AND(ISNUMBER(H745),ISNUMBER(I745),H745&gt;=I745),"Check limits",IF(OR(AND(ISNUMBER(F745),ISNUMBER(H745),F745&lt;H745),AND(ISNUMBER(F745),ISNUMBER(I745),F745&gt;I745),AND(ISNUMBER(G745),ISNUMBER(H745),G745&lt;H745),AND(ISNUMBER(G745),ISNUMBER(I745),G745&gt;I745)),"Setpoint outside alarm band","OK")))</f>
        <v/>
      </c>
      <c r="L745" s="16" t="str">
        <f>IF(NOT(OR(A745&lt;&gt;"",B745&lt;&gt;"",C745&lt;&gt;"",D745&lt;&gt;"",E745&lt;&gt;"",F745&lt;&gt;"",G745&lt;&gt;"",H745&lt;&gt;"",I745&lt;&gt;"",J745&lt;&gt;"")),"",IF(A745="","Check ID",IF(B745="","Check ID",IF(SUMPRODUCT(--(Equipment!$A$2:$A$101=B745))=0,"Check ID",IF(SUMPRODUCT(--($A$2:$A$1001=A745))&gt;1,"Duplicate ID",IF(OR(C745="",NOT(OR(D745="AI",D745="AO",D745="BI",D745="BO")),AND(F745&lt;&gt;"",NOT(ISNUMBER(F745))),AND(G745&lt;&gt;"",NOT(ISNUMBER(G745))),AND(H745&lt;&gt;"",NOT(ISNUMBER(H745))),AND(I745&lt;&gt;"",NOT(ISNUMBER(I745))),AND(J745&lt;&gt;"",NOT(ISNUMBER(J745)))),"Check inputs",IF(AND(ISNUMBER(J745),OR(J745&lt;0,J745&gt;1440)),"Check inputs","OK")))))))</f>
        <v/>
      </c>
    </row>
    <row r="746" spans="1:12" x14ac:dyDescent="0.25">
      <c r="A746" s="12"/>
      <c r="B746" s="12"/>
      <c r="C746" s="13"/>
      <c r="D746" s="12"/>
      <c r="E746" s="13"/>
      <c r="F746" s="12"/>
      <c r="G746" s="12"/>
      <c r="H746" s="12"/>
      <c r="I746" s="12"/>
      <c r="J746" s="12"/>
      <c r="K746" s="17" t="str">
        <f>IF(NOT(OR(A746&lt;&gt;"",B746&lt;&gt;"",C746&lt;&gt;"",D746&lt;&gt;"",E746&lt;&gt;"",F746&lt;&gt;"",G746&lt;&gt;"",H746&lt;&gt;"",I746&lt;&gt;"",J746&lt;&gt;"")),"",IF(AND(ISNUMBER(H746),ISNUMBER(I746),H746&gt;=I746),"Check limits",IF(OR(AND(ISNUMBER(F746),ISNUMBER(H746),F746&lt;H746),AND(ISNUMBER(F746),ISNUMBER(I746),F746&gt;I746),AND(ISNUMBER(G746),ISNUMBER(H746),G746&lt;H746),AND(ISNUMBER(G746),ISNUMBER(I746),G746&gt;I746)),"Setpoint outside alarm band","OK")))</f>
        <v/>
      </c>
      <c r="L746" s="16" t="str">
        <f>IF(NOT(OR(A746&lt;&gt;"",B746&lt;&gt;"",C746&lt;&gt;"",D746&lt;&gt;"",E746&lt;&gt;"",F746&lt;&gt;"",G746&lt;&gt;"",H746&lt;&gt;"",I746&lt;&gt;"",J746&lt;&gt;"")),"",IF(A746="","Check ID",IF(B746="","Check ID",IF(SUMPRODUCT(--(Equipment!$A$2:$A$101=B746))=0,"Check ID",IF(SUMPRODUCT(--($A$2:$A$1001=A746))&gt;1,"Duplicate ID",IF(OR(C746="",NOT(OR(D746="AI",D746="AO",D746="BI",D746="BO")),AND(F746&lt;&gt;"",NOT(ISNUMBER(F746))),AND(G746&lt;&gt;"",NOT(ISNUMBER(G746))),AND(H746&lt;&gt;"",NOT(ISNUMBER(H746))),AND(I746&lt;&gt;"",NOT(ISNUMBER(I746))),AND(J746&lt;&gt;"",NOT(ISNUMBER(J746)))),"Check inputs",IF(AND(ISNUMBER(J746),OR(J746&lt;0,J746&gt;1440)),"Check inputs","OK")))))))</f>
        <v/>
      </c>
    </row>
    <row r="747" spans="1:12" x14ac:dyDescent="0.25">
      <c r="A747" s="12"/>
      <c r="B747" s="12"/>
      <c r="C747" s="13"/>
      <c r="D747" s="12"/>
      <c r="E747" s="13"/>
      <c r="F747" s="12"/>
      <c r="G747" s="12"/>
      <c r="H747" s="12"/>
      <c r="I747" s="12"/>
      <c r="J747" s="12"/>
      <c r="K747" s="17" t="str">
        <f>IF(NOT(OR(A747&lt;&gt;"",B747&lt;&gt;"",C747&lt;&gt;"",D747&lt;&gt;"",E747&lt;&gt;"",F747&lt;&gt;"",G747&lt;&gt;"",H747&lt;&gt;"",I747&lt;&gt;"",J747&lt;&gt;"")),"",IF(AND(ISNUMBER(H747),ISNUMBER(I747),H747&gt;=I747),"Check limits",IF(OR(AND(ISNUMBER(F747),ISNUMBER(H747),F747&lt;H747),AND(ISNUMBER(F747),ISNUMBER(I747),F747&gt;I747),AND(ISNUMBER(G747),ISNUMBER(H747),G747&lt;H747),AND(ISNUMBER(G747),ISNUMBER(I747),G747&gt;I747)),"Setpoint outside alarm band","OK")))</f>
        <v/>
      </c>
      <c r="L747" s="16" t="str">
        <f>IF(NOT(OR(A747&lt;&gt;"",B747&lt;&gt;"",C747&lt;&gt;"",D747&lt;&gt;"",E747&lt;&gt;"",F747&lt;&gt;"",G747&lt;&gt;"",H747&lt;&gt;"",I747&lt;&gt;"",J747&lt;&gt;"")),"",IF(A747="","Check ID",IF(B747="","Check ID",IF(SUMPRODUCT(--(Equipment!$A$2:$A$101=B747))=0,"Check ID",IF(SUMPRODUCT(--($A$2:$A$1001=A747))&gt;1,"Duplicate ID",IF(OR(C747="",NOT(OR(D747="AI",D747="AO",D747="BI",D747="BO")),AND(F747&lt;&gt;"",NOT(ISNUMBER(F747))),AND(G747&lt;&gt;"",NOT(ISNUMBER(G747))),AND(H747&lt;&gt;"",NOT(ISNUMBER(H747))),AND(I747&lt;&gt;"",NOT(ISNUMBER(I747))),AND(J747&lt;&gt;"",NOT(ISNUMBER(J747)))),"Check inputs",IF(AND(ISNUMBER(J747),OR(J747&lt;0,J747&gt;1440)),"Check inputs","OK")))))))</f>
        <v/>
      </c>
    </row>
    <row r="748" spans="1:12" x14ac:dyDescent="0.25">
      <c r="A748" s="12"/>
      <c r="B748" s="12"/>
      <c r="C748" s="13"/>
      <c r="D748" s="12"/>
      <c r="E748" s="13"/>
      <c r="F748" s="12"/>
      <c r="G748" s="12"/>
      <c r="H748" s="12"/>
      <c r="I748" s="12"/>
      <c r="J748" s="12"/>
      <c r="K748" s="17" t="str">
        <f>IF(NOT(OR(A748&lt;&gt;"",B748&lt;&gt;"",C748&lt;&gt;"",D748&lt;&gt;"",E748&lt;&gt;"",F748&lt;&gt;"",G748&lt;&gt;"",H748&lt;&gt;"",I748&lt;&gt;"",J748&lt;&gt;"")),"",IF(AND(ISNUMBER(H748),ISNUMBER(I748),H748&gt;=I748),"Check limits",IF(OR(AND(ISNUMBER(F748),ISNUMBER(H748),F748&lt;H748),AND(ISNUMBER(F748),ISNUMBER(I748),F748&gt;I748),AND(ISNUMBER(G748),ISNUMBER(H748),G748&lt;H748),AND(ISNUMBER(G748),ISNUMBER(I748),G748&gt;I748)),"Setpoint outside alarm band","OK")))</f>
        <v/>
      </c>
      <c r="L748" s="16" t="str">
        <f>IF(NOT(OR(A748&lt;&gt;"",B748&lt;&gt;"",C748&lt;&gt;"",D748&lt;&gt;"",E748&lt;&gt;"",F748&lt;&gt;"",G748&lt;&gt;"",H748&lt;&gt;"",I748&lt;&gt;"",J748&lt;&gt;"")),"",IF(A748="","Check ID",IF(B748="","Check ID",IF(SUMPRODUCT(--(Equipment!$A$2:$A$101=B748))=0,"Check ID",IF(SUMPRODUCT(--($A$2:$A$1001=A748))&gt;1,"Duplicate ID",IF(OR(C748="",NOT(OR(D748="AI",D748="AO",D748="BI",D748="BO")),AND(F748&lt;&gt;"",NOT(ISNUMBER(F748))),AND(G748&lt;&gt;"",NOT(ISNUMBER(G748))),AND(H748&lt;&gt;"",NOT(ISNUMBER(H748))),AND(I748&lt;&gt;"",NOT(ISNUMBER(I748))),AND(J748&lt;&gt;"",NOT(ISNUMBER(J748)))),"Check inputs",IF(AND(ISNUMBER(J748),OR(J748&lt;0,J748&gt;1440)),"Check inputs","OK")))))))</f>
        <v/>
      </c>
    </row>
    <row r="749" spans="1:12" x14ac:dyDescent="0.25">
      <c r="A749" s="12"/>
      <c r="B749" s="12"/>
      <c r="C749" s="13"/>
      <c r="D749" s="12"/>
      <c r="E749" s="13"/>
      <c r="F749" s="12"/>
      <c r="G749" s="12"/>
      <c r="H749" s="12"/>
      <c r="I749" s="12"/>
      <c r="J749" s="12"/>
      <c r="K749" s="17" t="str">
        <f>IF(NOT(OR(A749&lt;&gt;"",B749&lt;&gt;"",C749&lt;&gt;"",D749&lt;&gt;"",E749&lt;&gt;"",F749&lt;&gt;"",G749&lt;&gt;"",H749&lt;&gt;"",I749&lt;&gt;"",J749&lt;&gt;"")),"",IF(AND(ISNUMBER(H749),ISNUMBER(I749),H749&gt;=I749),"Check limits",IF(OR(AND(ISNUMBER(F749),ISNUMBER(H749),F749&lt;H749),AND(ISNUMBER(F749),ISNUMBER(I749),F749&gt;I749),AND(ISNUMBER(G749),ISNUMBER(H749),G749&lt;H749),AND(ISNUMBER(G749),ISNUMBER(I749),G749&gt;I749)),"Setpoint outside alarm band","OK")))</f>
        <v/>
      </c>
      <c r="L749" s="16" t="str">
        <f>IF(NOT(OR(A749&lt;&gt;"",B749&lt;&gt;"",C749&lt;&gt;"",D749&lt;&gt;"",E749&lt;&gt;"",F749&lt;&gt;"",G749&lt;&gt;"",H749&lt;&gt;"",I749&lt;&gt;"",J749&lt;&gt;"")),"",IF(A749="","Check ID",IF(B749="","Check ID",IF(SUMPRODUCT(--(Equipment!$A$2:$A$101=B749))=0,"Check ID",IF(SUMPRODUCT(--($A$2:$A$1001=A749))&gt;1,"Duplicate ID",IF(OR(C749="",NOT(OR(D749="AI",D749="AO",D749="BI",D749="BO")),AND(F749&lt;&gt;"",NOT(ISNUMBER(F749))),AND(G749&lt;&gt;"",NOT(ISNUMBER(G749))),AND(H749&lt;&gt;"",NOT(ISNUMBER(H749))),AND(I749&lt;&gt;"",NOT(ISNUMBER(I749))),AND(J749&lt;&gt;"",NOT(ISNUMBER(J749)))),"Check inputs",IF(AND(ISNUMBER(J749),OR(J749&lt;0,J749&gt;1440)),"Check inputs","OK")))))))</f>
        <v/>
      </c>
    </row>
    <row r="750" spans="1:12" x14ac:dyDescent="0.25">
      <c r="A750" s="12"/>
      <c r="B750" s="12"/>
      <c r="C750" s="13"/>
      <c r="D750" s="12"/>
      <c r="E750" s="13"/>
      <c r="F750" s="12"/>
      <c r="G750" s="12"/>
      <c r="H750" s="12"/>
      <c r="I750" s="12"/>
      <c r="J750" s="12"/>
      <c r="K750" s="17" t="str">
        <f>IF(NOT(OR(A750&lt;&gt;"",B750&lt;&gt;"",C750&lt;&gt;"",D750&lt;&gt;"",E750&lt;&gt;"",F750&lt;&gt;"",G750&lt;&gt;"",H750&lt;&gt;"",I750&lt;&gt;"",J750&lt;&gt;"")),"",IF(AND(ISNUMBER(H750),ISNUMBER(I750),H750&gt;=I750),"Check limits",IF(OR(AND(ISNUMBER(F750),ISNUMBER(H750),F750&lt;H750),AND(ISNUMBER(F750),ISNUMBER(I750),F750&gt;I750),AND(ISNUMBER(G750),ISNUMBER(H750),G750&lt;H750),AND(ISNUMBER(G750),ISNUMBER(I750),G750&gt;I750)),"Setpoint outside alarm band","OK")))</f>
        <v/>
      </c>
      <c r="L750" s="16" t="str">
        <f>IF(NOT(OR(A750&lt;&gt;"",B750&lt;&gt;"",C750&lt;&gt;"",D750&lt;&gt;"",E750&lt;&gt;"",F750&lt;&gt;"",G750&lt;&gt;"",H750&lt;&gt;"",I750&lt;&gt;"",J750&lt;&gt;"")),"",IF(A750="","Check ID",IF(B750="","Check ID",IF(SUMPRODUCT(--(Equipment!$A$2:$A$101=B750))=0,"Check ID",IF(SUMPRODUCT(--($A$2:$A$1001=A750))&gt;1,"Duplicate ID",IF(OR(C750="",NOT(OR(D750="AI",D750="AO",D750="BI",D750="BO")),AND(F750&lt;&gt;"",NOT(ISNUMBER(F750))),AND(G750&lt;&gt;"",NOT(ISNUMBER(G750))),AND(H750&lt;&gt;"",NOT(ISNUMBER(H750))),AND(I750&lt;&gt;"",NOT(ISNUMBER(I750))),AND(J750&lt;&gt;"",NOT(ISNUMBER(J750)))),"Check inputs",IF(AND(ISNUMBER(J750),OR(J750&lt;0,J750&gt;1440)),"Check inputs","OK")))))))</f>
        <v/>
      </c>
    </row>
    <row r="751" spans="1:12" x14ac:dyDescent="0.25">
      <c r="A751" s="12"/>
      <c r="B751" s="12"/>
      <c r="C751" s="13"/>
      <c r="D751" s="12"/>
      <c r="E751" s="13"/>
      <c r="F751" s="12"/>
      <c r="G751" s="12"/>
      <c r="H751" s="12"/>
      <c r="I751" s="12"/>
      <c r="J751" s="12"/>
      <c r="K751" s="17" t="str">
        <f>IF(NOT(OR(A751&lt;&gt;"",B751&lt;&gt;"",C751&lt;&gt;"",D751&lt;&gt;"",E751&lt;&gt;"",F751&lt;&gt;"",G751&lt;&gt;"",H751&lt;&gt;"",I751&lt;&gt;"",J751&lt;&gt;"")),"",IF(AND(ISNUMBER(H751),ISNUMBER(I751),H751&gt;=I751),"Check limits",IF(OR(AND(ISNUMBER(F751),ISNUMBER(H751),F751&lt;H751),AND(ISNUMBER(F751),ISNUMBER(I751),F751&gt;I751),AND(ISNUMBER(G751),ISNUMBER(H751),G751&lt;H751),AND(ISNUMBER(G751),ISNUMBER(I751),G751&gt;I751)),"Setpoint outside alarm band","OK")))</f>
        <v/>
      </c>
      <c r="L751" s="16" t="str">
        <f>IF(NOT(OR(A751&lt;&gt;"",B751&lt;&gt;"",C751&lt;&gt;"",D751&lt;&gt;"",E751&lt;&gt;"",F751&lt;&gt;"",G751&lt;&gt;"",H751&lt;&gt;"",I751&lt;&gt;"",J751&lt;&gt;"")),"",IF(A751="","Check ID",IF(B751="","Check ID",IF(SUMPRODUCT(--(Equipment!$A$2:$A$101=B751))=0,"Check ID",IF(SUMPRODUCT(--($A$2:$A$1001=A751))&gt;1,"Duplicate ID",IF(OR(C751="",NOT(OR(D751="AI",D751="AO",D751="BI",D751="BO")),AND(F751&lt;&gt;"",NOT(ISNUMBER(F751))),AND(G751&lt;&gt;"",NOT(ISNUMBER(G751))),AND(H751&lt;&gt;"",NOT(ISNUMBER(H751))),AND(I751&lt;&gt;"",NOT(ISNUMBER(I751))),AND(J751&lt;&gt;"",NOT(ISNUMBER(J751)))),"Check inputs",IF(AND(ISNUMBER(J751),OR(J751&lt;0,J751&gt;1440)),"Check inputs","OK")))))))</f>
        <v/>
      </c>
    </row>
    <row r="752" spans="1:12" x14ac:dyDescent="0.25">
      <c r="A752" s="12"/>
      <c r="B752" s="12"/>
      <c r="C752" s="13"/>
      <c r="D752" s="12"/>
      <c r="E752" s="13"/>
      <c r="F752" s="12"/>
      <c r="G752" s="12"/>
      <c r="H752" s="12"/>
      <c r="I752" s="12"/>
      <c r="J752" s="12"/>
      <c r="K752" s="17" t="str">
        <f>IF(NOT(OR(A752&lt;&gt;"",B752&lt;&gt;"",C752&lt;&gt;"",D752&lt;&gt;"",E752&lt;&gt;"",F752&lt;&gt;"",G752&lt;&gt;"",H752&lt;&gt;"",I752&lt;&gt;"",J752&lt;&gt;"")),"",IF(AND(ISNUMBER(H752),ISNUMBER(I752),H752&gt;=I752),"Check limits",IF(OR(AND(ISNUMBER(F752),ISNUMBER(H752),F752&lt;H752),AND(ISNUMBER(F752),ISNUMBER(I752),F752&gt;I752),AND(ISNUMBER(G752),ISNUMBER(H752),G752&lt;H752),AND(ISNUMBER(G752),ISNUMBER(I752),G752&gt;I752)),"Setpoint outside alarm band","OK")))</f>
        <v/>
      </c>
      <c r="L752" s="16" t="str">
        <f>IF(NOT(OR(A752&lt;&gt;"",B752&lt;&gt;"",C752&lt;&gt;"",D752&lt;&gt;"",E752&lt;&gt;"",F752&lt;&gt;"",G752&lt;&gt;"",H752&lt;&gt;"",I752&lt;&gt;"",J752&lt;&gt;"")),"",IF(A752="","Check ID",IF(B752="","Check ID",IF(SUMPRODUCT(--(Equipment!$A$2:$A$101=B752))=0,"Check ID",IF(SUMPRODUCT(--($A$2:$A$1001=A752))&gt;1,"Duplicate ID",IF(OR(C752="",NOT(OR(D752="AI",D752="AO",D752="BI",D752="BO")),AND(F752&lt;&gt;"",NOT(ISNUMBER(F752))),AND(G752&lt;&gt;"",NOT(ISNUMBER(G752))),AND(H752&lt;&gt;"",NOT(ISNUMBER(H752))),AND(I752&lt;&gt;"",NOT(ISNUMBER(I752))),AND(J752&lt;&gt;"",NOT(ISNUMBER(J752)))),"Check inputs",IF(AND(ISNUMBER(J752),OR(J752&lt;0,J752&gt;1440)),"Check inputs","OK")))))))</f>
        <v/>
      </c>
    </row>
    <row r="753" spans="1:12" x14ac:dyDescent="0.25">
      <c r="A753" s="12"/>
      <c r="B753" s="12"/>
      <c r="C753" s="13"/>
      <c r="D753" s="12"/>
      <c r="E753" s="13"/>
      <c r="F753" s="12"/>
      <c r="G753" s="12"/>
      <c r="H753" s="12"/>
      <c r="I753" s="12"/>
      <c r="J753" s="12"/>
      <c r="K753" s="17" t="str">
        <f>IF(NOT(OR(A753&lt;&gt;"",B753&lt;&gt;"",C753&lt;&gt;"",D753&lt;&gt;"",E753&lt;&gt;"",F753&lt;&gt;"",G753&lt;&gt;"",H753&lt;&gt;"",I753&lt;&gt;"",J753&lt;&gt;"")),"",IF(AND(ISNUMBER(H753),ISNUMBER(I753),H753&gt;=I753),"Check limits",IF(OR(AND(ISNUMBER(F753),ISNUMBER(H753),F753&lt;H753),AND(ISNUMBER(F753),ISNUMBER(I753),F753&gt;I753),AND(ISNUMBER(G753),ISNUMBER(H753),G753&lt;H753),AND(ISNUMBER(G753),ISNUMBER(I753),G753&gt;I753)),"Setpoint outside alarm band","OK")))</f>
        <v/>
      </c>
      <c r="L753" s="16" t="str">
        <f>IF(NOT(OR(A753&lt;&gt;"",B753&lt;&gt;"",C753&lt;&gt;"",D753&lt;&gt;"",E753&lt;&gt;"",F753&lt;&gt;"",G753&lt;&gt;"",H753&lt;&gt;"",I753&lt;&gt;"",J753&lt;&gt;"")),"",IF(A753="","Check ID",IF(B753="","Check ID",IF(SUMPRODUCT(--(Equipment!$A$2:$A$101=B753))=0,"Check ID",IF(SUMPRODUCT(--($A$2:$A$1001=A753))&gt;1,"Duplicate ID",IF(OR(C753="",NOT(OR(D753="AI",D753="AO",D753="BI",D753="BO")),AND(F753&lt;&gt;"",NOT(ISNUMBER(F753))),AND(G753&lt;&gt;"",NOT(ISNUMBER(G753))),AND(H753&lt;&gt;"",NOT(ISNUMBER(H753))),AND(I753&lt;&gt;"",NOT(ISNUMBER(I753))),AND(J753&lt;&gt;"",NOT(ISNUMBER(J753)))),"Check inputs",IF(AND(ISNUMBER(J753),OR(J753&lt;0,J753&gt;1440)),"Check inputs","OK")))))))</f>
        <v/>
      </c>
    </row>
    <row r="754" spans="1:12" x14ac:dyDescent="0.25">
      <c r="A754" s="12"/>
      <c r="B754" s="12"/>
      <c r="C754" s="13"/>
      <c r="D754" s="12"/>
      <c r="E754" s="13"/>
      <c r="F754" s="12"/>
      <c r="G754" s="12"/>
      <c r="H754" s="12"/>
      <c r="I754" s="12"/>
      <c r="J754" s="12"/>
      <c r="K754" s="17" t="str">
        <f>IF(NOT(OR(A754&lt;&gt;"",B754&lt;&gt;"",C754&lt;&gt;"",D754&lt;&gt;"",E754&lt;&gt;"",F754&lt;&gt;"",G754&lt;&gt;"",H754&lt;&gt;"",I754&lt;&gt;"",J754&lt;&gt;"")),"",IF(AND(ISNUMBER(H754),ISNUMBER(I754),H754&gt;=I754),"Check limits",IF(OR(AND(ISNUMBER(F754),ISNUMBER(H754),F754&lt;H754),AND(ISNUMBER(F754),ISNUMBER(I754),F754&gt;I754),AND(ISNUMBER(G754),ISNUMBER(H754),G754&lt;H754),AND(ISNUMBER(G754),ISNUMBER(I754),G754&gt;I754)),"Setpoint outside alarm band","OK")))</f>
        <v/>
      </c>
      <c r="L754" s="16" t="str">
        <f>IF(NOT(OR(A754&lt;&gt;"",B754&lt;&gt;"",C754&lt;&gt;"",D754&lt;&gt;"",E754&lt;&gt;"",F754&lt;&gt;"",G754&lt;&gt;"",H754&lt;&gt;"",I754&lt;&gt;"",J754&lt;&gt;"")),"",IF(A754="","Check ID",IF(B754="","Check ID",IF(SUMPRODUCT(--(Equipment!$A$2:$A$101=B754))=0,"Check ID",IF(SUMPRODUCT(--($A$2:$A$1001=A754))&gt;1,"Duplicate ID",IF(OR(C754="",NOT(OR(D754="AI",D754="AO",D754="BI",D754="BO")),AND(F754&lt;&gt;"",NOT(ISNUMBER(F754))),AND(G754&lt;&gt;"",NOT(ISNUMBER(G754))),AND(H754&lt;&gt;"",NOT(ISNUMBER(H754))),AND(I754&lt;&gt;"",NOT(ISNUMBER(I754))),AND(J754&lt;&gt;"",NOT(ISNUMBER(J754)))),"Check inputs",IF(AND(ISNUMBER(J754),OR(J754&lt;0,J754&gt;1440)),"Check inputs","OK")))))))</f>
        <v/>
      </c>
    </row>
    <row r="755" spans="1:12" x14ac:dyDescent="0.25">
      <c r="A755" s="12"/>
      <c r="B755" s="12"/>
      <c r="C755" s="13"/>
      <c r="D755" s="12"/>
      <c r="E755" s="13"/>
      <c r="F755" s="12"/>
      <c r="G755" s="12"/>
      <c r="H755" s="12"/>
      <c r="I755" s="12"/>
      <c r="J755" s="12"/>
      <c r="K755" s="17" t="str">
        <f>IF(NOT(OR(A755&lt;&gt;"",B755&lt;&gt;"",C755&lt;&gt;"",D755&lt;&gt;"",E755&lt;&gt;"",F755&lt;&gt;"",G755&lt;&gt;"",H755&lt;&gt;"",I755&lt;&gt;"",J755&lt;&gt;"")),"",IF(AND(ISNUMBER(H755),ISNUMBER(I755),H755&gt;=I755),"Check limits",IF(OR(AND(ISNUMBER(F755),ISNUMBER(H755),F755&lt;H755),AND(ISNUMBER(F755),ISNUMBER(I755),F755&gt;I755),AND(ISNUMBER(G755),ISNUMBER(H755),G755&lt;H755),AND(ISNUMBER(G755),ISNUMBER(I755),G755&gt;I755)),"Setpoint outside alarm band","OK")))</f>
        <v/>
      </c>
      <c r="L755" s="16" t="str">
        <f>IF(NOT(OR(A755&lt;&gt;"",B755&lt;&gt;"",C755&lt;&gt;"",D755&lt;&gt;"",E755&lt;&gt;"",F755&lt;&gt;"",G755&lt;&gt;"",H755&lt;&gt;"",I755&lt;&gt;"",J755&lt;&gt;"")),"",IF(A755="","Check ID",IF(B755="","Check ID",IF(SUMPRODUCT(--(Equipment!$A$2:$A$101=B755))=0,"Check ID",IF(SUMPRODUCT(--($A$2:$A$1001=A755))&gt;1,"Duplicate ID",IF(OR(C755="",NOT(OR(D755="AI",D755="AO",D755="BI",D755="BO")),AND(F755&lt;&gt;"",NOT(ISNUMBER(F755))),AND(G755&lt;&gt;"",NOT(ISNUMBER(G755))),AND(H755&lt;&gt;"",NOT(ISNUMBER(H755))),AND(I755&lt;&gt;"",NOT(ISNUMBER(I755))),AND(J755&lt;&gt;"",NOT(ISNUMBER(J755)))),"Check inputs",IF(AND(ISNUMBER(J755),OR(J755&lt;0,J755&gt;1440)),"Check inputs","OK")))))))</f>
        <v/>
      </c>
    </row>
    <row r="756" spans="1:12" x14ac:dyDescent="0.25">
      <c r="A756" s="12"/>
      <c r="B756" s="12"/>
      <c r="C756" s="13"/>
      <c r="D756" s="12"/>
      <c r="E756" s="13"/>
      <c r="F756" s="12"/>
      <c r="G756" s="12"/>
      <c r="H756" s="12"/>
      <c r="I756" s="12"/>
      <c r="J756" s="12"/>
      <c r="K756" s="17" t="str">
        <f>IF(NOT(OR(A756&lt;&gt;"",B756&lt;&gt;"",C756&lt;&gt;"",D756&lt;&gt;"",E756&lt;&gt;"",F756&lt;&gt;"",G756&lt;&gt;"",H756&lt;&gt;"",I756&lt;&gt;"",J756&lt;&gt;"")),"",IF(AND(ISNUMBER(H756),ISNUMBER(I756),H756&gt;=I756),"Check limits",IF(OR(AND(ISNUMBER(F756),ISNUMBER(H756),F756&lt;H756),AND(ISNUMBER(F756),ISNUMBER(I756),F756&gt;I756),AND(ISNUMBER(G756),ISNUMBER(H756),G756&lt;H756),AND(ISNUMBER(G756),ISNUMBER(I756),G756&gt;I756)),"Setpoint outside alarm band","OK")))</f>
        <v/>
      </c>
      <c r="L756" s="16" t="str">
        <f>IF(NOT(OR(A756&lt;&gt;"",B756&lt;&gt;"",C756&lt;&gt;"",D756&lt;&gt;"",E756&lt;&gt;"",F756&lt;&gt;"",G756&lt;&gt;"",H756&lt;&gt;"",I756&lt;&gt;"",J756&lt;&gt;"")),"",IF(A756="","Check ID",IF(B756="","Check ID",IF(SUMPRODUCT(--(Equipment!$A$2:$A$101=B756))=0,"Check ID",IF(SUMPRODUCT(--($A$2:$A$1001=A756))&gt;1,"Duplicate ID",IF(OR(C756="",NOT(OR(D756="AI",D756="AO",D756="BI",D756="BO")),AND(F756&lt;&gt;"",NOT(ISNUMBER(F756))),AND(G756&lt;&gt;"",NOT(ISNUMBER(G756))),AND(H756&lt;&gt;"",NOT(ISNUMBER(H756))),AND(I756&lt;&gt;"",NOT(ISNUMBER(I756))),AND(J756&lt;&gt;"",NOT(ISNUMBER(J756)))),"Check inputs",IF(AND(ISNUMBER(J756),OR(J756&lt;0,J756&gt;1440)),"Check inputs","OK")))))))</f>
        <v/>
      </c>
    </row>
    <row r="757" spans="1:12" x14ac:dyDescent="0.25">
      <c r="A757" s="12"/>
      <c r="B757" s="12"/>
      <c r="C757" s="13"/>
      <c r="D757" s="12"/>
      <c r="E757" s="13"/>
      <c r="F757" s="12"/>
      <c r="G757" s="12"/>
      <c r="H757" s="12"/>
      <c r="I757" s="12"/>
      <c r="J757" s="12"/>
      <c r="K757" s="17" t="str">
        <f>IF(NOT(OR(A757&lt;&gt;"",B757&lt;&gt;"",C757&lt;&gt;"",D757&lt;&gt;"",E757&lt;&gt;"",F757&lt;&gt;"",G757&lt;&gt;"",H757&lt;&gt;"",I757&lt;&gt;"",J757&lt;&gt;"")),"",IF(AND(ISNUMBER(H757),ISNUMBER(I757),H757&gt;=I757),"Check limits",IF(OR(AND(ISNUMBER(F757),ISNUMBER(H757),F757&lt;H757),AND(ISNUMBER(F757),ISNUMBER(I757),F757&gt;I757),AND(ISNUMBER(G757),ISNUMBER(H757),G757&lt;H757),AND(ISNUMBER(G757),ISNUMBER(I757),G757&gt;I757)),"Setpoint outside alarm band","OK")))</f>
        <v/>
      </c>
      <c r="L757" s="16" t="str">
        <f>IF(NOT(OR(A757&lt;&gt;"",B757&lt;&gt;"",C757&lt;&gt;"",D757&lt;&gt;"",E757&lt;&gt;"",F757&lt;&gt;"",G757&lt;&gt;"",H757&lt;&gt;"",I757&lt;&gt;"",J757&lt;&gt;"")),"",IF(A757="","Check ID",IF(B757="","Check ID",IF(SUMPRODUCT(--(Equipment!$A$2:$A$101=B757))=0,"Check ID",IF(SUMPRODUCT(--($A$2:$A$1001=A757))&gt;1,"Duplicate ID",IF(OR(C757="",NOT(OR(D757="AI",D757="AO",D757="BI",D757="BO")),AND(F757&lt;&gt;"",NOT(ISNUMBER(F757))),AND(G757&lt;&gt;"",NOT(ISNUMBER(G757))),AND(H757&lt;&gt;"",NOT(ISNUMBER(H757))),AND(I757&lt;&gt;"",NOT(ISNUMBER(I757))),AND(J757&lt;&gt;"",NOT(ISNUMBER(J757)))),"Check inputs",IF(AND(ISNUMBER(J757),OR(J757&lt;0,J757&gt;1440)),"Check inputs","OK")))))))</f>
        <v/>
      </c>
    </row>
    <row r="758" spans="1:12" x14ac:dyDescent="0.25">
      <c r="A758" s="12"/>
      <c r="B758" s="12"/>
      <c r="C758" s="13"/>
      <c r="D758" s="12"/>
      <c r="E758" s="13"/>
      <c r="F758" s="12"/>
      <c r="G758" s="12"/>
      <c r="H758" s="12"/>
      <c r="I758" s="12"/>
      <c r="J758" s="12"/>
      <c r="K758" s="17" t="str">
        <f>IF(NOT(OR(A758&lt;&gt;"",B758&lt;&gt;"",C758&lt;&gt;"",D758&lt;&gt;"",E758&lt;&gt;"",F758&lt;&gt;"",G758&lt;&gt;"",H758&lt;&gt;"",I758&lt;&gt;"",J758&lt;&gt;"")),"",IF(AND(ISNUMBER(H758),ISNUMBER(I758),H758&gt;=I758),"Check limits",IF(OR(AND(ISNUMBER(F758),ISNUMBER(H758),F758&lt;H758),AND(ISNUMBER(F758),ISNUMBER(I758),F758&gt;I758),AND(ISNUMBER(G758),ISNUMBER(H758),G758&lt;H758),AND(ISNUMBER(G758),ISNUMBER(I758),G758&gt;I758)),"Setpoint outside alarm band","OK")))</f>
        <v/>
      </c>
      <c r="L758" s="16" t="str">
        <f>IF(NOT(OR(A758&lt;&gt;"",B758&lt;&gt;"",C758&lt;&gt;"",D758&lt;&gt;"",E758&lt;&gt;"",F758&lt;&gt;"",G758&lt;&gt;"",H758&lt;&gt;"",I758&lt;&gt;"",J758&lt;&gt;"")),"",IF(A758="","Check ID",IF(B758="","Check ID",IF(SUMPRODUCT(--(Equipment!$A$2:$A$101=B758))=0,"Check ID",IF(SUMPRODUCT(--($A$2:$A$1001=A758))&gt;1,"Duplicate ID",IF(OR(C758="",NOT(OR(D758="AI",D758="AO",D758="BI",D758="BO")),AND(F758&lt;&gt;"",NOT(ISNUMBER(F758))),AND(G758&lt;&gt;"",NOT(ISNUMBER(G758))),AND(H758&lt;&gt;"",NOT(ISNUMBER(H758))),AND(I758&lt;&gt;"",NOT(ISNUMBER(I758))),AND(J758&lt;&gt;"",NOT(ISNUMBER(J758)))),"Check inputs",IF(AND(ISNUMBER(J758),OR(J758&lt;0,J758&gt;1440)),"Check inputs","OK")))))))</f>
        <v/>
      </c>
    </row>
    <row r="759" spans="1:12" x14ac:dyDescent="0.25">
      <c r="A759" s="12"/>
      <c r="B759" s="12"/>
      <c r="C759" s="13"/>
      <c r="D759" s="12"/>
      <c r="E759" s="13"/>
      <c r="F759" s="12"/>
      <c r="G759" s="12"/>
      <c r="H759" s="12"/>
      <c r="I759" s="12"/>
      <c r="J759" s="12"/>
      <c r="K759" s="17" t="str">
        <f>IF(NOT(OR(A759&lt;&gt;"",B759&lt;&gt;"",C759&lt;&gt;"",D759&lt;&gt;"",E759&lt;&gt;"",F759&lt;&gt;"",G759&lt;&gt;"",H759&lt;&gt;"",I759&lt;&gt;"",J759&lt;&gt;"")),"",IF(AND(ISNUMBER(H759),ISNUMBER(I759),H759&gt;=I759),"Check limits",IF(OR(AND(ISNUMBER(F759),ISNUMBER(H759),F759&lt;H759),AND(ISNUMBER(F759),ISNUMBER(I759),F759&gt;I759),AND(ISNUMBER(G759),ISNUMBER(H759),G759&lt;H759),AND(ISNUMBER(G759),ISNUMBER(I759),G759&gt;I759)),"Setpoint outside alarm band","OK")))</f>
        <v/>
      </c>
      <c r="L759" s="16" t="str">
        <f>IF(NOT(OR(A759&lt;&gt;"",B759&lt;&gt;"",C759&lt;&gt;"",D759&lt;&gt;"",E759&lt;&gt;"",F759&lt;&gt;"",G759&lt;&gt;"",H759&lt;&gt;"",I759&lt;&gt;"",J759&lt;&gt;"")),"",IF(A759="","Check ID",IF(B759="","Check ID",IF(SUMPRODUCT(--(Equipment!$A$2:$A$101=B759))=0,"Check ID",IF(SUMPRODUCT(--($A$2:$A$1001=A759))&gt;1,"Duplicate ID",IF(OR(C759="",NOT(OR(D759="AI",D759="AO",D759="BI",D759="BO")),AND(F759&lt;&gt;"",NOT(ISNUMBER(F759))),AND(G759&lt;&gt;"",NOT(ISNUMBER(G759))),AND(H759&lt;&gt;"",NOT(ISNUMBER(H759))),AND(I759&lt;&gt;"",NOT(ISNUMBER(I759))),AND(J759&lt;&gt;"",NOT(ISNUMBER(J759)))),"Check inputs",IF(AND(ISNUMBER(J759),OR(J759&lt;0,J759&gt;1440)),"Check inputs","OK")))))))</f>
        <v/>
      </c>
    </row>
    <row r="760" spans="1:12" x14ac:dyDescent="0.25">
      <c r="A760" s="12"/>
      <c r="B760" s="12"/>
      <c r="C760" s="13"/>
      <c r="D760" s="12"/>
      <c r="E760" s="13"/>
      <c r="F760" s="12"/>
      <c r="G760" s="12"/>
      <c r="H760" s="12"/>
      <c r="I760" s="12"/>
      <c r="J760" s="12"/>
      <c r="K760" s="17" t="str">
        <f>IF(NOT(OR(A760&lt;&gt;"",B760&lt;&gt;"",C760&lt;&gt;"",D760&lt;&gt;"",E760&lt;&gt;"",F760&lt;&gt;"",G760&lt;&gt;"",H760&lt;&gt;"",I760&lt;&gt;"",J760&lt;&gt;"")),"",IF(AND(ISNUMBER(H760),ISNUMBER(I760),H760&gt;=I760),"Check limits",IF(OR(AND(ISNUMBER(F760),ISNUMBER(H760),F760&lt;H760),AND(ISNUMBER(F760),ISNUMBER(I760),F760&gt;I760),AND(ISNUMBER(G760),ISNUMBER(H760),G760&lt;H760),AND(ISNUMBER(G760),ISNUMBER(I760),G760&gt;I760)),"Setpoint outside alarm band","OK")))</f>
        <v/>
      </c>
      <c r="L760" s="16" t="str">
        <f>IF(NOT(OR(A760&lt;&gt;"",B760&lt;&gt;"",C760&lt;&gt;"",D760&lt;&gt;"",E760&lt;&gt;"",F760&lt;&gt;"",G760&lt;&gt;"",H760&lt;&gt;"",I760&lt;&gt;"",J760&lt;&gt;"")),"",IF(A760="","Check ID",IF(B760="","Check ID",IF(SUMPRODUCT(--(Equipment!$A$2:$A$101=B760))=0,"Check ID",IF(SUMPRODUCT(--($A$2:$A$1001=A760))&gt;1,"Duplicate ID",IF(OR(C760="",NOT(OR(D760="AI",D760="AO",D760="BI",D760="BO")),AND(F760&lt;&gt;"",NOT(ISNUMBER(F760))),AND(G760&lt;&gt;"",NOT(ISNUMBER(G760))),AND(H760&lt;&gt;"",NOT(ISNUMBER(H760))),AND(I760&lt;&gt;"",NOT(ISNUMBER(I760))),AND(J760&lt;&gt;"",NOT(ISNUMBER(J760)))),"Check inputs",IF(AND(ISNUMBER(J760),OR(J760&lt;0,J760&gt;1440)),"Check inputs","OK")))))))</f>
        <v/>
      </c>
    </row>
    <row r="761" spans="1:12" x14ac:dyDescent="0.25">
      <c r="A761" s="12"/>
      <c r="B761" s="12"/>
      <c r="C761" s="13"/>
      <c r="D761" s="12"/>
      <c r="E761" s="13"/>
      <c r="F761" s="12"/>
      <c r="G761" s="12"/>
      <c r="H761" s="12"/>
      <c r="I761" s="12"/>
      <c r="J761" s="12"/>
      <c r="K761" s="17" t="str">
        <f>IF(NOT(OR(A761&lt;&gt;"",B761&lt;&gt;"",C761&lt;&gt;"",D761&lt;&gt;"",E761&lt;&gt;"",F761&lt;&gt;"",G761&lt;&gt;"",H761&lt;&gt;"",I761&lt;&gt;"",J761&lt;&gt;"")),"",IF(AND(ISNUMBER(H761),ISNUMBER(I761),H761&gt;=I761),"Check limits",IF(OR(AND(ISNUMBER(F761),ISNUMBER(H761),F761&lt;H761),AND(ISNUMBER(F761),ISNUMBER(I761),F761&gt;I761),AND(ISNUMBER(G761),ISNUMBER(H761),G761&lt;H761),AND(ISNUMBER(G761),ISNUMBER(I761),G761&gt;I761)),"Setpoint outside alarm band","OK")))</f>
        <v/>
      </c>
      <c r="L761" s="16" t="str">
        <f>IF(NOT(OR(A761&lt;&gt;"",B761&lt;&gt;"",C761&lt;&gt;"",D761&lt;&gt;"",E761&lt;&gt;"",F761&lt;&gt;"",G761&lt;&gt;"",H761&lt;&gt;"",I761&lt;&gt;"",J761&lt;&gt;"")),"",IF(A761="","Check ID",IF(B761="","Check ID",IF(SUMPRODUCT(--(Equipment!$A$2:$A$101=B761))=0,"Check ID",IF(SUMPRODUCT(--($A$2:$A$1001=A761))&gt;1,"Duplicate ID",IF(OR(C761="",NOT(OR(D761="AI",D761="AO",D761="BI",D761="BO")),AND(F761&lt;&gt;"",NOT(ISNUMBER(F761))),AND(G761&lt;&gt;"",NOT(ISNUMBER(G761))),AND(H761&lt;&gt;"",NOT(ISNUMBER(H761))),AND(I761&lt;&gt;"",NOT(ISNUMBER(I761))),AND(J761&lt;&gt;"",NOT(ISNUMBER(J761)))),"Check inputs",IF(AND(ISNUMBER(J761),OR(J761&lt;0,J761&gt;1440)),"Check inputs","OK")))))))</f>
        <v/>
      </c>
    </row>
    <row r="762" spans="1:12" x14ac:dyDescent="0.25">
      <c r="A762" s="12"/>
      <c r="B762" s="12"/>
      <c r="C762" s="13"/>
      <c r="D762" s="12"/>
      <c r="E762" s="13"/>
      <c r="F762" s="12"/>
      <c r="G762" s="12"/>
      <c r="H762" s="12"/>
      <c r="I762" s="12"/>
      <c r="J762" s="12"/>
      <c r="K762" s="17" t="str">
        <f>IF(NOT(OR(A762&lt;&gt;"",B762&lt;&gt;"",C762&lt;&gt;"",D762&lt;&gt;"",E762&lt;&gt;"",F762&lt;&gt;"",G762&lt;&gt;"",H762&lt;&gt;"",I762&lt;&gt;"",J762&lt;&gt;"")),"",IF(AND(ISNUMBER(H762),ISNUMBER(I762),H762&gt;=I762),"Check limits",IF(OR(AND(ISNUMBER(F762),ISNUMBER(H762),F762&lt;H762),AND(ISNUMBER(F762),ISNUMBER(I762),F762&gt;I762),AND(ISNUMBER(G762),ISNUMBER(H762),G762&lt;H762),AND(ISNUMBER(G762),ISNUMBER(I762),G762&gt;I762)),"Setpoint outside alarm band","OK")))</f>
        <v/>
      </c>
      <c r="L762" s="16" t="str">
        <f>IF(NOT(OR(A762&lt;&gt;"",B762&lt;&gt;"",C762&lt;&gt;"",D762&lt;&gt;"",E762&lt;&gt;"",F762&lt;&gt;"",G762&lt;&gt;"",H762&lt;&gt;"",I762&lt;&gt;"",J762&lt;&gt;"")),"",IF(A762="","Check ID",IF(B762="","Check ID",IF(SUMPRODUCT(--(Equipment!$A$2:$A$101=B762))=0,"Check ID",IF(SUMPRODUCT(--($A$2:$A$1001=A762))&gt;1,"Duplicate ID",IF(OR(C762="",NOT(OR(D762="AI",D762="AO",D762="BI",D762="BO")),AND(F762&lt;&gt;"",NOT(ISNUMBER(F762))),AND(G762&lt;&gt;"",NOT(ISNUMBER(G762))),AND(H762&lt;&gt;"",NOT(ISNUMBER(H762))),AND(I762&lt;&gt;"",NOT(ISNUMBER(I762))),AND(J762&lt;&gt;"",NOT(ISNUMBER(J762)))),"Check inputs",IF(AND(ISNUMBER(J762),OR(J762&lt;0,J762&gt;1440)),"Check inputs","OK")))))))</f>
        <v/>
      </c>
    </row>
    <row r="763" spans="1:12" x14ac:dyDescent="0.25">
      <c r="A763" s="12"/>
      <c r="B763" s="12"/>
      <c r="C763" s="13"/>
      <c r="D763" s="12"/>
      <c r="E763" s="13"/>
      <c r="F763" s="12"/>
      <c r="G763" s="12"/>
      <c r="H763" s="12"/>
      <c r="I763" s="12"/>
      <c r="J763" s="12"/>
      <c r="K763" s="17" t="str">
        <f>IF(NOT(OR(A763&lt;&gt;"",B763&lt;&gt;"",C763&lt;&gt;"",D763&lt;&gt;"",E763&lt;&gt;"",F763&lt;&gt;"",G763&lt;&gt;"",H763&lt;&gt;"",I763&lt;&gt;"",J763&lt;&gt;"")),"",IF(AND(ISNUMBER(H763),ISNUMBER(I763),H763&gt;=I763),"Check limits",IF(OR(AND(ISNUMBER(F763),ISNUMBER(H763),F763&lt;H763),AND(ISNUMBER(F763),ISNUMBER(I763),F763&gt;I763),AND(ISNUMBER(G763),ISNUMBER(H763),G763&lt;H763),AND(ISNUMBER(G763),ISNUMBER(I763),G763&gt;I763)),"Setpoint outside alarm band","OK")))</f>
        <v/>
      </c>
      <c r="L763" s="16" t="str">
        <f>IF(NOT(OR(A763&lt;&gt;"",B763&lt;&gt;"",C763&lt;&gt;"",D763&lt;&gt;"",E763&lt;&gt;"",F763&lt;&gt;"",G763&lt;&gt;"",H763&lt;&gt;"",I763&lt;&gt;"",J763&lt;&gt;"")),"",IF(A763="","Check ID",IF(B763="","Check ID",IF(SUMPRODUCT(--(Equipment!$A$2:$A$101=B763))=0,"Check ID",IF(SUMPRODUCT(--($A$2:$A$1001=A763))&gt;1,"Duplicate ID",IF(OR(C763="",NOT(OR(D763="AI",D763="AO",D763="BI",D763="BO")),AND(F763&lt;&gt;"",NOT(ISNUMBER(F763))),AND(G763&lt;&gt;"",NOT(ISNUMBER(G763))),AND(H763&lt;&gt;"",NOT(ISNUMBER(H763))),AND(I763&lt;&gt;"",NOT(ISNUMBER(I763))),AND(J763&lt;&gt;"",NOT(ISNUMBER(J763)))),"Check inputs",IF(AND(ISNUMBER(J763),OR(J763&lt;0,J763&gt;1440)),"Check inputs","OK")))))))</f>
        <v/>
      </c>
    </row>
    <row r="764" spans="1:12" x14ac:dyDescent="0.25">
      <c r="A764" s="12"/>
      <c r="B764" s="12"/>
      <c r="C764" s="13"/>
      <c r="D764" s="12"/>
      <c r="E764" s="13"/>
      <c r="F764" s="12"/>
      <c r="G764" s="12"/>
      <c r="H764" s="12"/>
      <c r="I764" s="12"/>
      <c r="J764" s="12"/>
      <c r="K764" s="17" t="str">
        <f>IF(NOT(OR(A764&lt;&gt;"",B764&lt;&gt;"",C764&lt;&gt;"",D764&lt;&gt;"",E764&lt;&gt;"",F764&lt;&gt;"",G764&lt;&gt;"",H764&lt;&gt;"",I764&lt;&gt;"",J764&lt;&gt;"")),"",IF(AND(ISNUMBER(H764),ISNUMBER(I764),H764&gt;=I764),"Check limits",IF(OR(AND(ISNUMBER(F764),ISNUMBER(H764),F764&lt;H764),AND(ISNUMBER(F764),ISNUMBER(I764),F764&gt;I764),AND(ISNUMBER(G764),ISNUMBER(H764),G764&lt;H764),AND(ISNUMBER(G764),ISNUMBER(I764),G764&gt;I764)),"Setpoint outside alarm band","OK")))</f>
        <v/>
      </c>
      <c r="L764" s="16" t="str">
        <f>IF(NOT(OR(A764&lt;&gt;"",B764&lt;&gt;"",C764&lt;&gt;"",D764&lt;&gt;"",E764&lt;&gt;"",F764&lt;&gt;"",G764&lt;&gt;"",H764&lt;&gt;"",I764&lt;&gt;"",J764&lt;&gt;"")),"",IF(A764="","Check ID",IF(B764="","Check ID",IF(SUMPRODUCT(--(Equipment!$A$2:$A$101=B764))=0,"Check ID",IF(SUMPRODUCT(--($A$2:$A$1001=A764))&gt;1,"Duplicate ID",IF(OR(C764="",NOT(OR(D764="AI",D764="AO",D764="BI",D764="BO")),AND(F764&lt;&gt;"",NOT(ISNUMBER(F764))),AND(G764&lt;&gt;"",NOT(ISNUMBER(G764))),AND(H764&lt;&gt;"",NOT(ISNUMBER(H764))),AND(I764&lt;&gt;"",NOT(ISNUMBER(I764))),AND(J764&lt;&gt;"",NOT(ISNUMBER(J764)))),"Check inputs",IF(AND(ISNUMBER(J764),OR(J764&lt;0,J764&gt;1440)),"Check inputs","OK")))))))</f>
        <v/>
      </c>
    </row>
    <row r="765" spans="1:12" x14ac:dyDescent="0.25">
      <c r="A765" s="12"/>
      <c r="B765" s="12"/>
      <c r="C765" s="13"/>
      <c r="D765" s="12"/>
      <c r="E765" s="13"/>
      <c r="F765" s="12"/>
      <c r="G765" s="12"/>
      <c r="H765" s="12"/>
      <c r="I765" s="12"/>
      <c r="J765" s="12"/>
      <c r="K765" s="17" t="str">
        <f>IF(NOT(OR(A765&lt;&gt;"",B765&lt;&gt;"",C765&lt;&gt;"",D765&lt;&gt;"",E765&lt;&gt;"",F765&lt;&gt;"",G765&lt;&gt;"",H765&lt;&gt;"",I765&lt;&gt;"",J765&lt;&gt;"")),"",IF(AND(ISNUMBER(H765),ISNUMBER(I765),H765&gt;=I765),"Check limits",IF(OR(AND(ISNUMBER(F765),ISNUMBER(H765),F765&lt;H765),AND(ISNUMBER(F765),ISNUMBER(I765),F765&gt;I765),AND(ISNUMBER(G765),ISNUMBER(H765),G765&lt;H765),AND(ISNUMBER(G765),ISNUMBER(I765),G765&gt;I765)),"Setpoint outside alarm band","OK")))</f>
        <v/>
      </c>
      <c r="L765" s="16" t="str">
        <f>IF(NOT(OR(A765&lt;&gt;"",B765&lt;&gt;"",C765&lt;&gt;"",D765&lt;&gt;"",E765&lt;&gt;"",F765&lt;&gt;"",G765&lt;&gt;"",H765&lt;&gt;"",I765&lt;&gt;"",J765&lt;&gt;"")),"",IF(A765="","Check ID",IF(B765="","Check ID",IF(SUMPRODUCT(--(Equipment!$A$2:$A$101=B765))=0,"Check ID",IF(SUMPRODUCT(--($A$2:$A$1001=A765))&gt;1,"Duplicate ID",IF(OR(C765="",NOT(OR(D765="AI",D765="AO",D765="BI",D765="BO")),AND(F765&lt;&gt;"",NOT(ISNUMBER(F765))),AND(G765&lt;&gt;"",NOT(ISNUMBER(G765))),AND(H765&lt;&gt;"",NOT(ISNUMBER(H765))),AND(I765&lt;&gt;"",NOT(ISNUMBER(I765))),AND(J765&lt;&gt;"",NOT(ISNUMBER(J765)))),"Check inputs",IF(AND(ISNUMBER(J765),OR(J765&lt;0,J765&gt;1440)),"Check inputs","OK")))))))</f>
        <v/>
      </c>
    </row>
    <row r="766" spans="1:12" x14ac:dyDescent="0.25">
      <c r="A766" s="12"/>
      <c r="B766" s="12"/>
      <c r="C766" s="13"/>
      <c r="D766" s="12"/>
      <c r="E766" s="13"/>
      <c r="F766" s="12"/>
      <c r="G766" s="12"/>
      <c r="H766" s="12"/>
      <c r="I766" s="12"/>
      <c r="J766" s="12"/>
      <c r="K766" s="17" t="str">
        <f>IF(NOT(OR(A766&lt;&gt;"",B766&lt;&gt;"",C766&lt;&gt;"",D766&lt;&gt;"",E766&lt;&gt;"",F766&lt;&gt;"",G766&lt;&gt;"",H766&lt;&gt;"",I766&lt;&gt;"",J766&lt;&gt;"")),"",IF(AND(ISNUMBER(H766),ISNUMBER(I766),H766&gt;=I766),"Check limits",IF(OR(AND(ISNUMBER(F766),ISNUMBER(H766),F766&lt;H766),AND(ISNUMBER(F766),ISNUMBER(I766),F766&gt;I766),AND(ISNUMBER(G766),ISNUMBER(H766),G766&lt;H766),AND(ISNUMBER(G766),ISNUMBER(I766),G766&gt;I766)),"Setpoint outside alarm band","OK")))</f>
        <v/>
      </c>
      <c r="L766" s="16" t="str">
        <f>IF(NOT(OR(A766&lt;&gt;"",B766&lt;&gt;"",C766&lt;&gt;"",D766&lt;&gt;"",E766&lt;&gt;"",F766&lt;&gt;"",G766&lt;&gt;"",H766&lt;&gt;"",I766&lt;&gt;"",J766&lt;&gt;"")),"",IF(A766="","Check ID",IF(B766="","Check ID",IF(SUMPRODUCT(--(Equipment!$A$2:$A$101=B766))=0,"Check ID",IF(SUMPRODUCT(--($A$2:$A$1001=A766))&gt;1,"Duplicate ID",IF(OR(C766="",NOT(OR(D766="AI",D766="AO",D766="BI",D766="BO")),AND(F766&lt;&gt;"",NOT(ISNUMBER(F766))),AND(G766&lt;&gt;"",NOT(ISNUMBER(G766))),AND(H766&lt;&gt;"",NOT(ISNUMBER(H766))),AND(I766&lt;&gt;"",NOT(ISNUMBER(I766))),AND(J766&lt;&gt;"",NOT(ISNUMBER(J766)))),"Check inputs",IF(AND(ISNUMBER(J766),OR(J766&lt;0,J766&gt;1440)),"Check inputs","OK")))))))</f>
        <v/>
      </c>
    </row>
    <row r="767" spans="1:12" x14ac:dyDescent="0.25">
      <c r="A767" s="12"/>
      <c r="B767" s="12"/>
      <c r="C767" s="13"/>
      <c r="D767" s="12"/>
      <c r="E767" s="13"/>
      <c r="F767" s="12"/>
      <c r="G767" s="12"/>
      <c r="H767" s="12"/>
      <c r="I767" s="12"/>
      <c r="J767" s="12"/>
      <c r="K767" s="17" t="str">
        <f>IF(NOT(OR(A767&lt;&gt;"",B767&lt;&gt;"",C767&lt;&gt;"",D767&lt;&gt;"",E767&lt;&gt;"",F767&lt;&gt;"",G767&lt;&gt;"",H767&lt;&gt;"",I767&lt;&gt;"",J767&lt;&gt;"")),"",IF(AND(ISNUMBER(H767),ISNUMBER(I767),H767&gt;=I767),"Check limits",IF(OR(AND(ISNUMBER(F767),ISNUMBER(H767),F767&lt;H767),AND(ISNUMBER(F767),ISNUMBER(I767),F767&gt;I767),AND(ISNUMBER(G767),ISNUMBER(H767),G767&lt;H767),AND(ISNUMBER(G767),ISNUMBER(I767),G767&gt;I767)),"Setpoint outside alarm band","OK")))</f>
        <v/>
      </c>
      <c r="L767" s="16" t="str">
        <f>IF(NOT(OR(A767&lt;&gt;"",B767&lt;&gt;"",C767&lt;&gt;"",D767&lt;&gt;"",E767&lt;&gt;"",F767&lt;&gt;"",G767&lt;&gt;"",H767&lt;&gt;"",I767&lt;&gt;"",J767&lt;&gt;"")),"",IF(A767="","Check ID",IF(B767="","Check ID",IF(SUMPRODUCT(--(Equipment!$A$2:$A$101=B767))=0,"Check ID",IF(SUMPRODUCT(--($A$2:$A$1001=A767))&gt;1,"Duplicate ID",IF(OR(C767="",NOT(OR(D767="AI",D767="AO",D767="BI",D767="BO")),AND(F767&lt;&gt;"",NOT(ISNUMBER(F767))),AND(G767&lt;&gt;"",NOT(ISNUMBER(G767))),AND(H767&lt;&gt;"",NOT(ISNUMBER(H767))),AND(I767&lt;&gt;"",NOT(ISNUMBER(I767))),AND(J767&lt;&gt;"",NOT(ISNUMBER(J767)))),"Check inputs",IF(AND(ISNUMBER(J767),OR(J767&lt;0,J767&gt;1440)),"Check inputs","OK")))))))</f>
        <v/>
      </c>
    </row>
    <row r="768" spans="1:12" x14ac:dyDescent="0.25">
      <c r="A768" s="12"/>
      <c r="B768" s="12"/>
      <c r="C768" s="13"/>
      <c r="D768" s="12"/>
      <c r="E768" s="13"/>
      <c r="F768" s="12"/>
      <c r="G768" s="12"/>
      <c r="H768" s="12"/>
      <c r="I768" s="12"/>
      <c r="J768" s="12"/>
      <c r="K768" s="17" t="str">
        <f>IF(NOT(OR(A768&lt;&gt;"",B768&lt;&gt;"",C768&lt;&gt;"",D768&lt;&gt;"",E768&lt;&gt;"",F768&lt;&gt;"",G768&lt;&gt;"",H768&lt;&gt;"",I768&lt;&gt;"",J768&lt;&gt;"")),"",IF(AND(ISNUMBER(H768),ISNUMBER(I768),H768&gt;=I768),"Check limits",IF(OR(AND(ISNUMBER(F768),ISNUMBER(H768),F768&lt;H768),AND(ISNUMBER(F768),ISNUMBER(I768),F768&gt;I768),AND(ISNUMBER(G768),ISNUMBER(H768),G768&lt;H768),AND(ISNUMBER(G768),ISNUMBER(I768),G768&gt;I768)),"Setpoint outside alarm band","OK")))</f>
        <v/>
      </c>
      <c r="L768" s="16" t="str">
        <f>IF(NOT(OR(A768&lt;&gt;"",B768&lt;&gt;"",C768&lt;&gt;"",D768&lt;&gt;"",E768&lt;&gt;"",F768&lt;&gt;"",G768&lt;&gt;"",H768&lt;&gt;"",I768&lt;&gt;"",J768&lt;&gt;"")),"",IF(A768="","Check ID",IF(B768="","Check ID",IF(SUMPRODUCT(--(Equipment!$A$2:$A$101=B768))=0,"Check ID",IF(SUMPRODUCT(--($A$2:$A$1001=A768))&gt;1,"Duplicate ID",IF(OR(C768="",NOT(OR(D768="AI",D768="AO",D768="BI",D768="BO")),AND(F768&lt;&gt;"",NOT(ISNUMBER(F768))),AND(G768&lt;&gt;"",NOT(ISNUMBER(G768))),AND(H768&lt;&gt;"",NOT(ISNUMBER(H768))),AND(I768&lt;&gt;"",NOT(ISNUMBER(I768))),AND(J768&lt;&gt;"",NOT(ISNUMBER(J768)))),"Check inputs",IF(AND(ISNUMBER(J768),OR(J768&lt;0,J768&gt;1440)),"Check inputs","OK")))))))</f>
        <v/>
      </c>
    </row>
    <row r="769" spans="1:12" x14ac:dyDescent="0.25">
      <c r="A769" s="12"/>
      <c r="B769" s="12"/>
      <c r="C769" s="13"/>
      <c r="D769" s="12"/>
      <c r="E769" s="13"/>
      <c r="F769" s="12"/>
      <c r="G769" s="12"/>
      <c r="H769" s="12"/>
      <c r="I769" s="12"/>
      <c r="J769" s="12"/>
      <c r="K769" s="17" t="str">
        <f>IF(NOT(OR(A769&lt;&gt;"",B769&lt;&gt;"",C769&lt;&gt;"",D769&lt;&gt;"",E769&lt;&gt;"",F769&lt;&gt;"",G769&lt;&gt;"",H769&lt;&gt;"",I769&lt;&gt;"",J769&lt;&gt;"")),"",IF(AND(ISNUMBER(H769),ISNUMBER(I769),H769&gt;=I769),"Check limits",IF(OR(AND(ISNUMBER(F769),ISNUMBER(H769),F769&lt;H769),AND(ISNUMBER(F769),ISNUMBER(I769),F769&gt;I769),AND(ISNUMBER(G769),ISNUMBER(H769),G769&lt;H769),AND(ISNUMBER(G769),ISNUMBER(I769),G769&gt;I769)),"Setpoint outside alarm band","OK")))</f>
        <v/>
      </c>
      <c r="L769" s="16" t="str">
        <f>IF(NOT(OR(A769&lt;&gt;"",B769&lt;&gt;"",C769&lt;&gt;"",D769&lt;&gt;"",E769&lt;&gt;"",F769&lt;&gt;"",G769&lt;&gt;"",H769&lt;&gt;"",I769&lt;&gt;"",J769&lt;&gt;"")),"",IF(A769="","Check ID",IF(B769="","Check ID",IF(SUMPRODUCT(--(Equipment!$A$2:$A$101=B769))=0,"Check ID",IF(SUMPRODUCT(--($A$2:$A$1001=A769))&gt;1,"Duplicate ID",IF(OR(C769="",NOT(OR(D769="AI",D769="AO",D769="BI",D769="BO")),AND(F769&lt;&gt;"",NOT(ISNUMBER(F769))),AND(G769&lt;&gt;"",NOT(ISNUMBER(G769))),AND(H769&lt;&gt;"",NOT(ISNUMBER(H769))),AND(I769&lt;&gt;"",NOT(ISNUMBER(I769))),AND(J769&lt;&gt;"",NOT(ISNUMBER(J769)))),"Check inputs",IF(AND(ISNUMBER(J769),OR(J769&lt;0,J769&gt;1440)),"Check inputs","OK")))))))</f>
        <v/>
      </c>
    </row>
    <row r="770" spans="1:12" x14ac:dyDescent="0.25">
      <c r="A770" s="12"/>
      <c r="B770" s="12"/>
      <c r="C770" s="13"/>
      <c r="D770" s="12"/>
      <c r="E770" s="13"/>
      <c r="F770" s="12"/>
      <c r="G770" s="12"/>
      <c r="H770" s="12"/>
      <c r="I770" s="12"/>
      <c r="J770" s="12"/>
      <c r="K770" s="17" t="str">
        <f>IF(NOT(OR(A770&lt;&gt;"",B770&lt;&gt;"",C770&lt;&gt;"",D770&lt;&gt;"",E770&lt;&gt;"",F770&lt;&gt;"",G770&lt;&gt;"",H770&lt;&gt;"",I770&lt;&gt;"",J770&lt;&gt;"")),"",IF(AND(ISNUMBER(H770),ISNUMBER(I770),H770&gt;=I770),"Check limits",IF(OR(AND(ISNUMBER(F770),ISNUMBER(H770),F770&lt;H770),AND(ISNUMBER(F770),ISNUMBER(I770),F770&gt;I770),AND(ISNUMBER(G770),ISNUMBER(H770),G770&lt;H770),AND(ISNUMBER(G770),ISNUMBER(I770),G770&gt;I770)),"Setpoint outside alarm band","OK")))</f>
        <v/>
      </c>
      <c r="L770" s="16" t="str">
        <f>IF(NOT(OR(A770&lt;&gt;"",B770&lt;&gt;"",C770&lt;&gt;"",D770&lt;&gt;"",E770&lt;&gt;"",F770&lt;&gt;"",G770&lt;&gt;"",H770&lt;&gt;"",I770&lt;&gt;"",J770&lt;&gt;"")),"",IF(A770="","Check ID",IF(B770="","Check ID",IF(SUMPRODUCT(--(Equipment!$A$2:$A$101=B770))=0,"Check ID",IF(SUMPRODUCT(--($A$2:$A$1001=A770))&gt;1,"Duplicate ID",IF(OR(C770="",NOT(OR(D770="AI",D770="AO",D770="BI",D770="BO")),AND(F770&lt;&gt;"",NOT(ISNUMBER(F770))),AND(G770&lt;&gt;"",NOT(ISNUMBER(G770))),AND(H770&lt;&gt;"",NOT(ISNUMBER(H770))),AND(I770&lt;&gt;"",NOT(ISNUMBER(I770))),AND(J770&lt;&gt;"",NOT(ISNUMBER(J770)))),"Check inputs",IF(AND(ISNUMBER(J770),OR(J770&lt;0,J770&gt;1440)),"Check inputs","OK")))))))</f>
        <v/>
      </c>
    </row>
    <row r="771" spans="1:12" x14ac:dyDescent="0.25">
      <c r="A771" s="12"/>
      <c r="B771" s="12"/>
      <c r="C771" s="13"/>
      <c r="D771" s="12"/>
      <c r="E771" s="13"/>
      <c r="F771" s="12"/>
      <c r="G771" s="12"/>
      <c r="H771" s="12"/>
      <c r="I771" s="12"/>
      <c r="J771" s="12"/>
      <c r="K771" s="17" t="str">
        <f>IF(NOT(OR(A771&lt;&gt;"",B771&lt;&gt;"",C771&lt;&gt;"",D771&lt;&gt;"",E771&lt;&gt;"",F771&lt;&gt;"",G771&lt;&gt;"",H771&lt;&gt;"",I771&lt;&gt;"",J771&lt;&gt;"")),"",IF(AND(ISNUMBER(H771),ISNUMBER(I771),H771&gt;=I771),"Check limits",IF(OR(AND(ISNUMBER(F771),ISNUMBER(H771),F771&lt;H771),AND(ISNUMBER(F771),ISNUMBER(I771),F771&gt;I771),AND(ISNUMBER(G771),ISNUMBER(H771),G771&lt;H771),AND(ISNUMBER(G771),ISNUMBER(I771),G771&gt;I771)),"Setpoint outside alarm band","OK")))</f>
        <v/>
      </c>
      <c r="L771" s="16" t="str">
        <f>IF(NOT(OR(A771&lt;&gt;"",B771&lt;&gt;"",C771&lt;&gt;"",D771&lt;&gt;"",E771&lt;&gt;"",F771&lt;&gt;"",G771&lt;&gt;"",H771&lt;&gt;"",I771&lt;&gt;"",J771&lt;&gt;"")),"",IF(A771="","Check ID",IF(B771="","Check ID",IF(SUMPRODUCT(--(Equipment!$A$2:$A$101=B771))=0,"Check ID",IF(SUMPRODUCT(--($A$2:$A$1001=A771))&gt;1,"Duplicate ID",IF(OR(C771="",NOT(OR(D771="AI",D771="AO",D771="BI",D771="BO")),AND(F771&lt;&gt;"",NOT(ISNUMBER(F771))),AND(G771&lt;&gt;"",NOT(ISNUMBER(G771))),AND(H771&lt;&gt;"",NOT(ISNUMBER(H771))),AND(I771&lt;&gt;"",NOT(ISNUMBER(I771))),AND(J771&lt;&gt;"",NOT(ISNUMBER(J771)))),"Check inputs",IF(AND(ISNUMBER(J771),OR(J771&lt;0,J771&gt;1440)),"Check inputs","OK")))))))</f>
        <v/>
      </c>
    </row>
    <row r="772" spans="1:12" x14ac:dyDescent="0.25">
      <c r="A772" s="12"/>
      <c r="B772" s="12"/>
      <c r="C772" s="13"/>
      <c r="D772" s="12"/>
      <c r="E772" s="13"/>
      <c r="F772" s="12"/>
      <c r="G772" s="12"/>
      <c r="H772" s="12"/>
      <c r="I772" s="12"/>
      <c r="J772" s="12"/>
      <c r="K772" s="17" t="str">
        <f>IF(NOT(OR(A772&lt;&gt;"",B772&lt;&gt;"",C772&lt;&gt;"",D772&lt;&gt;"",E772&lt;&gt;"",F772&lt;&gt;"",G772&lt;&gt;"",H772&lt;&gt;"",I772&lt;&gt;"",J772&lt;&gt;"")),"",IF(AND(ISNUMBER(H772),ISNUMBER(I772),H772&gt;=I772),"Check limits",IF(OR(AND(ISNUMBER(F772),ISNUMBER(H772),F772&lt;H772),AND(ISNUMBER(F772),ISNUMBER(I772),F772&gt;I772),AND(ISNUMBER(G772),ISNUMBER(H772),G772&lt;H772),AND(ISNUMBER(G772),ISNUMBER(I772),G772&gt;I772)),"Setpoint outside alarm band","OK")))</f>
        <v/>
      </c>
      <c r="L772" s="16" t="str">
        <f>IF(NOT(OR(A772&lt;&gt;"",B772&lt;&gt;"",C772&lt;&gt;"",D772&lt;&gt;"",E772&lt;&gt;"",F772&lt;&gt;"",G772&lt;&gt;"",H772&lt;&gt;"",I772&lt;&gt;"",J772&lt;&gt;"")),"",IF(A772="","Check ID",IF(B772="","Check ID",IF(SUMPRODUCT(--(Equipment!$A$2:$A$101=B772))=0,"Check ID",IF(SUMPRODUCT(--($A$2:$A$1001=A772))&gt;1,"Duplicate ID",IF(OR(C772="",NOT(OR(D772="AI",D772="AO",D772="BI",D772="BO")),AND(F772&lt;&gt;"",NOT(ISNUMBER(F772))),AND(G772&lt;&gt;"",NOT(ISNUMBER(G772))),AND(H772&lt;&gt;"",NOT(ISNUMBER(H772))),AND(I772&lt;&gt;"",NOT(ISNUMBER(I772))),AND(J772&lt;&gt;"",NOT(ISNUMBER(J772)))),"Check inputs",IF(AND(ISNUMBER(J772),OR(J772&lt;0,J772&gt;1440)),"Check inputs","OK")))))))</f>
        <v/>
      </c>
    </row>
    <row r="773" spans="1:12" x14ac:dyDescent="0.25">
      <c r="A773" s="12"/>
      <c r="B773" s="12"/>
      <c r="C773" s="13"/>
      <c r="D773" s="12"/>
      <c r="E773" s="13"/>
      <c r="F773" s="12"/>
      <c r="G773" s="12"/>
      <c r="H773" s="12"/>
      <c r="I773" s="12"/>
      <c r="J773" s="12"/>
      <c r="K773" s="17" t="str">
        <f>IF(NOT(OR(A773&lt;&gt;"",B773&lt;&gt;"",C773&lt;&gt;"",D773&lt;&gt;"",E773&lt;&gt;"",F773&lt;&gt;"",G773&lt;&gt;"",H773&lt;&gt;"",I773&lt;&gt;"",J773&lt;&gt;"")),"",IF(AND(ISNUMBER(H773),ISNUMBER(I773),H773&gt;=I773),"Check limits",IF(OR(AND(ISNUMBER(F773),ISNUMBER(H773),F773&lt;H773),AND(ISNUMBER(F773),ISNUMBER(I773),F773&gt;I773),AND(ISNUMBER(G773),ISNUMBER(H773),G773&lt;H773),AND(ISNUMBER(G773),ISNUMBER(I773),G773&gt;I773)),"Setpoint outside alarm band","OK")))</f>
        <v/>
      </c>
      <c r="L773" s="16" t="str">
        <f>IF(NOT(OR(A773&lt;&gt;"",B773&lt;&gt;"",C773&lt;&gt;"",D773&lt;&gt;"",E773&lt;&gt;"",F773&lt;&gt;"",G773&lt;&gt;"",H773&lt;&gt;"",I773&lt;&gt;"",J773&lt;&gt;"")),"",IF(A773="","Check ID",IF(B773="","Check ID",IF(SUMPRODUCT(--(Equipment!$A$2:$A$101=B773))=0,"Check ID",IF(SUMPRODUCT(--($A$2:$A$1001=A773))&gt;1,"Duplicate ID",IF(OR(C773="",NOT(OR(D773="AI",D773="AO",D773="BI",D773="BO")),AND(F773&lt;&gt;"",NOT(ISNUMBER(F773))),AND(G773&lt;&gt;"",NOT(ISNUMBER(G773))),AND(H773&lt;&gt;"",NOT(ISNUMBER(H773))),AND(I773&lt;&gt;"",NOT(ISNUMBER(I773))),AND(J773&lt;&gt;"",NOT(ISNUMBER(J773)))),"Check inputs",IF(AND(ISNUMBER(J773),OR(J773&lt;0,J773&gt;1440)),"Check inputs","OK")))))))</f>
        <v/>
      </c>
    </row>
    <row r="774" spans="1:12" x14ac:dyDescent="0.25">
      <c r="A774" s="12"/>
      <c r="B774" s="12"/>
      <c r="C774" s="13"/>
      <c r="D774" s="12"/>
      <c r="E774" s="13"/>
      <c r="F774" s="12"/>
      <c r="G774" s="12"/>
      <c r="H774" s="12"/>
      <c r="I774" s="12"/>
      <c r="J774" s="12"/>
      <c r="K774" s="17" t="str">
        <f>IF(NOT(OR(A774&lt;&gt;"",B774&lt;&gt;"",C774&lt;&gt;"",D774&lt;&gt;"",E774&lt;&gt;"",F774&lt;&gt;"",G774&lt;&gt;"",H774&lt;&gt;"",I774&lt;&gt;"",J774&lt;&gt;"")),"",IF(AND(ISNUMBER(H774),ISNUMBER(I774),H774&gt;=I774),"Check limits",IF(OR(AND(ISNUMBER(F774),ISNUMBER(H774),F774&lt;H774),AND(ISNUMBER(F774),ISNUMBER(I774),F774&gt;I774),AND(ISNUMBER(G774),ISNUMBER(H774),G774&lt;H774),AND(ISNUMBER(G774),ISNUMBER(I774),G774&gt;I774)),"Setpoint outside alarm band","OK")))</f>
        <v/>
      </c>
      <c r="L774" s="16" t="str">
        <f>IF(NOT(OR(A774&lt;&gt;"",B774&lt;&gt;"",C774&lt;&gt;"",D774&lt;&gt;"",E774&lt;&gt;"",F774&lt;&gt;"",G774&lt;&gt;"",H774&lt;&gt;"",I774&lt;&gt;"",J774&lt;&gt;"")),"",IF(A774="","Check ID",IF(B774="","Check ID",IF(SUMPRODUCT(--(Equipment!$A$2:$A$101=B774))=0,"Check ID",IF(SUMPRODUCT(--($A$2:$A$1001=A774))&gt;1,"Duplicate ID",IF(OR(C774="",NOT(OR(D774="AI",D774="AO",D774="BI",D774="BO")),AND(F774&lt;&gt;"",NOT(ISNUMBER(F774))),AND(G774&lt;&gt;"",NOT(ISNUMBER(G774))),AND(H774&lt;&gt;"",NOT(ISNUMBER(H774))),AND(I774&lt;&gt;"",NOT(ISNUMBER(I774))),AND(J774&lt;&gt;"",NOT(ISNUMBER(J774)))),"Check inputs",IF(AND(ISNUMBER(J774),OR(J774&lt;0,J774&gt;1440)),"Check inputs","OK")))))))</f>
        <v/>
      </c>
    </row>
    <row r="775" spans="1:12" x14ac:dyDescent="0.25">
      <c r="A775" s="12"/>
      <c r="B775" s="12"/>
      <c r="C775" s="13"/>
      <c r="D775" s="12"/>
      <c r="E775" s="13"/>
      <c r="F775" s="12"/>
      <c r="G775" s="12"/>
      <c r="H775" s="12"/>
      <c r="I775" s="12"/>
      <c r="J775" s="12"/>
      <c r="K775" s="17" t="str">
        <f>IF(NOT(OR(A775&lt;&gt;"",B775&lt;&gt;"",C775&lt;&gt;"",D775&lt;&gt;"",E775&lt;&gt;"",F775&lt;&gt;"",G775&lt;&gt;"",H775&lt;&gt;"",I775&lt;&gt;"",J775&lt;&gt;"")),"",IF(AND(ISNUMBER(H775),ISNUMBER(I775),H775&gt;=I775),"Check limits",IF(OR(AND(ISNUMBER(F775),ISNUMBER(H775),F775&lt;H775),AND(ISNUMBER(F775),ISNUMBER(I775),F775&gt;I775),AND(ISNUMBER(G775),ISNUMBER(H775),G775&lt;H775),AND(ISNUMBER(G775),ISNUMBER(I775),G775&gt;I775)),"Setpoint outside alarm band","OK")))</f>
        <v/>
      </c>
      <c r="L775" s="16" t="str">
        <f>IF(NOT(OR(A775&lt;&gt;"",B775&lt;&gt;"",C775&lt;&gt;"",D775&lt;&gt;"",E775&lt;&gt;"",F775&lt;&gt;"",G775&lt;&gt;"",H775&lt;&gt;"",I775&lt;&gt;"",J775&lt;&gt;"")),"",IF(A775="","Check ID",IF(B775="","Check ID",IF(SUMPRODUCT(--(Equipment!$A$2:$A$101=B775))=0,"Check ID",IF(SUMPRODUCT(--($A$2:$A$1001=A775))&gt;1,"Duplicate ID",IF(OR(C775="",NOT(OR(D775="AI",D775="AO",D775="BI",D775="BO")),AND(F775&lt;&gt;"",NOT(ISNUMBER(F775))),AND(G775&lt;&gt;"",NOT(ISNUMBER(G775))),AND(H775&lt;&gt;"",NOT(ISNUMBER(H775))),AND(I775&lt;&gt;"",NOT(ISNUMBER(I775))),AND(J775&lt;&gt;"",NOT(ISNUMBER(J775)))),"Check inputs",IF(AND(ISNUMBER(J775),OR(J775&lt;0,J775&gt;1440)),"Check inputs","OK")))))))</f>
        <v/>
      </c>
    </row>
    <row r="776" spans="1:12" x14ac:dyDescent="0.25">
      <c r="A776" s="12"/>
      <c r="B776" s="12"/>
      <c r="C776" s="13"/>
      <c r="D776" s="12"/>
      <c r="E776" s="13"/>
      <c r="F776" s="12"/>
      <c r="G776" s="12"/>
      <c r="H776" s="12"/>
      <c r="I776" s="12"/>
      <c r="J776" s="12"/>
      <c r="K776" s="17" t="str">
        <f>IF(NOT(OR(A776&lt;&gt;"",B776&lt;&gt;"",C776&lt;&gt;"",D776&lt;&gt;"",E776&lt;&gt;"",F776&lt;&gt;"",G776&lt;&gt;"",H776&lt;&gt;"",I776&lt;&gt;"",J776&lt;&gt;"")),"",IF(AND(ISNUMBER(H776),ISNUMBER(I776),H776&gt;=I776),"Check limits",IF(OR(AND(ISNUMBER(F776),ISNUMBER(H776),F776&lt;H776),AND(ISNUMBER(F776),ISNUMBER(I776),F776&gt;I776),AND(ISNUMBER(G776),ISNUMBER(H776),G776&lt;H776),AND(ISNUMBER(G776),ISNUMBER(I776),G776&gt;I776)),"Setpoint outside alarm band","OK")))</f>
        <v/>
      </c>
      <c r="L776" s="16" t="str">
        <f>IF(NOT(OR(A776&lt;&gt;"",B776&lt;&gt;"",C776&lt;&gt;"",D776&lt;&gt;"",E776&lt;&gt;"",F776&lt;&gt;"",G776&lt;&gt;"",H776&lt;&gt;"",I776&lt;&gt;"",J776&lt;&gt;"")),"",IF(A776="","Check ID",IF(B776="","Check ID",IF(SUMPRODUCT(--(Equipment!$A$2:$A$101=B776))=0,"Check ID",IF(SUMPRODUCT(--($A$2:$A$1001=A776))&gt;1,"Duplicate ID",IF(OR(C776="",NOT(OR(D776="AI",D776="AO",D776="BI",D776="BO")),AND(F776&lt;&gt;"",NOT(ISNUMBER(F776))),AND(G776&lt;&gt;"",NOT(ISNUMBER(G776))),AND(H776&lt;&gt;"",NOT(ISNUMBER(H776))),AND(I776&lt;&gt;"",NOT(ISNUMBER(I776))),AND(J776&lt;&gt;"",NOT(ISNUMBER(J776)))),"Check inputs",IF(AND(ISNUMBER(J776),OR(J776&lt;0,J776&gt;1440)),"Check inputs","OK")))))))</f>
        <v/>
      </c>
    </row>
    <row r="777" spans="1:12" x14ac:dyDescent="0.25">
      <c r="A777" s="12"/>
      <c r="B777" s="12"/>
      <c r="C777" s="13"/>
      <c r="D777" s="12"/>
      <c r="E777" s="13"/>
      <c r="F777" s="12"/>
      <c r="G777" s="12"/>
      <c r="H777" s="12"/>
      <c r="I777" s="12"/>
      <c r="J777" s="12"/>
      <c r="K777" s="17" t="str">
        <f>IF(NOT(OR(A777&lt;&gt;"",B777&lt;&gt;"",C777&lt;&gt;"",D777&lt;&gt;"",E777&lt;&gt;"",F777&lt;&gt;"",G777&lt;&gt;"",H777&lt;&gt;"",I777&lt;&gt;"",J777&lt;&gt;"")),"",IF(AND(ISNUMBER(H777),ISNUMBER(I777),H777&gt;=I777),"Check limits",IF(OR(AND(ISNUMBER(F777),ISNUMBER(H777),F777&lt;H777),AND(ISNUMBER(F777),ISNUMBER(I777),F777&gt;I777),AND(ISNUMBER(G777),ISNUMBER(H777),G777&lt;H777),AND(ISNUMBER(G777),ISNUMBER(I777),G777&gt;I777)),"Setpoint outside alarm band","OK")))</f>
        <v/>
      </c>
      <c r="L777" s="16" t="str">
        <f>IF(NOT(OR(A777&lt;&gt;"",B777&lt;&gt;"",C777&lt;&gt;"",D777&lt;&gt;"",E777&lt;&gt;"",F777&lt;&gt;"",G777&lt;&gt;"",H777&lt;&gt;"",I777&lt;&gt;"",J777&lt;&gt;"")),"",IF(A777="","Check ID",IF(B777="","Check ID",IF(SUMPRODUCT(--(Equipment!$A$2:$A$101=B777))=0,"Check ID",IF(SUMPRODUCT(--($A$2:$A$1001=A777))&gt;1,"Duplicate ID",IF(OR(C777="",NOT(OR(D777="AI",D777="AO",D777="BI",D777="BO")),AND(F777&lt;&gt;"",NOT(ISNUMBER(F777))),AND(G777&lt;&gt;"",NOT(ISNUMBER(G777))),AND(H777&lt;&gt;"",NOT(ISNUMBER(H777))),AND(I777&lt;&gt;"",NOT(ISNUMBER(I777))),AND(J777&lt;&gt;"",NOT(ISNUMBER(J777)))),"Check inputs",IF(AND(ISNUMBER(J777),OR(J777&lt;0,J777&gt;1440)),"Check inputs","OK")))))))</f>
        <v/>
      </c>
    </row>
    <row r="778" spans="1:12" x14ac:dyDescent="0.25">
      <c r="A778" s="12"/>
      <c r="B778" s="12"/>
      <c r="C778" s="13"/>
      <c r="D778" s="12"/>
      <c r="E778" s="13"/>
      <c r="F778" s="12"/>
      <c r="G778" s="12"/>
      <c r="H778" s="12"/>
      <c r="I778" s="12"/>
      <c r="J778" s="12"/>
      <c r="K778" s="17" t="str">
        <f>IF(NOT(OR(A778&lt;&gt;"",B778&lt;&gt;"",C778&lt;&gt;"",D778&lt;&gt;"",E778&lt;&gt;"",F778&lt;&gt;"",G778&lt;&gt;"",H778&lt;&gt;"",I778&lt;&gt;"",J778&lt;&gt;"")),"",IF(AND(ISNUMBER(H778),ISNUMBER(I778),H778&gt;=I778),"Check limits",IF(OR(AND(ISNUMBER(F778),ISNUMBER(H778),F778&lt;H778),AND(ISNUMBER(F778),ISNUMBER(I778),F778&gt;I778),AND(ISNUMBER(G778),ISNUMBER(H778),G778&lt;H778),AND(ISNUMBER(G778),ISNUMBER(I778),G778&gt;I778)),"Setpoint outside alarm band","OK")))</f>
        <v/>
      </c>
      <c r="L778" s="16" t="str">
        <f>IF(NOT(OR(A778&lt;&gt;"",B778&lt;&gt;"",C778&lt;&gt;"",D778&lt;&gt;"",E778&lt;&gt;"",F778&lt;&gt;"",G778&lt;&gt;"",H778&lt;&gt;"",I778&lt;&gt;"",J778&lt;&gt;"")),"",IF(A778="","Check ID",IF(B778="","Check ID",IF(SUMPRODUCT(--(Equipment!$A$2:$A$101=B778))=0,"Check ID",IF(SUMPRODUCT(--($A$2:$A$1001=A778))&gt;1,"Duplicate ID",IF(OR(C778="",NOT(OR(D778="AI",D778="AO",D778="BI",D778="BO")),AND(F778&lt;&gt;"",NOT(ISNUMBER(F778))),AND(G778&lt;&gt;"",NOT(ISNUMBER(G778))),AND(H778&lt;&gt;"",NOT(ISNUMBER(H778))),AND(I778&lt;&gt;"",NOT(ISNUMBER(I778))),AND(J778&lt;&gt;"",NOT(ISNUMBER(J778)))),"Check inputs",IF(AND(ISNUMBER(J778),OR(J778&lt;0,J778&gt;1440)),"Check inputs","OK")))))))</f>
        <v/>
      </c>
    </row>
    <row r="779" spans="1:12" x14ac:dyDescent="0.25">
      <c r="A779" s="12"/>
      <c r="B779" s="12"/>
      <c r="C779" s="13"/>
      <c r="D779" s="12"/>
      <c r="E779" s="13"/>
      <c r="F779" s="12"/>
      <c r="G779" s="12"/>
      <c r="H779" s="12"/>
      <c r="I779" s="12"/>
      <c r="J779" s="12"/>
      <c r="K779" s="17" t="str">
        <f>IF(NOT(OR(A779&lt;&gt;"",B779&lt;&gt;"",C779&lt;&gt;"",D779&lt;&gt;"",E779&lt;&gt;"",F779&lt;&gt;"",G779&lt;&gt;"",H779&lt;&gt;"",I779&lt;&gt;"",J779&lt;&gt;"")),"",IF(AND(ISNUMBER(H779),ISNUMBER(I779),H779&gt;=I779),"Check limits",IF(OR(AND(ISNUMBER(F779),ISNUMBER(H779),F779&lt;H779),AND(ISNUMBER(F779),ISNUMBER(I779),F779&gt;I779),AND(ISNUMBER(G779),ISNUMBER(H779),G779&lt;H779),AND(ISNUMBER(G779),ISNUMBER(I779),G779&gt;I779)),"Setpoint outside alarm band","OK")))</f>
        <v/>
      </c>
      <c r="L779" s="16" t="str">
        <f>IF(NOT(OR(A779&lt;&gt;"",B779&lt;&gt;"",C779&lt;&gt;"",D779&lt;&gt;"",E779&lt;&gt;"",F779&lt;&gt;"",G779&lt;&gt;"",H779&lt;&gt;"",I779&lt;&gt;"",J779&lt;&gt;"")),"",IF(A779="","Check ID",IF(B779="","Check ID",IF(SUMPRODUCT(--(Equipment!$A$2:$A$101=B779))=0,"Check ID",IF(SUMPRODUCT(--($A$2:$A$1001=A779))&gt;1,"Duplicate ID",IF(OR(C779="",NOT(OR(D779="AI",D779="AO",D779="BI",D779="BO")),AND(F779&lt;&gt;"",NOT(ISNUMBER(F779))),AND(G779&lt;&gt;"",NOT(ISNUMBER(G779))),AND(H779&lt;&gt;"",NOT(ISNUMBER(H779))),AND(I779&lt;&gt;"",NOT(ISNUMBER(I779))),AND(J779&lt;&gt;"",NOT(ISNUMBER(J779)))),"Check inputs",IF(AND(ISNUMBER(J779),OR(J779&lt;0,J779&gt;1440)),"Check inputs","OK")))))))</f>
        <v/>
      </c>
    </row>
    <row r="780" spans="1:12" x14ac:dyDescent="0.25">
      <c r="A780" s="12"/>
      <c r="B780" s="12"/>
      <c r="C780" s="13"/>
      <c r="D780" s="12"/>
      <c r="E780" s="13"/>
      <c r="F780" s="12"/>
      <c r="G780" s="12"/>
      <c r="H780" s="12"/>
      <c r="I780" s="12"/>
      <c r="J780" s="12"/>
      <c r="K780" s="17" t="str">
        <f>IF(NOT(OR(A780&lt;&gt;"",B780&lt;&gt;"",C780&lt;&gt;"",D780&lt;&gt;"",E780&lt;&gt;"",F780&lt;&gt;"",G780&lt;&gt;"",H780&lt;&gt;"",I780&lt;&gt;"",J780&lt;&gt;"")),"",IF(AND(ISNUMBER(H780),ISNUMBER(I780),H780&gt;=I780),"Check limits",IF(OR(AND(ISNUMBER(F780),ISNUMBER(H780),F780&lt;H780),AND(ISNUMBER(F780),ISNUMBER(I780),F780&gt;I780),AND(ISNUMBER(G780),ISNUMBER(H780),G780&lt;H780),AND(ISNUMBER(G780),ISNUMBER(I780),G780&gt;I780)),"Setpoint outside alarm band","OK")))</f>
        <v/>
      </c>
      <c r="L780" s="16" t="str">
        <f>IF(NOT(OR(A780&lt;&gt;"",B780&lt;&gt;"",C780&lt;&gt;"",D780&lt;&gt;"",E780&lt;&gt;"",F780&lt;&gt;"",G780&lt;&gt;"",H780&lt;&gt;"",I780&lt;&gt;"",J780&lt;&gt;"")),"",IF(A780="","Check ID",IF(B780="","Check ID",IF(SUMPRODUCT(--(Equipment!$A$2:$A$101=B780))=0,"Check ID",IF(SUMPRODUCT(--($A$2:$A$1001=A780))&gt;1,"Duplicate ID",IF(OR(C780="",NOT(OR(D780="AI",D780="AO",D780="BI",D780="BO")),AND(F780&lt;&gt;"",NOT(ISNUMBER(F780))),AND(G780&lt;&gt;"",NOT(ISNUMBER(G780))),AND(H780&lt;&gt;"",NOT(ISNUMBER(H780))),AND(I780&lt;&gt;"",NOT(ISNUMBER(I780))),AND(J780&lt;&gt;"",NOT(ISNUMBER(J780)))),"Check inputs",IF(AND(ISNUMBER(J780),OR(J780&lt;0,J780&gt;1440)),"Check inputs","OK")))))))</f>
        <v/>
      </c>
    </row>
    <row r="781" spans="1:12" x14ac:dyDescent="0.25">
      <c r="A781" s="12"/>
      <c r="B781" s="12"/>
      <c r="C781" s="13"/>
      <c r="D781" s="12"/>
      <c r="E781" s="13"/>
      <c r="F781" s="12"/>
      <c r="G781" s="12"/>
      <c r="H781" s="12"/>
      <c r="I781" s="12"/>
      <c r="J781" s="12"/>
      <c r="K781" s="17" t="str">
        <f>IF(NOT(OR(A781&lt;&gt;"",B781&lt;&gt;"",C781&lt;&gt;"",D781&lt;&gt;"",E781&lt;&gt;"",F781&lt;&gt;"",G781&lt;&gt;"",H781&lt;&gt;"",I781&lt;&gt;"",J781&lt;&gt;"")),"",IF(AND(ISNUMBER(H781),ISNUMBER(I781),H781&gt;=I781),"Check limits",IF(OR(AND(ISNUMBER(F781),ISNUMBER(H781),F781&lt;H781),AND(ISNUMBER(F781),ISNUMBER(I781),F781&gt;I781),AND(ISNUMBER(G781),ISNUMBER(H781),G781&lt;H781),AND(ISNUMBER(G781),ISNUMBER(I781),G781&gt;I781)),"Setpoint outside alarm band","OK")))</f>
        <v/>
      </c>
      <c r="L781" s="16" t="str">
        <f>IF(NOT(OR(A781&lt;&gt;"",B781&lt;&gt;"",C781&lt;&gt;"",D781&lt;&gt;"",E781&lt;&gt;"",F781&lt;&gt;"",G781&lt;&gt;"",H781&lt;&gt;"",I781&lt;&gt;"",J781&lt;&gt;"")),"",IF(A781="","Check ID",IF(B781="","Check ID",IF(SUMPRODUCT(--(Equipment!$A$2:$A$101=B781))=0,"Check ID",IF(SUMPRODUCT(--($A$2:$A$1001=A781))&gt;1,"Duplicate ID",IF(OR(C781="",NOT(OR(D781="AI",D781="AO",D781="BI",D781="BO")),AND(F781&lt;&gt;"",NOT(ISNUMBER(F781))),AND(G781&lt;&gt;"",NOT(ISNUMBER(G781))),AND(H781&lt;&gt;"",NOT(ISNUMBER(H781))),AND(I781&lt;&gt;"",NOT(ISNUMBER(I781))),AND(J781&lt;&gt;"",NOT(ISNUMBER(J781)))),"Check inputs",IF(AND(ISNUMBER(J781),OR(J781&lt;0,J781&gt;1440)),"Check inputs","OK")))))))</f>
        <v/>
      </c>
    </row>
    <row r="782" spans="1:12" x14ac:dyDescent="0.25">
      <c r="A782" s="12"/>
      <c r="B782" s="12"/>
      <c r="C782" s="13"/>
      <c r="D782" s="12"/>
      <c r="E782" s="13"/>
      <c r="F782" s="12"/>
      <c r="G782" s="12"/>
      <c r="H782" s="12"/>
      <c r="I782" s="12"/>
      <c r="J782" s="12"/>
      <c r="K782" s="17" t="str">
        <f>IF(NOT(OR(A782&lt;&gt;"",B782&lt;&gt;"",C782&lt;&gt;"",D782&lt;&gt;"",E782&lt;&gt;"",F782&lt;&gt;"",G782&lt;&gt;"",H782&lt;&gt;"",I782&lt;&gt;"",J782&lt;&gt;"")),"",IF(AND(ISNUMBER(H782),ISNUMBER(I782),H782&gt;=I782),"Check limits",IF(OR(AND(ISNUMBER(F782),ISNUMBER(H782),F782&lt;H782),AND(ISNUMBER(F782),ISNUMBER(I782),F782&gt;I782),AND(ISNUMBER(G782),ISNUMBER(H782),G782&lt;H782),AND(ISNUMBER(G782),ISNUMBER(I782),G782&gt;I782)),"Setpoint outside alarm band","OK")))</f>
        <v/>
      </c>
      <c r="L782" s="16" t="str">
        <f>IF(NOT(OR(A782&lt;&gt;"",B782&lt;&gt;"",C782&lt;&gt;"",D782&lt;&gt;"",E782&lt;&gt;"",F782&lt;&gt;"",G782&lt;&gt;"",H782&lt;&gt;"",I782&lt;&gt;"",J782&lt;&gt;"")),"",IF(A782="","Check ID",IF(B782="","Check ID",IF(SUMPRODUCT(--(Equipment!$A$2:$A$101=B782))=0,"Check ID",IF(SUMPRODUCT(--($A$2:$A$1001=A782))&gt;1,"Duplicate ID",IF(OR(C782="",NOT(OR(D782="AI",D782="AO",D782="BI",D782="BO")),AND(F782&lt;&gt;"",NOT(ISNUMBER(F782))),AND(G782&lt;&gt;"",NOT(ISNUMBER(G782))),AND(H782&lt;&gt;"",NOT(ISNUMBER(H782))),AND(I782&lt;&gt;"",NOT(ISNUMBER(I782))),AND(J782&lt;&gt;"",NOT(ISNUMBER(J782)))),"Check inputs",IF(AND(ISNUMBER(J782),OR(J782&lt;0,J782&gt;1440)),"Check inputs","OK")))))))</f>
        <v/>
      </c>
    </row>
    <row r="783" spans="1:12" x14ac:dyDescent="0.25">
      <c r="A783" s="12"/>
      <c r="B783" s="12"/>
      <c r="C783" s="13"/>
      <c r="D783" s="12"/>
      <c r="E783" s="13"/>
      <c r="F783" s="12"/>
      <c r="G783" s="12"/>
      <c r="H783" s="12"/>
      <c r="I783" s="12"/>
      <c r="J783" s="12"/>
      <c r="K783" s="17" t="str">
        <f>IF(NOT(OR(A783&lt;&gt;"",B783&lt;&gt;"",C783&lt;&gt;"",D783&lt;&gt;"",E783&lt;&gt;"",F783&lt;&gt;"",G783&lt;&gt;"",H783&lt;&gt;"",I783&lt;&gt;"",J783&lt;&gt;"")),"",IF(AND(ISNUMBER(H783),ISNUMBER(I783),H783&gt;=I783),"Check limits",IF(OR(AND(ISNUMBER(F783),ISNUMBER(H783),F783&lt;H783),AND(ISNUMBER(F783),ISNUMBER(I783),F783&gt;I783),AND(ISNUMBER(G783),ISNUMBER(H783),G783&lt;H783),AND(ISNUMBER(G783),ISNUMBER(I783),G783&gt;I783)),"Setpoint outside alarm band","OK")))</f>
        <v/>
      </c>
      <c r="L783" s="16" t="str">
        <f>IF(NOT(OR(A783&lt;&gt;"",B783&lt;&gt;"",C783&lt;&gt;"",D783&lt;&gt;"",E783&lt;&gt;"",F783&lt;&gt;"",G783&lt;&gt;"",H783&lt;&gt;"",I783&lt;&gt;"",J783&lt;&gt;"")),"",IF(A783="","Check ID",IF(B783="","Check ID",IF(SUMPRODUCT(--(Equipment!$A$2:$A$101=B783))=0,"Check ID",IF(SUMPRODUCT(--($A$2:$A$1001=A783))&gt;1,"Duplicate ID",IF(OR(C783="",NOT(OR(D783="AI",D783="AO",D783="BI",D783="BO")),AND(F783&lt;&gt;"",NOT(ISNUMBER(F783))),AND(G783&lt;&gt;"",NOT(ISNUMBER(G783))),AND(H783&lt;&gt;"",NOT(ISNUMBER(H783))),AND(I783&lt;&gt;"",NOT(ISNUMBER(I783))),AND(J783&lt;&gt;"",NOT(ISNUMBER(J783)))),"Check inputs",IF(AND(ISNUMBER(J783),OR(J783&lt;0,J783&gt;1440)),"Check inputs","OK")))))))</f>
        <v/>
      </c>
    </row>
    <row r="784" spans="1:12" x14ac:dyDescent="0.25">
      <c r="A784" s="12"/>
      <c r="B784" s="12"/>
      <c r="C784" s="13"/>
      <c r="D784" s="12"/>
      <c r="E784" s="13"/>
      <c r="F784" s="12"/>
      <c r="G784" s="12"/>
      <c r="H784" s="12"/>
      <c r="I784" s="12"/>
      <c r="J784" s="12"/>
      <c r="K784" s="17" t="str">
        <f>IF(NOT(OR(A784&lt;&gt;"",B784&lt;&gt;"",C784&lt;&gt;"",D784&lt;&gt;"",E784&lt;&gt;"",F784&lt;&gt;"",G784&lt;&gt;"",H784&lt;&gt;"",I784&lt;&gt;"",J784&lt;&gt;"")),"",IF(AND(ISNUMBER(H784),ISNUMBER(I784),H784&gt;=I784),"Check limits",IF(OR(AND(ISNUMBER(F784),ISNUMBER(H784),F784&lt;H784),AND(ISNUMBER(F784),ISNUMBER(I784),F784&gt;I784),AND(ISNUMBER(G784),ISNUMBER(H784),G784&lt;H784),AND(ISNUMBER(G784),ISNUMBER(I784),G784&gt;I784)),"Setpoint outside alarm band","OK")))</f>
        <v/>
      </c>
      <c r="L784" s="16" t="str">
        <f>IF(NOT(OR(A784&lt;&gt;"",B784&lt;&gt;"",C784&lt;&gt;"",D784&lt;&gt;"",E784&lt;&gt;"",F784&lt;&gt;"",G784&lt;&gt;"",H784&lt;&gt;"",I784&lt;&gt;"",J784&lt;&gt;"")),"",IF(A784="","Check ID",IF(B784="","Check ID",IF(SUMPRODUCT(--(Equipment!$A$2:$A$101=B784))=0,"Check ID",IF(SUMPRODUCT(--($A$2:$A$1001=A784))&gt;1,"Duplicate ID",IF(OR(C784="",NOT(OR(D784="AI",D784="AO",D784="BI",D784="BO")),AND(F784&lt;&gt;"",NOT(ISNUMBER(F784))),AND(G784&lt;&gt;"",NOT(ISNUMBER(G784))),AND(H784&lt;&gt;"",NOT(ISNUMBER(H784))),AND(I784&lt;&gt;"",NOT(ISNUMBER(I784))),AND(J784&lt;&gt;"",NOT(ISNUMBER(J784)))),"Check inputs",IF(AND(ISNUMBER(J784),OR(J784&lt;0,J784&gt;1440)),"Check inputs","OK")))))))</f>
        <v/>
      </c>
    </row>
    <row r="785" spans="1:12" x14ac:dyDescent="0.25">
      <c r="A785" s="12"/>
      <c r="B785" s="12"/>
      <c r="C785" s="13"/>
      <c r="D785" s="12"/>
      <c r="E785" s="13"/>
      <c r="F785" s="12"/>
      <c r="G785" s="12"/>
      <c r="H785" s="12"/>
      <c r="I785" s="12"/>
      <c r="J785" s="12"/>
      <c r="K785" s="17" t="str">
        <f>IF(NOT(OR(A785&lt;&gt;"",B785&lt;&gt;"",C785&lt;&gt;"",D785&lt;&gt;"",E785&lt;&gt;"",F785&lt;&gt;"",G785&lt;&gt;"",H785&lt;&gt;"",I785&lt;&gt;"",J785&lt;&gt;"")),"",IF(AND(ISNUMBER(H785),ISNUMBER(I785),H785&gt;=I785),"Check limits",IF(OR(AND(ISNUMBER(F785),ISNUMBER(H785),F785&lt;H785),AND(ISNUMBER(F785),ISNUMBER(I785),F785&gt;I785),AND(ISNUMBER(G785),ISNUMBER(H785),G785&lt;H785),AND(ISNUMBER(G785),ISNUMBER(I785),G785&gt;I785)),"Setpoint outside alarm band","OK")))</f>
        <v/>
      </c>
      <c r="L785" s="16" t="str">
        <f>IF(NOT(OR(A785&lt;&gt;"",B785&lt;&gt;"",C785&lt;&gt;"",D785&lt;&gt;"",E785&lt;&gt;"",F785&lt;&gt;"",G785&lt;&gt;"",H785&lt;&gt;"",I785&lt;&gt;"",J785&lt;&gt;"")),"",IF(A785="","Check ID",IF(B785="","Check ID",IF(SUMPRODUCT(--(Equipment!$A$2:$A$101=B785))=0,"Check ID",IF(SUMPRODUCT(--($A$2:$A$1001=A785))&gt;1,"Duplicate ID",IF(OR(C785="",NOT(OR(D785="AI",D785="AO",D785="BI",D785="BO")),AND(F785&lt;&gt;"",NOT(ISNUMBER(F785))),AND(G785&lt;&gt;"",NOT(ISNUMBER(G785))),AND(H785&lt;&gt;"",NOT(ISNUMBER(H785))),AND(I785&lt;&gt;"",NOT(ISNUMBER(I785))),AND(J785&lt;&gt;"",NOT(ISNUMBER(J785)))),"Check inputs",IF(AND(ISNUMBER(J785),OR(J785&lt;0,J785&gt;1440)),"Check inputs","OK")))))))</f>
        <v/>
      </c>
    </row>
    <row r="786" spans="1:12" x14ac:dyDescent="0.25">
      <c r="A786" s="12"/>
      <c r="B786" s="12"/>
      <c r="C786" s="13"/>
      <c r="D786" s="12"/>
      <c r="E786" s="13"/>
      <c r="F786" s="12"/>
      <c r="G786" s="12"/>
      <c r="H786" s="12"/>
      <c r="I786" s="12"/>
      <c r="J786" s="12"/>
      <c r="K786" s="17" t="str">
        <f>IF(NOT(OR(A786&lt;&gt;"",B786&lt;&gt;"",C786&lt;&gt;"",D786&lt;&gt;"",E786&lt;&gt;"",F786&lt;&gt;"",G786&lt;&gt;"",H786&lt;&gt;"",I786&lt;&gt;"",J786&lt;&gt;"")),"",IF(AND(ISNUMBER(H786),ISNUMBER(I786),H786&gt;=I786),"Check limits",IF(OR(AND(ISNUMBER(F786),ISNUMBER(H786),F786&lt;H786),AND(ISNUMBER(F786),ISNUMBER(I786),F786&gt;I786),AND(ISNUMBER(G786),ISNUMBER(H786),G786&lt;H786),AND(ISNUMBER(G786),ISNUMBER(I786),G786&gt;I786)),"Setpoint outside alarm band","OK")))</f>
        <v/>
      </c>
      <c r="L786" s="16" t="str">
        <f>IF(NOT(OR(A786&lt;&gt;"",B786&lt;&gt;"",C786&lt;&gt;"",D786&lt;&gt;"",E786&lt;&gt;"",F786&lt;&gt;"",G786&lt;&gt;"",H786&lt;&gt;"",I786&lt;&gt;"",J786&lt;&gt;"")),"",IF(A786="","Check ID",IF(B786="","Check ID",IF(SUMPRODUCT(--(Equipment!$A$2:$A$101=B786))=0,"Check ID",IF(SUMPRODUCT(--($A$2:$A$1001=A786))&gt;1,"Duplicate ID",IF(OR(C786="",NOT(OR(D786="AI",D786="AO",D786="BI",D786="BO")),AND(F786&lt;&gt;"",NOT(ISNUMBER(F786))),AND(G786&lt;&gt;"",NOT(ISNUMBER(G786))),AND(H786&lt;&gt;"",NOT(ISNUMBER(H786))),AND(I786&lt;&gt;"",NOT(ISNUMBER(I786))),AND(J786&lt;&gt;"",NOT(ISNUMBER(J786)))),"Check inputs",IF(AND(ISNUMBER(J786),OR(J786&lt;0,J786&gt;1440)),"Check inputs","OK")))))))</f>
        <v/>
      </c>
    </row>
    <row r="787" spans="1:12" x14ac:dyDescent="0.25">
      <c r="A787" s="12"/>
      <c r="B787" s="12"/>
      <c r="C787" s="13"/>
      <c r="D787" s="12"/>
      <c r="E787" s="13"/>
      <c r="F787" s="12"/>
      <c r="G787" s="12"/>
      <c r="H787" s="12"/>
      <c r="I787" s="12"/>
      <c r="J787" s="12"/>
      <c r="K787" s="17" t="str">
        <f>IF(NOT(OR(A787&lt;&gt;"",B787&lt;&gt;"",C787&lt;&gt;"",D787&lt;&gt;"",E787&lt;&gt;"",F787&lt;&gt;"",G787&lt;&gt;"",H787&lt;&gt;"",I787&lt;&gt;"",J787&lt;&gt;"")),"",IF(AND(ISNUMBER(H787),ISNUMBER(I787),H787&gt;=I787),"Check limits",IF(OR(AND(ISNUMBER(F787),ISNUMBER(H787),F787&lt;H787),AND(ISNUMBER(F787),ISNUMBER(I787),F787&gt;I787),AND(ISNUMBER(G787),ISNUMBER(H787),G787&lt;H787),AND(ISNUMBER(G787),ISNUMBER(I787),G787&gt;I787)),"Setpoint outside alarm band","OK")))</f>
        <v/>
      </c>
      <c r="L787" s="16" t="str">
        <f>IF(NOT(OR(A787&lt;&gt;"",B787&lt;&gt;"",C787&lt;&gt;"",D787&lt;&gt;"",E787&lt;&gt;"",F787&lt;&gt;"",G787&lt;&gt;"",H787&lt;&gt;"",I787&lt;&gt;"",J787&lt;&gt;"")),"",IF(A787="","Check ID",IF(B787="","Check ID",IF(SUMPRODUCT(--(Equipment!$A$2:$A$101=B787))=0,"Check ID",IF(SUMPRODUCT(--($A$2:$A$1001=A787))&gt;1,"Duplicate ID",IF(OR(C787="",NOT(OR(D787="AI",D787="AO",D787="BI",D787="BO")),AND(F787&lt;&gt;"",NOT(ISNUMBER(F787))),AND(G787&lt;&gt;"",NOT(ISNUMBER(G787))),AND(H787&lt;&gt;"",NOT(ISNUMBER(H787))),AND(I787&lt;&gt;"",NOT(ISNUMBER(I787))),AND(J787&lt;&gt;"",NOT(ISNUMBER(J787)))),"Check inputs",IF(AND(ISNUMBER(J787),OR(J787&lt;0,J787&gt;1440)),"Check inputs","OK")))))))</f>
        <v/>
      </c>
    </row>
    <row r="788" spans="1:12" x14ac:dyDescent="0.25">
      <c r="A788" s="12"/>
      <c r="B788" s="12"/>
      <c r="C788" s="13"/>
      <c r="D788" s="12"/>
      <c r="E788" s="13"/>
      <c r="F788" s="12"/>
      <c r="G788" s="12"/>
      <c r="H788" s="12"/>
      <c r="I788" s="12"/>
      <c r="J788" s="12"/>
      <c r="K788" s="17" t="str">
        <f>IF(NOT(OR(A788&lt;&gt;"",B788&lt;&gt;"",C788&lt;&gt;"",D788&lt;&gt;"",E788&lt;&gt;"",F788&lt;&gt;"",G788&lt;&gt;"",H788&lt;&gt;"",I788&lt;&gt;"",J788&lt;&gt;"")),"",IF(AND(ISNUMBER(H788),ISNUMBER(I788),H788&gt;=I788),"Check limits",IF(OR(AND(ISNUMBER(F788),ISNUMBER(H788),F788&lt;H788),AND(ISNUMBER(F788),ISNUMBER(I788),F788&gt;I788),AND(ISNUMBER(G788),ISNUMBER(H788),G788&lt;H788),AND(ISNUMBER(G788),ISNUMBER(I788),G788&gt;I788)),"Setpoint outside alarm band","OK")))</f>
        <v/>
      </c>
      <c r="L788" s="16" t="str">
        <f>IF(NOT(OR(A788&lt;&gt;"",B788&lt;&gt;"",C788&lt;&gt;"",D788&lt;&gt;"",E788&lt;&gt;"",F788&lt;&gt;"",G788&lt;&gt;"",H788&lt;&gt;"",I788&lt;&gt;"",J788&lt;&gt;"")),"",IF(A788="","Check ID",IF(B788="","Check ID",IF(SUMPRODUCT(--(Equipment!$A$2:$A$101=B788))=0,"Check ID",IF(SUMPRODUCT(--($A$2:$A$1001=A788))&gt;1,"Duplicate ID",IF(OR(C788="",NOT(OR(D788="AI",D788="AO",D788="BI",D788="BO")),AND(F788&lt;&gt;"",NOT(ISNUMBER(F788))),AND(G788&lt;&gt;"",NOT(ISNUMBER(G788))),AND(H788&lt;&gt;"",NOT(ISNUMBER(H788))),AND(I788&lt;&gt;"",NOT(ISNUMBER(I788))),AND(J788&lt;&gt;"",NOT(ISNUMBER(J788)))),"Check inputs",IF(AND(ISNUMBER(J788),OR(J788&lt;0,J788&gt;1440)),"Check inputs","OK")))))))</f>
        <v/>
      </c>
    </row>
    <row r="789" spans="1:12" x14ac:dyDescent="0.25">
      <c r="A789" s="12"/>
      <c r="B789" s="12"/>
      <c r="C789" s="13"/>
      <c r="D789" s="12"/>
      <c r="E789" s="13"/>
      <c r="F789" s="12"/>
      <c r="G789" s="12"/>
      <c r="H789" s="12"/>
      <c r="I789" s="12"/>
      <c r="J789" s="12"/>
      <c r="K789" s="17" t="str">
        <f>IF(NOT(OR(A789&lt;&gt;"",B789&lt;&gt;"",C789&lt;&gt;"",D789&lt;&gt;"",E789&lt;&gt;"",F789&lt;&gt;"",G789&lt;&gt;"",H789&lt;&gt;"",I789&lt;&gt;"",J789&lt;&gt;"")),"",IF(AND(ISNUMBER(H789),ISNUMBER(I789),H789&gt;=I789),"Check limits",IF(OR(AND(ISNUMBER(F789),ISNUMBER(H789),F789&lt;H789),AND(ISNUMBER(F789),ISNUMBER(I789),F789&gt;I789),AND(ISNUMBER(G789),ISNUMBER(H789),G789&lt;H789),AND(ISNUMBER(G789),ISNUMBER(I789),G789&gt;I789)),"Setpoint outside alarm band","OK")))</f>
        <v/>
      </c>
      <c r="L789" s="16" t="str">
        <f>IF(NOT(OR(A789&lt;&gt;"",B789&lt;&gt;"",C789&lt;&gt;"",D789&lt;&gt;"",E789&lt;&gt;"",F789&lt;&gt;"",G789&lt;&gt;"",H789&lt;&gt;"",I789&lt;&gt;"",J789&lt;&gt;"")),"",IF(A789="","Check ID",IF(B789="","Check ID",IF(SUMPRODUCT(--(Equipment!$A$2:$A$101=B789))=0,"Check ID",IF(SUMPRODUCT(--($A$2:$A$1001=A789))&gt;1,"Duplicate ID",IF(OR(C789="",NOT(OR(D789="AI",D789="AO",D789="BI",D789="BO")),AND(F789&lt;&gt;"",NOT(ISNUMBER(F789))),AND(G789&lt;&gt;"",NOT(ISNUMBER(G789))),AND(H789&lt;&gt;"",NOT(ISNUMBER(H789))),AND(I789&lt;&gt;"",NOT(ISNUMBER(I789))),AND(J789&lt;&gt;"",NOT(ISNUMBER(J789)))),"Check inputs",IF(AND(ISNUMBER(J789),OR(J789&lt;0,J789&gt;1440)),"Check inputs","OK")))))))</f>
        <v/>
      </c>
    </row>
    <row r="790" spans="1:12" x14ac:dyDescent="0.25">
      <c r="A790" s="12"/>
      <c r="B790" s="12"/>
      <c r="C790" s="13"/>
      <c r="D790" s="12"/>
      <c r="E790" s="13"/>
      <c r="F790" s="12"/>
      <c r="G790" s="12"/>
      <c r="H790" s="12"/>
      <c r="I790" s="12"/>
      <c r="J790" s="12"/>
      <c r="K790" s="17" t="str">
        <f>IF(NOT(OR(A790&lt;&gt;"",B790&lt;&gt;"",C790&lt;&gt;"",D790&lt;&gt;"",E790&lt;&gt;"",F790&lt;&gt;"",G790&lt;&gt;"",H790&lt;&gt;"",I790&lt;&gt;"",J790&lt;&gt;"")),"",IF(AND(ISNUMBER(H790),ISNUMBER(I790),H790&gt;=I790),"Check limits",IF(OR(AND(ISNUMBER(F790),ISNUMBER(H790),F790&lt;H790),AND(ISNUMBER(F790),ISNUMBER(I790),F790&gt;I790),AND(ISNUMBER(G790),ISNUMBER(H790),G790&lt;H790),AND(ISNUMBER(G790),ISNUMBER(I790),G790&gt;I790)),"Setpoint outside alarm band","OK")))</f>
        <v/>
      </c>
      <c r="L790" s="16" t="str">
        <f>IF(NOT(OR(A790&lt;&gt;"",B790&lt;&gt;"",C790&lt;&gt;"",D790&lt;&gt;"",E790&lt;&gt;"",F790&lt;&gt;"",G790&lt;&gt;"",H790&lt;&gt;"",I790&lt;&gt;"",J790&lt;&gt;"")),"",IF(A790="","Check ID",IF(B790="","Check ID",IF(SUMPRODUCT(--(Equipment!$A$2:$A$101=B790))=0,"Check ID",IF(SUMPRODUCT(--($A$2:$A$1001=A790))&gt;1,"Duplicate ID",IF(OR(C790="",NOT(OR(D790="AI",D790="AO",D790="BI",D790="BO")),AND(F790&lt;&gt;"",NOT(ISNUMBER(F790))),AND(G790&lt;&gt;"",NOT(ISNUMBER(G790))),AND(H790&lt;&gt;"",NOT(ISNUMBER(H790))),AND(I790&lt;&gt;"",NOT(ISNUMBER(I790))),AND(J790&lt;&gt;"",NOT(ISNUMBER(J790)))),"Check inputs",IF(AND(ISNUMBER(J790),OR(J790&lt;0,J790&gt;1440)),"Check inputs","OK")))))))</f>
        <v/>
      </c>
    </row>
    <row r="791" spans="1:12" x14ac:dyDescent="0.25">
      <c r="A791" s="12"/>
      <c r="B791" s="12"/>
      <c r="C791" s="13"/>
      <c r="D791" s="12"/>
      <c r="E791" s="13"/>
      <c r="F791" s="12"/>
      <c r="G791" s="12"/>
      <c r="H791" s="12"/>
      <c r="I791" s="12"/>
      <c r="J791" s="12"/>
      <c r="K791" s="17" t="str">
        <f>IF(NOT(OR(A791&lt;&gt;"",B791&lt;&gt;"",C791&lt;&gt;"",D791&lt;&gt;"",E791&lt;&gt;"",F791&lt;&gt;"",G791&lt;&gt;"",H791&lt;&gt;"",I791&lt;&gt;"",J791&lt;&gt;"")),"",IF(AND(ISNUMBER(H791),ISNUMBER(I791),H791&gt;=I791),"Check limits",IF(OR(AND(ISNUMBER(F791),ISNUMBER(H791),F791&lt;H791),AND(ISNUMBER(F791),ISNUMBER(I791),F791&gt;I791),AND(ISNUMBER(G791),ISNUMBER(H791),G791&lt;H791),AND(ISNUMBER(G791),ISNUMBER(I791),G791&gt;I791)),"Setpoint outside alarm band","OK")))</f>
        <v/>
      </c>
      <c r="L791" s="16" t="str">
        <f>IF(NOT(OR(A791&lt;&gt;"",B791&lt;&gt;"",C791&lt;&gt;"",D791&lt;&gt;"",E791&lt;&gt;"",F791&lt;&gt;"",G791&lt;&gt;"",H791&lt;&gt;"",I791&lt;&gt;"",J791&lt;&gt;"")),"",IF(A791="","Check ID",IF(B791="","Check ID",IF(SUMPRODUCT(--(Equipment!$A$2:$A$101=B791))=0,"Check ID",IF(SUMPRODUCT(--($A$2:$A$1001=A791))&gt;1,"Duplicate ID",IF(OR(C791="",NOT(OR(D791="AI",D791="AO",D791="BI",D791="BO")),AND(F791&lt;&gt;"",NOT(ISNUMBER(F791))),AND(G791&lt;&gt;"",NOT(ISNUMBER(G791))),AND(H791&lt;&gt;"",NOT(ISNUMBER(H791))),AND(I791&lt;&gt;"",NOT(ISNUMBER(I791))),AND(J791&lt;&gt;"",NOT(ISNUMBER(J791)))),"Check inputs",IF(AND(ISNUMBER(J791),OR(J791&lt;0,J791&gt;1440)),"Check inputs","OK")))))))</f>
        <v/>
      </c>
    </row>
    <row r="792" spans="1:12" x14ac:dyDescent="0.25">
      <c r="A792" s="12"/>
      <c r="B792" s="12"/>
      <c r="C792" s="13"/>
      <c r="D792" s="12"/>
      <c r="E792" s="13"/>
      <c r="F792" s="12"/>
      <c r="G792" s="12"/>
      <c r="H792" s="12"/>
      <c r="I792" s="12"/>
      <c r="J792" s="12"/>
      <c r="K792" s="17" t="str">
        <f>IF(NOT(OR(A792&lt;&gt;"",B792&lt;&gt;"",C792&lt;&gt;"",D792&lt;&gt;"",E792&lt;&gt;"",F792&lt;&gt;"",G792&lt;&gt;"",H792&lt;&gt;"",I792&lt;&gt;"",J792&lt;&gt;"")),"",IF(AND(ISNUMBER(H792),ISNUMBER(I792),H792&gt;=I792),"Check limits",IF(OR(AND(ISNUMBER(F792),ISNUMBER(H792),F792&lt;H792),AND(ISNUMBER(F792),ISNUMBER(I792),F792&gt;I792),AND(ISNUMBER(G792),ISNUMBER(H792),G792&lt;H792),AND(ISNUMBER(G792),ISNUMBER(I792),G792&gt;I792)),"Setpoint outside alarm band","OK")))</f>
        <v/>
      </c>
      <c r="L792" s="16" t="str">
        <f>IF(NOT(OR(A792&lt;&gt;"",B792&lt;&gt;"",C792&lt;&gt;"",D792&lt;&gt;"",E792&lt;&gt;"",F792&lt;&gt;"",G792&lt;&gt;"",H792&lt;&gt;"",I792&lt;&gt;"",J792&lt;&gt;"")),"",IF(A792="","Check ID",IF(B792="","Check ID",IF(SUMPRODUCT(--(Equipment!$A$2:$A$101=B792))=0,"Check ID",IF(SUMPRODUCT(--($A$2:$A$1001=A792))&gt;1,"Duplicate ID",IF(OR(C792="",NOT(OR(D792="AI",D792="AO",D792="BI",D792="BO")),AND(F792&lt;&gt;"",NOT(ISNUMBER(F792))),AND(G792&lt;&gt;"",NOT(ISNUMBER(G792))),AND(H792&lt;&gt;"",NOT(ISNUMBER(H792))),AND(I792&lt;&gt;"",NOT(ISNUMBER(I792))),AND(J792&lt;&gt;"",NOT(ISNUMBER(J792)))),"Check inputs",IF(AND(ISNUMBER(J792),OR(J792&lt;0,J792&gt;1440)),"Check inputs","OK")))))))</f>
        <v/>
      </c>
    </row>
    <row r="793" spans="1:12" x14ac:dyDescent="0.25">
      <c r="A793" s="12"/>
      <c r="B793" s="12"/>
      <c r="C793" s="13"/>
      <c r="D793" s="12"/>
      <c r="E793" s="13"/>
      <c r="F793" s="12"/>
      <c r="G793" s="12"/>
      <c r="H793" s="12"/>
      <c r="I793" s="12"/>
      <c r="J793" s="12"/>
      <c r="K793" s="17" t="str">
        <f>IF(NOT(OR(A793&lt;&gt;"",B793&lt;&gt;"",C793&lt;&gt;"",D793&lt;&gt;"",E793&lt;&gt;"",F793&lt;&gt;"",G793&lt;&gt;"",H793&lt;&gt;"",I793&lt;&gt;"",J793&lt;&gt;"")),"",IF(AND(ISNUMBER(H793),ISNUMBER(I793),H793&gt;=I793),"Check limits",IF(OR(AND(ISNUMBER(F793),ISNUMBER(H793),F793&lt;H793),AND(ISNUMBER(F793),ISNUMBER(I793),F793&gt;I793),AND(ISNUMBER(G793),ISNUMBER(H793),G793&lt;H793),AND(ISNUMBER(G793),ISNUMBER(I793),G793&gt;I793)),"Setpoint outside alarm band","OK")))</f>
        <v/>
      </c>
      <c r="L793" s="16" t="str">
        <f>IF(NOT(OR(A793&lt;&gt;"",B793&lt;&gt;"",C793&lt;&gt;"",D793&lt;&gt;"",E793&lt;&gt;"",F793&lt;&gt;"",G793&lt;&gt;"",H793&lt;&gt;"",I793&lt;&gt;"",J793&lt;&gt;"")),"",IF(A793="","Check ID",IF(B793="","Check ID",IF(SUMPRODUCT(--(Equipment!$A$2:$A$101=B793))=0,"Check ID",IF(SUMPRODUCT(--($A$2:$A$1001=A793))&gt;1,"Duplicate ID",IF(OR(C793="",NOT(OR(D793="AI",D793="AO",D793="BI",D793="BO")),AND(F793&lt;&gt;"",NOT(ISNUMBER(F793))),AND(G793&lt;&gt;"",NOT(ISNUMBER(G793))),AND(H793&lt;&gt;"",NOT(ISNUMBER(H793))),AND(I793&lt;&gt;"",NOT(ISNUMBER(I793))),AND(J793&lt;&gt;"",NOT(ISNUMBER(J793)))),"Check inputs",IF(AND(ISNUMBER(J793),OR(J793&lt;0,J793&gt;1440)),"Check inputs","OK")))))))</f>
        <v/>
      </c>
    </row>
    <row r="794" spans="1:12" x14ac:dyDescent="0.25">
      <c r="A794" s="12"/>
      <c r="B794" s="12"/>
      <c r="C794" s="13"/>
      <c r="D794" s="12"/>
      <c r="E794" s="13"/>
      <c r="F794" s="12"/>
      <c r="G794" s="12"/>
      <c r="H794" s="12"/>
      <c r="I794" s="12"/>
      <c r="J794" s="12"/>
      <c r="K794" s="17" t="str">
        <f>IF(NOT(OR(A794&lt;&gt;"",B794&lt;&gt;"",C794&lt;&gt;"",D794&lt;&gt;"",E794&lt;&gt;"",F794&lt;&gt;"",G794&lt;&gt;"",H794&lt;&gt;"",I794&lt;&gt;"",J794&lt;&gt;"")),"",IF(AND(ISNUMBER(H794),ISNUMBER(I794),H794&gt;=I794),"Check limits",IF(OR(AND(ISNUMBER(F794),ISNUMBER(H794),F794&lt;H794),AND(ISNUMBER(F794),ISNUMBER(I794),F794&gt;I794),AND(ISNUMBER(G794),ISNUMBER(H794),G794&lt;H794),AND(ISNUMBER(G794),ISNUMBER(I794),G794&gt;I794)),"Setpoint outside alarm band","OK")))</f>
        <v/>
      </c>
      <c r="L794" s="16" t="str">
        <f>IF(NOT(OR(A794&lt;&gt;"",B794&lt;&gt;"",C794&lt;&gt;"",D794&lt;&gt;"",E794&lt;&gt;"",F794&lt;&gt;"",G794&lt;&gt;"",H794&lt;&gt;"",I794&lt;&gt;"",J794&lt;&gt;"")),"",IF(A794="","Check ID",IF(B794="","Check ID",IF(SUMPRODUCT(--(Equipment!$A$2:$A$101=B794))=0,"Check ID",IF(SUMPRODUCT(--($A$2:$A$1001=A794))&gt;1,"Duplicate ID",IF(OR(C794="",NOT(OR(D794="AI",D794="AO",D794="BI",D794="BO")),AND(F794&lt;&gt;"",NOT(ISNUMBER(F794))),AND(G794&lt;&gt;"",NOT(ISNUMBER(G794))),AND(H794&lt;&gt;"",NOT(ISNUMBER(H794))),AND(I794&lt;&gt;"",NOT(ISNUMBER(I794))),AND(J794&lt;&gt;"",NOT(ISNUMBER(J794)))),"Check inputs",IF(AND(ISNUMBER(J794),OR(J794&lt;0,J794&gt;1440)),"Check inputs","OK")))))))</f>
        <v/>
      </c>
    </row>
    <row r="795" spans="1:12" x14ac:dyDescent="0.25">
      <c r="A795" s="12"/>
      <c r="B795" s="12"/>
      <c r="C795" s="13"/>
      <c r="D795" s="12"/>
      <c r="E795" s="13"/>
      <c r="F795" s="12"/>
      <c r="G795" s="12"/>
      <c r="H795" s="12"/>
      <c r="I795" s="12"/>
      <c r="J795" s="12"/>
      <c r="K795" s="17" t="str">
        <f>IF(NOT(OR(A795&lt;&gt;"",B795&lt;&gt;"",C795&lt;&gt;"",D795&lt;&gt;"",E795&lt;&gt;"",F795&lt;&gt;"",G795&lt;&gt;"",H795&lt;&gt;"",I795&lt;&gt;"",J795&lt;&gt;"")),"",IF(AND(ISNUMBER(H795),ISNUMBER(I795),H795&gt;=I795),"Check limits",IF(OR(AND(ISNUMBER(F795),ISNUMBER(H795),F795&lt;H795),AND(ISNUMBER(F795),ISNUMBER(I795),F795&gt;I795),AND(ISNUMBER(G795),ISNUMBER(H795),G795&lt;H795),AND(ISNUMBER(G795),ISNUMBER(I795),G795&gt;I795)),"Setpoint outside alarm band","OK")))</f>
        <v/>
      </c>
      <c r="L795" s="16" t="str">
        <f>IF(NOT(OR(A795&lt;&gt;"",B795&lt;&gt;"",C795&lt;&gt;"",D795&lt;&gt;"",E795&lt;&gt;"",F795&lt;&gt;"",G795&lt;&gt;"",H795&lt;&gt;"",I795&lt;&gt;"",J795&lt;&gt;"")),"",IF(A795="","Check ID",IF(B795="","Check ID",IF(SUMPRODUCT(--(Equipment!$A$2:$A$101=B795))=0,"Check ID",IF(SUMPRODUCT(--($A$2:$A$1001=A795))&gt;1,"Duplicate ID",IF(OR(C795="",NOT(OR(D795="AI",D795="AO",D795="BI",D795="BO")),AND(F795&lt;&gt;"",NOT(ISNUMBER(F795))),AND(G795&lt;&gt;"",NOT(ISNUMBER(G795))),AND(H795&lt;&gt;"",NOT(ISNUMBER(H795))),AND(I795&lt;&gt;"",NOT(ISNUMBER(I795))),AND(J795&lt;&gt;"",NOT(ISNUMBER(J795)))),"Check inputs",IF(AND(ISNUMBER(J795),OR(J795&lt;0,J795&gt;1440)),"Check inputs","OK")))))))</f>
        <v/>
      </c>
    </row>
    <row r="796" spans="1:12" x14ac:dyDescent="0.25">
      <c r="A796" s="12"/>
      <c r="B796" s="12"/>
      <c r="C796" s="13"/>
      <c r="D796" s="12"/>
      <c r="E796" s="13"/>
      <c r="F796" s="12"/>
      <c r="G796" s="12"/>
      <c r="H796" s="12"/>
      <c r="I796" s="12"/>
      <c r="J796" s="12"/>
      <c r="K796" s="17" t="str">
        <f>IF(NOT(OR(A796&lt;&gt;"",B796&lt;&gt;"",C796&lt;&gt;"",D796&lt;&gt;"",E796&lt;&gt;"",F796&lt;&gt;"",G796&lt;&gt;"",H796&lt;&gt;"",I796&lt;&gt;"",J796&lt;&gt;"")),"",IF(AND(ISNUMBER(H796),ISNUMBER(I796),H796&gt;=I796),"Check limits",IF(OR(AND(ISNUMBER(F796),ISNUMBER(H796),F796&lt;H796),AND(ISNUMBER(F796),ISNUMBER(I796),F796&gt;I796),AND(ISNUMBER(G796),ISNUMBER(H796),G796&lt;H796),AND(ISNUMBER(G796),ISNUMBER(I796),G796&gt;I796)),"Setpoint outside alarm band","OK")))</f>
        <v/>
      </c>
      <c r="L796" s="16" t="str">
        <f>IF(NOT(OR(A796&lt;&gt;"",B796&lt;&gt;"",C796&lt;&gt;"",D796&lt;&gt;"",E796&lt;&gt;"",F796&lt;&gt;"",G796&lt;&gt;"",H796&lt;&gt;"",I796&lt;&gt;"",J796&lt;&gt;"")),"",IF(A796="","Check ID",IF(B796="","Check ID",IF(SUMPRODUCT(--(Equipment!$A$2:$A$101=B796))=0,"Check ID",IF(SUMPRODUCT(--($A$2:$A$1001=A796))&gt;1,"Duplicate ID",IF(OR(C796="",NOT(OR(D796="AI",D796="AO",D796="BI",D796="BO")),AND(F796&lt;&gt;"",NOT(ISNUMBER(F796))),AND(G796&lt;&gt;"",NOT(ISNUMBER(G796))),AND(H796&lt;&gt;"",NOT(ISNUMBER(H796))),AND(I796&lt;&gt;"",NOT(ISNUMBER(I796))),AND(J796&lt;&gt;"",NOT(ISNUMBER(J796)))),"Check inputs",IF(AND(ISNUMBER(J796),OR(J796&lt;0,J796&gt;1440)),"Check inputs","OK")))))))</f>
        <v/>
      </c>
    </row>
    <row r="797" spans="1:12" x14ac:dyDescent="0.25">
      <c r="A797" s="12"/>
      <c r="B797" s="12"/>
      <c r="C797" s="13"/>
      <c r="D797" s="12"/>
      <c r="E797" s="13"/>
      <c r="F797" s="12"/>
      <c r="G797" s="12"/>
      <c r="H797" s="12"/>
      <c r="I797" s="12"/>
      <c r="J797" s="12"/>
      <c r="K797" s="17" t="str">
        <f>IF(NOT(OR(A797&lt;&gt;"",B797&lt;&gt;"",C797&lt;&gt;"",D797&lt;&gt;"",E797&lt;&gt;"",F797&lt;&gt;"",G797&lt;&gt;"",H797&lt;&gt;"",I797&lt;&gt;"",J797&lt;&gt;"")),"",IF(AND(ISNUMBER(H797),ISNUMBER(I797),H797&gt;=I797),"Check limits",IF(OR(AND(ISNUMBER(F797),ISNUMBER(H797),F797&lt;H797),AND(ISNUMBER(F797),ISNUMBER(I797),F797&gt;I797),AND(ISNUMBER(G797),ISNUMBER(H797),G797&lt;H797),AND(ISNUMBER(G797),ISNUMBER(I797),G797&gt;I797)),"Setpoint outside alarm band","OK")))</f>
        <v/>
      </c>
      <c r="L797" s="16" t="str">
        <f>IF(NOT(OR(A797&lt;&gt;"",B797&lt;&gt;"",C797&lt;&gt;"",D797&lt;&gt;"",E797&lt;&gt;"",F797&lt;&gt;"",G797&lt;&gt;"",H797&lt;&gt;"",I797&lt;&gt;"",J797&lt;&gt;"")),"",IF(A797="","Check ID",IF(B797="","Check ID",IF(SUMPRODUCT(--(Equipment!$A$2:$A$101=B797))=0,"Check ID",IF(SUMPRODUCT(--($A$2:$A$1001=A797))&gt;1,"Duplicate ID",IF(OR(C797="",NOT(OR(D797="AI",D797="AO",D797="BI",D797="BO")),AND(F797&lt;&gt;"",NOT(ISNUMBER(F797))),AND(G797&lt;&gt;"",NOT(ISNUMBER(G797))),AND(H797&lt;&gt;"",NOT(ISNUMBER(H797))),AND(I797&lt;&gt;"",NOT(ISNUMBER(I797))),AND(J797&lt;&gt;"",NOT(ISNUMBER(J797)))),"Check inputs",IF(AND(ISNUMBER(J797),OR(J797&lt;0,J797&gt;1440)),"Check inputs","OK")))))))</f>
        <v/>
      </c>
    </row>
    <row r="798" spans="1:12" x14ac:dyDescent="0.25">
      <c r="A798" s="12"/>
      <c r="B798" s="12"/>
      <c r="C798" s="13"/>
      <c r="D798" s="12"/>
      <c r="E798" s="13"/>
      <c r="F798" s="12"/>
      <c r="G798" s="12"/>
      <c r="H798" s="12"/>
      <c r="I798" s="12"/>
      <c r="J798" s="12"/>
      <c r="K798" s="17" t="str">
        <f>IF(NOT(OR(A798&lt;&gt;"",B798&lt;&gt;"",C798&lt;&gt;"",D798&lt;&gt;"",E798&lt;&gt;"",F798&lt;&gt;"",G798&lt;&gt;"",H798&lt;&gt;"",I798&lt;&gt;"",J798&lt;&gt;"")),"",IF(AND(ISNUMBER(H798),ISNUMBER(I798),H798&gt;=I798),"Check limits",IF(OR(AND(ISNUMBER(F798),ISNUMBER(H798),F798&lt;H798),AND(ISNUMBER(F798),ISNUMBER(I798),F798&gt;I798),AND(ISNUMBER(G798),ISNUMBER(H798),G798&lt;H798),AND(ISNUMBER(G798),ISNUMBER(I798),G798&gt;I798)),"Setpoint outside alarm band","OK")))</f>
        <v/>
      </c>
      <c r="L798" s="16" t="str">
        <f>IF(NOT(OR(A798&lt;&gt;"",B798&lt;&gt;"",C798&lt;&gt;"",D798&lt;&gt;"",E798&lt;&gt;"",F798&lt;&gt;"",G798&lt;&gt;"",H798&lt;&gt;"",I798&lt;&gt;"",J798&lt;&gt;"")),"",IF(A798="","Check ID",IF(B798="","Check ID",IF(SUMPRODUCT(--(Equipment!$A$2:$A$101=B798))=0,"Check ID",IF(SUMPRODUCT(--($A$2:$A$1001=A798))&gt;1,"Duplicate ID",IF(OR(C798="",NOT(OR(D798="AI",D798="AO",D798="BI",D798="BO")),AND(F798&lt;&gt;"",NOT(ISNUMBER(F798))),AND(G798&lt;&gt;"",NOT(ISNUMBER(G798))),AND(H798&lt;&gt;"",NOT(ISNUMBER(H798))),AND(I798&lt;&gt;"",NOT(ISNUMBER(I798))),AND(J798&lt;&gt;"",NOT(ISNUMBER(J798)))),"Check inputs",IF(AND(ISNUMBER(J798),OR(J798&lt;0,J798&gt;1440)),"Check inputs","OK")))))))</f>
        <v/>
      </c>
    </row>
    <row r="799" spans="1:12" x14ac:dyDescent="0.25">
      <c r="A799" s="12"/>
      <c r="B799" s="12"/>
      <c r="C799" s="13"/>
      <c r="D799" s="12"/>
      <c r="E799" s="13"/>
      <c r="F799" s="12"/>
      <c r="G799" s="12"/>
      <c r="H799" s="12"/>
      <c r="I799" s="12"/>
      <c r="J799" s="12"/>
      <c r="K799" s="17" t="str">
        <f>IF(NOT(OR(A799&lt;&gt;"",B799&lt;&gt;"",C799&lt;&gt;"",D799&lt;&gt;"",E799&lt;&gt;"",F799&lt;&gt;"",G799&lt;&gt;"",H799&lt;&gt;"",I799&lt;&gt;"",J799&lt;&gt;"")),"",IF(AND(ISNUMBER(H799),ISNUMBER(I799),H799&gt;=I799),"Check limits",IF(OR(AND(ISNUMBER(F799),ISNUMBER(H799),F799&lt;H799),AND(ISNUMBER(F799),ISNUMBER(I799),F799&gt;I799),AND(ISNUMBER(G799),ISNUMBER(H799),G799&lt;H799),AND(ISNUMBER(G799),ISNUMBER(I799),G799&gt;I799)),"Setpoint outside alarm band","OK")))</f>
        <v/>
      </c>
      <c r="L799" s="16" t="str">
        <f>IF(NOT(OR(A799&lt;&gt;"",B799&lt;&gt;"",C799&lt;&gt;"",D799&lt;&gt;"",E799&lt;&gt;"",F799&lt;&gt;"",G799&lt;&gt;"",H799&lt;&gt;"",I799&lt;&gt;"",J799&lt;&gt;"")),"",IF(A799="","Check ID",IF(B799="","Check ID",IF(SUMPRODUCT(--(Equipment!$A$2:$A$101=B799))=0,"Check ID",IF(SUMPRODUCT(--($A$2:$A$1001=A799))&gt;1,"Duplicate ID",IF(OR(C799="",NOT(OR(D799="AI",D799="AO",D799="BI",D799="BO")),AND(F799&lt;&gt;"",NOT(ISNUMBER(F799))),AND(G799&lt;&gt;"",NOT(ISNUMBER(G799))),AND(H799&lt;&gt;"",NOT(ISNUMBER(H799))),AND(I799&lt;&gt;"",NOT(ISNUMBER(I799))),AND(J799&lt;&gt;"",NOT(ISNUMBER(J799)))),"Check inputs",IF(AND(ISNUMBER(J799),OR(J799&lt;0,J799&gt;1440)),"Check inputs","OK")))))))</f>
        <v/>
      </c>
    </row>
    <row r="800" spans="1:12" x14ac:dyDescent="0.25">
      <c r="A800" s="12"/>
      <c r="B800" s="12"/>
      <c r="C800" s="13"/>
      <c r="D800" s="12"/>
      <c r="E800" s="13"/>
      <c r="F800" s="12"/>
      <c r="G800" s="12"/>
      <c r="H800" s="12"/>
      <c r="I800" s="12"/>
      <c r="J800" s="12"/>
      <c r="K800" s="17" t="str">
        <f>IF(NOT(OR(A800&lt;&gt;"",B800&lt;&gt;"",C800&lt;&gt;"",D800&lt;&gt;"",E800&lt;&gt;"",F800&lt;&gt;"",G800&lt;&gt;"",H800&lt;&gt;"",I800&lt;&gt;"",J800&lt;&gt;"")),"",IF(AND(ISNUMBER(H800),ISNUMBER(I800),H800&gt;=I800),"Check limits",IF(OR(AND(ISNUMBER(F800),ISNUMBER(H800),F800&lt;H800),AND(ISNUMBER(F800),ISNUMBER(I800),F800&gt;I800),AND(ISNUMBER(G800),ISNUMBER(H800),G800&lt;H800),AND(ISNUMBER(G800),ISNUMBER(I800),G800&gt;I800)),"Setpoint outside alarm band","OK")))</f>
        <v/>
      </c>
      <c r="L800" s="16" t="str">
        <f>IF(NOT(OR(A800&lt;&gt;"",B800&lt;&gt;"",C800&lt;&gt;"",D800&lt;&gt;"",E800&lt;&gt;"",F800&lt;&gt;"",G800&lt;&gt;"",H800&lt;&gt;"",I800&lt;&gt;"",J800&lt;&gt;"")),"",IF(A800="","Check ID",IF(B800="","Check ID",IF(SUMPRODUCT(--(Equipment!$A$2:$A$101=B800))=0,"Check ID",IF(SUMPRODUCT(--($A$2:$A$1001=A800))&gt;1,"Duplicate ID",IF(OR(C800="",NOT(OR(D800="AI",D800="AO",D800="BI",D800="BO")),AND(F800&lt;&gt;"",NOT(ISNUMBER(F800))),AND(G800&lt;&gt;"",NOT(ISNUMBER(G800))),AND(H800&lt;&gt;"",NOT(ISNUMBER(H800))),AND(I800&lt;&gt;"",NOT(ISNUMBER(I800))),AND(J800&lt;&gt;"",NOT(ISNUMBER(J800)))),"Check inputs",IF(AND(ISNUMBER(J800),OR(J800&lt;0,J800&gt;1440)),"Check inputs","OK")))))))</f>
        <v/>
      </c>
    </row>
    <row r="801" spans="1:12" x14ac:dyDescent="0.25">
      <c r="A801" s="12"/>
      <c r="B801" s="12"/>
      <c r="C801" s="13"/>
      <c r="D801" s="12"/>
      <c r="E801" s="13"/>
      <c r="F801" s="12"/>
      <c r="G801" s="12"/>
      <c r="H801" s="12"/>
      <c r="I801" s="12"/>
      <c r="J801" s="12"/>
      <c r="K801" s="17" t="str">
        <f>IF(NOT(OR(A801&lt;&gt;"",B801&lt;&gt;"",C801&lt;&gt;"",D801&lt;&gt;"",E801&lt;&gt;"",F801&lt;&gt;"",G801&lt;&gt;"",H801&lt;&gt;"",I801&lt;&gt;"",J801&lt;&gt;"")),"",IF(AND(ISNUMBER(H801),ISNUMBER(I801),H801&gt;=I801),"Check limits",IF(OR(AND(ISNUMBER(F801),ISNUMBER(H801),F801&lt;H801),AND(ISNUMBER(F801),ISNUMBER(I801),F801&gt;I801),AND(ISNUMBER(G801),ISNUMBER(H801),G801&lt;H801),AND(ISNUMBER(G801),ISNUMBER(I801),G801&gt;I801)),"Setpoint outside alarm band","OK")))</f>
        <v/>
      </c>
      <c r="L801" s="16" t="str">
        <f>IF(NOT(OR(A801&lt;&gt;"",B801&lt;&gt;"",C801&lt;&gt;"",D801&lt;&gt;"",E801&lt;&gt;"",F801&lt;&gt;"",G801&lt;&gt;"",H801&lt;&gt;"",I801&lt;&gt;"",J801&lt;&gt;"")),"",IF(A801="","Check ID",IF(B801="","Check ID",IF(SUMPRODUCT(--(Equipment!$A$2:$A$101=B801))=0,"Check ID",IF(SUMPRODUCT(--($A$2:$A$1001=A801))&gt;1,"Duplicate ID",IF(OR(C801="",NOT(OR(D801="AI",D801="AO",D801="BI",D801="BO")),AND(F801&lt;&gt;"",NOT(ISNUMBER(F801))),AND(G801&lt;&gt;"",NOT(ISNUMBER(G801))),AND(H801&lt;&gt;"",NOT(ISNUMBER(H801))),AND(I801&lt;&gt;"",NOT(ISNUMBER(I801))),AND(J801&lt;&gt;"",NOT(ISNUMBER(J801)))),"Check inputs",IF(AND(ISNUMBER(J801),OR(J801&lt;0,J801&gt;1440)),"Check inputs","OK")))))))</f>
        <v/>
      </c>
    </row>
    <row r="802" spans="1:12" x14ac:dyDescent="0.25">
      <c r="A802" s="12"/>
      <c r="B802" s="12"/>
      <c r="C802" s="13"/>
      <c r="D802" s="12"/>
      <c r="E802" s="13"/>
      <c r="F802" s="12"/>
      <c r="G802" s="12"/>
      <c r="H802" s="12"/>
      <c r="I802" s="12"/>
      <c r="J802" s="12"/>
      <c r="K802" s="17" t="str">
        <f>IF(NOT(OR(A802&lt;&gt;"",B802&lt;&gt;"",C802&lt;&gt;"",D802&lt;&gt;"",E802&lt;&gt;"",F802&lt;&gt;"",G802&lt;&gt;"",H802&lt;&gt;"",I802&lt;&gt;"",J802&lt;&gt;"")),"",IF(AND(ISNUMBER(H802),ISNUMBER(I802),H802&gt;=I802),"Check limits",IF(OR(AND(ISNUMBER(F802),ISNUMBER(H802),F802&lt;H802),AND(ISNUMBER(F802),ISNUMBER(I802),F802&gt;I802),AND(ISNUMBER(G802),ISNUMBER(H802),G802&lt;H802),AND(ISNUMBER(G802),ISNUMBER(I802),G802&gt;I802)),"Setpoint outside alarm band","OK")))</f>
        <v/>
      </c>
      <c r="L802" s="16" t="str">
        <f>IF(NOT(OR(A802&lt;&gt;"",B802&lt;&gt;"",C802&lt;&gt;"",D802&lt;&gt;"",E802&lt;&gt;"",F802&lt;&gt;"",G802&lt;&gt;"",H802&lt;&gt;"",I802&lt;&gt;"",J802&lt;&gt;"")),"",IF(A802="","Check ID",IF(B802="","Check ID",IF(SUMPRODUCT(--(Equipment!$A$2:$A$101=B802))=0,"Check ID",IF(SUMPRODUCT(--($A$2:$A$1001=A802))&gt;1,"Duplicate ID",IF(OR(C802="",NOT(OR(D802="AI",D802="AO",D802="BI",D802="BO")),AND(F802&lt;&gt;"",NOT(ISNUMBER(F802))),AND(G802&lt;&gt;"",NOT(ISNUMBER(G802))),AND(H802&lt;&gt;"",NOT(ISNUMBER(H802))),AND(I802&lt;&gt;"",NOT(ISNUMBER(I802))),AND(J802&lt;&gt;"",NOT(ISNUMBER(J802)))),"Check inputs",IF(AND(ISNUMBER(J802),OR(J802&lt;0,J802&gt;1440)),"Check inputs","OK")))))))</f>
        <v/>
      </c>
    </row>
    <row r="803" spans="1:12" x14ac:dyDescent="0.25">
      <c r="A803" s="12"/>
      <c r="B803" s="12"/>
      <c r="C803" s="13"/>
      <c r="D803" s="12"/>
      <c r="E803" s="13"/>
      <c r="F803" s="12"/>
      <c r="G803" s="12"/>
      <c r="H803" s="12"/>
      <c r="I803" s="12"/>
      <c r="J803" s="12"/>
      <c r="K803" s="17" t="str">
        <f>IF(NOT(OR(A803&lt;&gt;"",B803&lt;&gt;"",C803&lt;&gt;"",D803&lt;&gt;"",E803&lt;&gt;"",F803&lt;&gt;"",G803&lt;&gt;"",H803&lt;&gt;"",I803&lt;&gt;"",J803&lt;&gt;"")),"",IF(AND(ISNUMBER(H803),ISNUMBER(I803),H803&gt;=I803),"Check limits",IF(OR(AND(ISNUMBER(F803),ISNUMBER(H803),F803&lt;H803),AND(ISNUMBER(F803),ISNUMBER(I803),F803&gt;I803),AND(ISNUMBER(G803),ISNUMBER(H803),G803&lt;H803),AND(ISNUMBER(G803),ISNUMBER(I803),G803&gt;I803)),"Setpoint outside alarm band","OK")))</f>
        <v/>
      </c>
      <c r="L803" s="16" t="str">
        <f>IF(NOT(OR(A803&lt;&gt;"",B803&lt;&gt;"",C803&lt;&gt;"",D803&lt;&gt;"",E803&lt;&gt;"",F803&lt;&gt;"",G803&lt;&gt;"",H803&lt;&gt;"",I803&lt;&gt;"",J803&lt;&gt;"")),"",IF(A803="","Check ID",IF(B803="","Check ID",IF(SUMPRODUCT(--(Equipment!$A$2:$A$101=B803))=0,"Check ID",IF(SUMPRODUCT(--($A$2:$A$1001=A803))&gt;1,"Duplicate ID",IF(OR(C803="",NOT(OR(D803="AI",D803="AO",D803="BI",D803="BO")),AND(F803&lt;&gt;"",NOT(ISNUMBER(F803))),AND(G803&lt;&gt;"",NOT(ISNUMBER(G803))),AND(H803&lt;&gt;"",NOT(ISNUMBER(H803))),AND(I803&lt;&gt;"",NOT(ISNUMBER(I803))),AND(J803&lt;&gt;"",NOT(ISNUMBER(J803)))),"Check inputs",IF(AND(ISNUMBER(J803),OR(J803&lt;0,J803&gt;1440)),"Check inputs","OK")))))))</f>
        <v/>
      </c>
    </row>
    <row r="804" spans="1:12" x14ac:dyDescent="0.25">
      <c r="A804" s="12"/>
      <c r="B804" s="12"/>
      <c r="C804" s="13"/>
      <c r="D804" s="12"/>
      <c r="E804" s="13"/>
      <c r="F804" s="12"/>
      <c r="G804" s="12"/>
      <c r="H804" s="12"/>
      <c r="I804" s="12"/>
      <c r="J804" s="12"/>
      <c r="K804" s="17" t="str">
        <f>IF(NOT(OR(A804&lt;&gt;"",B804&lt;&gt;"",C804&lt;&gt;"",D804&lt;&gt;"",E804&lt;&gt;"",F804&lt;&gt;"",G804&lt;&gt;"",H804&lt;&gt;"",I804&lt;&gt;"",J804&lt;&gt;"")),"",IF(AND(ISNUMBER(H804),ISNUMBER(I804),H804&gt;=I804),"Check limits",IF(OR(AND(ISNUMBER(F804),ISNUMBER(H804),F804&lt;H804),AND(ISNUMBER(F804),ISNUMBER(I804),F804&gt;I804),AND(ISNUMBER(G804),ISNUMBER(H804),G804&lt;H804),AND(ISNUMBER(G804),ISNUMBER(I804),G804&gt;I804)),"Setpoint outside alarm band","OK")))</f>
        <v/>
      </c>
      <c r="L804" s="16" t="str">
        <f>IF(NOT(OR(A804&lt;&gt;"",B804&lt;&gt;"",C804&lt;&gt;"",D804&lt;&gt;"",E804&lt;&gt;"",F804&lt;&gt;"",G804&lt;&gt;"",H804&lt;&gt;"",I804&lt;&gt;"",J804&lt;&gt;"")),"",IF(A804="","Check ID",IF(B804="","Check ID",IF(SUMPRODUCT(--(Equipment!$A$2:$A$101=B804))=0,"Check ID",IF(SUMPRODUCT(--($A$2:$A$1001=A804))&gt;1,"Duplicate ID",IF(OR(C804="",NOT(OR(D804="AI",D804="AO",D804="BI",D804="BO")),AND(F804&lt;&gt;"",NOT(ISNUMBER(F804))),AND(G804&lt;&gt;"",NOT(ISNUMBER(G804))),AND(H804&lt;&gt;"",NOT(ISNUMBER(H804))),AND(I804&lt;&gt;"",NOT(ISNUMBER(I804))),AND(J804&lt;&gt;"",NOT(ISNUMBER(J804)))),"Check inputs",IF(AND(ISNUMBER(J804),OR(J804&lt;0,J804&gt;1440)),"Check inputs","OK")))))))</f>
        <v/>
      </c>
    </row>
    <row r="805" spans="1:12" x14ac:dyDescent="0.25">
      <c r="A805" s="12"/>
      <c r="B805" s="12"/>
      <c r="C805" s="13"/>
      <c r="D805" s="12"/>
      <c r="E805" s="13"/>
      <c r="F805" s="12"/>
      <c r="G805" s="12"/>
      <c r="H805" s="12"/>
      <c r="I805" s="12"/>
      <c r="J805" s="12"/>
      <c r="K805" s="17" t="str">
        <f>IF(NOT(OR(A805&lt;&gt;"",B805&lt;&gt;"",C805&lt;&gt;"",D805&lt;&gt;"",E805&lt;&gt;"",F805&lt;&gt;"",G805&lt;&gt;"",H805&lt;&gt;"",I805&lt;&gt;"",J805&lt;&gt;"")),"",IF(AND(ISNUMBER(H805),ISNUMBER(I805),H805&gt;=I805),"Check limits",IF(OR(AND(ISNUMBER(F805),ISNUMBER(H805),F805&lt;H805),AND(ISNUMBER(F805),ISNUMBER(I805),F805&gt;I805),AND(ISNUMBER(G805),ISNUMBER(H805),G805&lt;H805),AND(ISNUMBER(G805),ISNUMBER(I805),G805&gt;I805)),"Setpoint outside alarm band","OK")))</f>
        <v/>
      </c>
      <c r="L805" s="16" t="str">
        <f>IF(NOT(OR(A805&lt;&gt;"",B805&lt;&gt;"",C805&lt;&gt;"",D805&lt;&gt;"",E805&lt;&gt;"",F805&lt;&gt;"",G805&lt;&gt;"",H805&lt;&gt;"",I805&lt;&gt;"",J805&lt;&gt;"")),"",IF(A805="","Check ID",IF(B805="","Check ID",IF(SUMPRODUCT(--(Equipment!$A$2:$A$101=B805))=0,"Check ID",IF(SUMPRODUCT(--($A$2:$A$1001=A805))&gt;1,"Duplicate ID",IF(OR(C805="",NOT(OR(D805="AI",D805="AO",D805="BI",D805="BO")),AND(F805&lt;&gt;"",NOT(ISNUMBER(F805))),AND(G805&lt;&gt;"",NOT(ISNUMBER(G805))),AND(H805&lt;&gt;"",NOT(ISNUMBER(H805))),AND(I805&lt;&gt;"",NOT(ISNUMBER(I805))),AND(J805&lt;&gt;"",NOT(ISNUMBER(J805)))),"Check inputs",IF(AND(ISNUMBER(J805),OR(J805&lt;0,J805&gt;1440)),"Check inputs","OK")))))))</f>
        <v/>
      </c>
    </row>
    <row r="806" spans="1:12" x14ac:dyDescent="0.25">
      <c r="A806" s="12"/>
      <c r="B806" s="12"/>
      <c r="C806" s="13"/>
      <c r="D806" s="12"/>
      <c r="E806" s="13"/>
      <c r="F806" s="12"/>
      <c r="G806" s="12"/>
      <c r="H806" s="12"/>
      <c r="I806" s="12"/>
      <c r="J806" s="12"/>
      <c r="K806" s="17" t="str">
        <f>IF(NOT(OR(A806&lt;&gt;"",B806&lt;&gt;"",C806&lt;&gt;"",D806&lt;&gt;"",E806&lt;&gt;"",F806&lt;&gt;"",G806&lt;&gt;"",H806&lt;&gt;"",I806&lt;&gt;"",J806&lt;&gt;"")),"",IF(AND(ISNUMBER(H806),ISNUMBER(I806),H806&gt;=I806),"Check limits",IF(OR(AND(ISNUMBER(F806),ISNUMBER(H806),F806&lt;H806),AND(ISNUMBER(F806),ISNUMBER(I806),F806&gt;I806),AND(ISNUMBER(G806),ISNUMBER(H806),G806&lt;H806),AND(ISNUMBER(G806),ISNUMBER(I806),G806&gt;I806)),"Setpoint outside alarm band","OK")))</f>
        <v/>
      </c>
      <c r="L806" s="16" t="str">
        <f>IF(NOT(OR(A806&lt;&gt;"",B806&lt;&gt;"",C806&lt;&gt;"",D806&lt;&gt;"",E806&lt;&gt;"",F806&lt;&gt;"",G806&lt;&gt;"",H806&lt;&gt;"",I806&lt;&gt;"",J806&lt;&gt;"")),"",IF(A806="","Check ID",IF(B806="","Check ID",IF(SUMPRODUCT(--(Equipment!$A$2:$A$101=B806))=0,"Check ID",IF(SUMPRODUCT(--($A$2:$A$1001=A806))&gt;1,"Duplicate ID",IF(OR(C806="",NOT(OR(D806="AI",D806="AO",D806="BI",D806="BO")),AND(F806&lt;&gt;"",NOT(ISNUMBER(F806))),AND(G806&lt;&gt;"",NOT(ISNUMBER(G806))),AND(H806&lt;&gt;"",NOT(ISNUMBER(H806))),AND(I806&lt;&gt;"",NOT(ISNUMBER(I806))),AND(J806&lt;&gt;"",NOT(ISNUMBER(J806)))),"Check inputs",IF(AND(ISNUMBER(J806),OR(J806&lt;0,J806&gt;1440)),"Check inputs","OK")))))))</f>
        <v/>
      </c>
    </row>
    <row r="807" spans="1:12" x14ac:dyDescent="0.25">
      <c r="A807" s="12"/>
      <c r="B807" s="12"/>
      <c r="C807" s="13"/>
      <c r="D807" s="12"/>
      <c r="E807" s="13"/>
      <c r="F807" s="12"/>
      <c r="G807" s="12"/>
      <c r="H807" s="12"/>
      <c r="I807" s="12"/>
      <c r="J807" s="12"/>
      <c r="K807" s="17" t="str">
        <f>IF(NOT(OR(A807&lt;&gt;"",B807&lt;&gt;"",C807&lt;&gt;"",D807&lt;&gt;"",E807&lt;&gt;"",F807&lt;&gt;"",G807&lt;&gt;"",H807&lt;&gt;"",I807&lt;&gt;"",J807&lt;&gt;"")),"",IF(AND(ISNUMBER(H807),ISNUMBER(I807),H807&gt;=I807),"Check limits",IF(OR(AND(ISNUMBER(F807),ISNUMBER(H807),F807&lt;H807),AND(ISNUMBER(F807),ISNUMBER(I807),F807&gt;I807),AND(ISNUMBER(G807),ISNUMBER(H807),G807&lt;H807),AND(ISNUMBER(G807),ISNUMBER(I807),G807&gt;I807)),"Setpoint outside alarm band","OK")))</f>
        <v/>
      </c>
      <c r="L807" s="16" t="str">
        <f>IF(NOT(OR(A807&lt;&gt;"",B807&lt;&gt;"",C807&lt;&gt;"",D807&lt;&gt;"",E807&lt;&gt;"",F807&lt;&gt;"",G807&lt;&gt;"",H807&lt;&gt;"",I807&lt;&gt;"",J807&lt;&gt;"")),"",IF(A807="","Check ID",IF(B807="","Check ID",IF(SUMPRODUCT(--(Equipment!$A$2:$A$101=B807))=0,"Check ID",IF(SUMPRODUCT(--($A$2:$A$1001=A807))&gt;1,"Duplicate ID",IF(OR(C807="",NOT(OR(D807="AI",D807="AO",D807="BI",D807="BO")),AND(F807&lt;&gt;"",NOT(ISNUMBER(F807))),AND(G807&lt;&gt;"",NOT(ISNUMBER(G807))),AND(H807&lt;&gt;"",NOT(ISNUMBER(H807))),AND(I807&lt;&gt;"",NOT(ISNUMBER(I807))),AND(J807&lt;&gt;"",NOT(ISNUMBER(J807)))),"Check inputs",IF(AND(ISNUMBER(J807),OR(J807&lt;0,J807&gt;1440)),"Check inputs","OK")))))))</f>
        <v/>
      </c>
    </row>
    <row r="808" spans="1:12" x14ac:dyDescent="0.25">
      <c r="A808" s="12"/>
      <c r="B808" s="12"/>
      <c r="C808" s="13"/>
      <c r="D808" s="12"/>
      <c r="E808" s="13"/>
      <c r="F808" s="12"/>
      <c r="G808" s="12"/>
      <c r="H808" s="12"/>
      <c r="I808" s="12"/>
      <c r="J808" s="12"/>
      <c r="K808" s="17" t="str">
        <f>IF(NOT(OR(A808&lt;&gt;"",B808&lt;&gt;"",C808&lt;&gt;"",D808&lt;&gt;"",E808&lt;&gt;"",F808&lt;&gt;"",G808&lt;&gt;"",H808&lt;&gt;"",I808&lt;&gt;"",J808&lt;&gt;"")),"",IF(AND(ISNUMBER(H808),ISNUMBER(I808),H808&gt;=I808),"Check limits",IF(OR(AND(ISNUMBER(F808),ISNUMBER(H808),F808&lt;H808),AND(ISNUMBER(F808),ISNUMBER(I808),F808&gt;I808),AND(ISNUMBER(G808),ISNUMBER(H808),G808&lt;H808),AND(ISNUMBER(G808),ISNUMBER(I808),G808&gt;I808)),"Setpoint outside alarm band","OK")))</f>
        <v/>
      </c>
      <c r="L808" s="16" t="str">
        <f>IF(NOT(OR(A808&lt;&gt;"",B808&lt;&gt;"",C808&lt;&gt;"",D808&lt;&gt;"",E808&lt;&gt;"",F808&lt;&gt;"",G808&lt;&gt;"",H808&lt;&gt;"",I808&lt;&gt;"",J808&lt;&gt;"")),"",IF(A808="","Check ID",IF(B808="","Check ID",IF(SUMPRODUCT(--(Equipment!$A$2:$A$101=B808))=0,"Check ID",IF(SUMPRODUCT(--($A$2:$A$1001=A808))&gt;1,"Duplicate ID",IF(OR(C808="",NOT(OR(D808="AI",D808="AO",D808="BI",D808="BO")),AND(F808&lt;&gt;"",NOT(ISNUMBER(F808))),AND(G808&lt;&gt;"",NOT(ISNUMBER(G808))),AND(H808&lt;&gt;"",NOT(ISNUMBER(H808))),AND(I808&lt;&gt;"",NOT(ISNUMBER(I808))),AND(J808&lt;&gt;"",NOT(ISNUMBER(J808)))),"Check inputs",IF(AND(ISNUMBER(J808),OR(J808&lt;0,J808&gt;1440)),"Check inputs","OK")))))))</f>
        <v/>
      </c>
    </row>
    <row r="809" spans="1:12" x14ac:dyDescent="0.25">
      <c r="A809" s="12"/>
      <c r="B809" s="12"/>
      <c r="C809" s="13"/>
      <c r="D809" s="12"/>
      <c r="E809" s="13"/>
      <c r="F809" s="12"/>
      <c r="G809" s="12"/>
      <c r="H809" s="12"/>
      <c r="I809" s="12"/>
      <c r="J809" s="12"/>
      <c r="K809" s="17" t="str">
        <f>IF(NOT(OR(A809&lt;&gt;"",B809&lt;&gt;"",C809&lt;&gt;"",D809&lt;&gt;"",E809&lt;&gt;"",F809&lt;&gt;"",G809&lt;&gt;"",H809&lt;&gt;"",I809&lt;&gt;"",J809&lt;&gt;"")),"",IF(AND(ISNUMBER(H809),ISNUMBER(I809),H809&gt;=I809),"Check limits",IF(OR(AND(ISNUMBER(F809),ISNUMBER(H809),F809&lt;H809),AND(ISNUMBER(F809),ISNUMBER(I809),F809&gt;I809),AND(ISNUMBER(G809),ISNUMBER(H809),G809&lt;H809),AND(ISNUMBER(G809),ISNUMBER(I809),G809&gt;I809)),"Setpoint outside alarm band","OK")))</f>
        <v/>
      </c>
      <c r="L809" s="16" t="str">
        <f>IF(NOT(OR(A809&lt;&gt;"",B809&lt;&gt;"",C809&lt;&gt;"",D809&lt;&gt;"",E809&lt;&gt;"",F809&lt;&gt;"",G809&lt;&gt;"",H809&lt;&gt;"",I809&lt;&gt;"",J809&lt;&gt;"")),"",IF(A809="","Check ID",IF(B809="","Check ID",IF(SUMPRODUCT(--(Equipment!$A$2:$A$101=B809))=0,"Check ID",IF(SUMPRODUCT(--($A$2:$A$1001=A809))&gt;1,"Duplicate ID",IF(OR(C809="",NOT(OR(D809="AI",D809="AO",D809="BI",D809="BO")),AND(F809&lt;&gt;"",NOT(ISNUMBER(F809))),AND(G809&lt;&gt;"",NOT(ISNUMBER(G809))),AND(H809&lt;&gt;"",NOT(ISNUMBER(H809))),AND(I809&lt;&gt;"",NOT(ISNUMBER(I809))),AND(J809&lt;&gt;"",NOT(ISNUMBER(J809)))),"Check inputs",IF(AND(ISNUMBER(J809),OR(J809&lt;0,J809&gt;1440)),"Check inputs","OK")))))))</f>
        <v/>
      </c>
    </row>
    <row r="810" spans="1:12" x14ac:dyDescent="0.25">
      <c r="A810" s="12"/>
      <c r="B810" s="12"/>
      <c r="C810" s="13"/>
      <c r="D810" s="12"/>
      <c r="E810" s="13"/>
      <c r="F810" s="12"/>
      <c r="G810" s="12"/>
      <c r="H810" s="12"/>
      <c r="I810" s="12"/>
      <c r="J810" s="12"/>
      <c r="K810" s="17" t="str">
        <f>IF(NOT(OR(A810&lt;&gt;"",B810&lt;&gt;"",C810&lt;&gt;"",D810&lt;&gt;"",E810&lt;&gt;"",F810&lt;&gt;"",G810&lt;&gt;"",H810&lt;&gt;"",I810&lt;&gt;"",J810&lt;&gt;"")),"",IF(AND(ISNUMBER(H810),ISNUMBER(I810),H810&gt;=I810),"Check limits",IF(OR(AND(ISNUMBER(F810),ISNUMBER(H810),F810&lt;H810),AND(ISNUMBER(F810),ISNUMBER(I810),F810&gt;I810),AND(ISNUMBER(G810),ISNUMBER(H810),G810&lt;H810),AND(ISNUMBER(G810),ISNUMBER(I810),G810&gt;I810)),"Setpoint outside alarm band","OK")))</f>
        <v/>
      </c>
      <c r="L810" s="16" t="str">
        <f>IF(NOT(OR(A810&lt;&gt;"",B810&lt;&gt;"",C810&lt;&gt;"",D810&lt;&gt;"",E810&lt;&gt;"",F810&lt;&gt;"",G810&lt;&gt;"",H810&lt;&gt;"",I810&lt;&gt;"",J810&lt;&gt;"")),"",IF(A810="","Check ID",IF(B810="","Check ID",IF(SUMPRODUCT(--(Equipment!$A$2:$A$101=B810))=0,"Check ID",IF(SUMPRODUCT(--($A$2:$A$1001=A810))&gt;1,"Duplicate ID",IF(OR(C810="",NOT(OR(D810="AI",D810="AO",D810="BI",D810="BO")),AND(F810&lt;&gt;"",NOT(ISNUMBER(F810))),AND(G810&lt;&gt;"",NOT(ISNUMBER(G810))),AND(H810&lt;&gt;"",NOT(ISNUMBER(H810))),AND(I810&lt;&gt;"",NOT(ISNUMBER(I810))),AND(J810&lt;&gt;"",NOT(ISNUMBER(J810)))),"Check inputs",IF(AND(ISNUMBER(J810),OR(J810&lt;0,J810&gt;1440)),"Check inputs","OK")))))))</f>
        <v/>
      </c>
    </row>
    <row r="811" spans="1:12" x14ac:dyDescent="0.25">
      <c r="A811" s="12"/>
      <c r="B811" s="12"/>
      <c r="C811" s="13"/>
      <c r="D811" s="12"/>
      <c r="E811" s="13"/>
      <c r="F811" s="12"/>
      <c r="G811" s="12"/>
      <c r="H811" s="12"/>
      <c r="I811" s="12"/>
      <c r="J811" s="12"/>
      <c r="K811" s="17" t="str">
        <f>IF(NOT(OR(A811&lt;&gt;"",B811&lt;&gt;"",C811&lt;&gt;"",D811&lt;&gt;"",E811&lt;&gt;"",F811&lt;&gt;"",G811&lt;&gt;"",H811&lt;&gt;"",I811&lt;&gt;"",J811&lt;&gt;"")),"",IF(AND(ISNUMBER(H811),ISNUMBER(I811),H811&gt;=I811),"Check limits",IF(OR(AND(ISNUMBER(F811),ISNUMBER(H811),F811&lt;H811),AND(ISNUMBER(F811),ISNUMBER(I811),F811&gt;I811),AND(ISNUMBER(G811),ISNUMBER(H811),G811&lt;H811),AND(ISNUMBER(G811),ISNUMBER(I811),G811&gt;I811)),"Setpoint outside alarm band","OK")))</f>
        <v/>
      </c>
      <c r="L811" s="16" t="str">
        <f>IF(NOT(OR(A811&lt;&gt;"",B811&lt;&gt;"",C811&lt;&gt;"",D811&lt;&gt;"",E811&lt;&gt;"",F811&lt;&gt;"",G811&lt;&gt;"",H811&lt;&gt;"",I811&lt;&gt;"",J811&lt;&gt;"")),"",IF(A811="","Check ID",IF(B811="","Check ID",IF(SUMPRODUCT(--(Equipment!$A$2:$A$101=B811))=0,"Check ID",IF(SUMPRODUCT(--($A$2:$A$1001=A811))&gt;1,"Duplicate ID",IF(OR(C811="",NOT(OR(D811="AI",D811="AO",D811="BI",D811="BO")),AND(F811&lt;&gt;"",NOT(ISNUMBER(F811))),AND(G811&lt;&gt;"",NOT(ISNUMBER(G811))),AND(H811&lt;&gt;"",NOT(ISNUMBER(H811))),AND(I811&lt;&gt;"",NOT(ISNUMBER(I811))),AND(J811&lt;&gt;"",NOT(ISNUMBER(J811)))),"Check inputs",IF(AND(ISNUMBER(J811),OR(J811&lt;0,J811&gt;1440)),"Check inputs","OK")))))))</f>
        <v/>
      </c>
    </row>
    <row r="812" spans="1:12" x14ac:dyDescent="0.25">
      <c r="A812" s="12"/>
      <c r="B812" s="12"/>
      <c r="C812" s="13"/>
      <c r="D812" s="12"/>
      <c r="E812" s="13"/>
      <c r="F812" s="12"/>
      <c r="G812" s="12"/>
      <c r="H812" s="12"/>
      <c r="I812" s="12"/>
      <c r="J812" s="12"/>
      <c r="K812" s="17" t="str">
        <f>IF(NOT(OR(A812&lt;&gt;"",B812&lt;&gt;"",C812&lt;&gt;"",D812&lt;&gt;"",E812&lt;&gt;"",F812&lt;&gt;"",G812&lt;&gt;"",H812&lt;&gt;"",I812&lt;&gt;"",J812&lt;&gt;"")),"",IF(AND(ISNUMBER(H812),ISNUMBER(I812),H812&gt;=I812),"Check limits",IF(OR(AND(ISNUMBER(F812),ISNUMBER(H812),F812&lt;H812),AND(ISNUMBER(F812),ISNUMBER(I812),F812&gt;I812),AND(ISNUMBER(G812),ISNUMBER(H812),G812&lt;H812),AND(ISNUMBER(G812),ISNUMBER(I812),G812&gt;I812)),"Setpoint outside alarm band","OK")))</f>
        <v/>
      </c>
      <c r="L812" s="16" t="str">
        <f>IF(NOT(OR(A812&lt;&gt;"",B812&lt;&gt;"",C812&lt;&gt;"",D812&lt;&gt;"",E812&lt;&gt;"",F812&lt;&gt;"",G812&lt;&gt;"",H812&lt;&gt;"",I812&lt;&gt;"",J812&lt;&gt;"")),"",IF(A812="","Check ID",IF(B812="","Check ID",IF(SUMPRODUCT(--(Equipment!$A$2:$A$101=B812))=0,"Check ID",IF(SUMPRODUCT(--($A$2:$A$1001=A812))&gt;1,"Duplicate ID",IF(OR(C812="",NOT(OR(D812="AI",D812="AO",D812="BI",D812="BO")),AND(F812&lt;&gt;"",NOT(ISNUMBER(F812))),AND(G812&lt;&gt;"",NOT(ISNUMBER(G812))),AND(H812&lt;&gt;"",NOT(ISNUMBER(H812))),AND(I812&lt;&gt;"",NOT(ISNUMBER(I812))),AND(J812&lt;&gt;"",NOT(ISNUMBER(J812)))),"Check inputs",IF(AND(ISNUMBER(J812),OR(J812&lt;0,J812&gt;1440)),"Check inputs","OK")))))))</f>
        <v/>
      </c>
    </row>
    <row r="813" spans="1:12" x14ac:dyDescent="0.25">
      <c r="A813" s="12"/>
      <c r="B813" s="12"/>
      <c r="C813" s="13"/>
      <c r="D813" s="12"/>
      <c r="E813" s="13"/>
      <c r="F813" s="12"/>
      <c r="G813" s="12"/>
      <c r="H813" s="12"/>
      <c r="I813" s="12"/>
      <c r="J813" s="12"/>
      <c r="K813" s="17" t="str">
        <f>IF(NOT(OR(A813&lt;&gt;"",B813&lt;&gt;"",C813&lt;&gt;"",D813&lt;&gt;"",E813&lt;&gt;"",F813&lt;&gt;"",G813&lt;&gt;"",H813&lt;&gt;"",I813&lt;&gt;"",J813&lt;&gt;"")),"",IF(AND(ISNUMBER(H813),ISNUMBER(I813),H813&gt;=I813),"Check limits",IF(OR(AND(ISNUMBER(F813),ISNUMBER(H813),F813&lt;H813),AND(ISNUMBER(F813),ISNUMBER(I813),F813&gt;I813),AND(ISNUMBER(G813),ISNUMBER(H813),G813&lt;H813),AND(ISNUMBER(G813),ISNUMBER(I813),G813&gt;I813)),"Setpoint outside alarm band","OK")))</f>
        <v/>
      </c>
      <c r="L813" s="16" t="str">
        <f>IF(NOT(OR(A813&lt;&gt;"",B813&lt;&gt;"",C813&lt;&gt;"",D813&lt;&gt;"",E813&lt;&gt;"",F813&lt;&gt;"",G813&lt;&gt;"",H813&lt;&gt;"",I813&lt;&gt;"",J813&lt;&gt;"")),"",IF(A813="","Check ID",IF(B813="","Check ID",IF(SUMPRODUCT(--(Equipment!$A$2:$A$101=B813))=0,"Check ID",IF(SUMPRODUCT(--($A$2:$A$1001=A813))&gt;1,"Duplicate ID",IF(OR(C813="",NOT(OR(D813="AI",D813="AO",D813="BI",D813="BO")),AND(F813&lt;&gt;"",NOT(ISNUMBER(F813))),AND(G813&lt;&gt;"",NOT(ISNUMBER(G813))),AND(H813&lt;&gt;"",NOT(ISNUMBER(H813))),AND(I813&lt;&gt;"",NOT(ISNUMBER(I813))),AND(J813&lt;&gt;"",NOT(ISNUMBER(J813)))),"Check inputs",IF(AND(ISNUMBER(J813),OR(J813&lt;0,J813&gt;1440)),"Check inputs","OK")))))))</f>
        <v/>
      </c>
    </row>
    <row r="814" spans="1:12" x14ac:dyDescent="0.25">
      <c r="A814" s="12"/>
      <c r="B814" s="12"/>
      <c r="C814" s="13"/>
      <c r="D814" s="12"/>
      <c r="E814" s="13"/>
      <c r="F814" s="12"/>
      <c r="G814" s="12"/>
      <c r="H814" s="12"/>
      <c r="I814" s="12"/>
      <c r="J814" s="12"/>
      <c r="K814" s="17" t="str">
        <f>IF(NOT(OR(A814&lt;&gt;"",B814&lt;&gt;"",C814&lt;&gt;"",D814&lt;&gt;"",E814&lt;&gt;"",F814&lt;&gt;"",G814&lt;&gt;"",H814&lt;&gt;"",I814&lt;&gt;"",J814&lt;&gt;"")),"",IF(AND(ISNUMBER(H814),ISNUMBER(I814),H814&gt;=I814),"Check limits",IF(OR(AND(ISNUMBER(F814),ISNUMBER(H814),F814&lt;H814),AND(ISNUMBER(F814),ISNUMBER(I814),F814&gt;I814),AND(ISNUMBER(G814),ISNUMBER(H814),G814&lt;H814),AND(ISNUMBER(G814),ISNUMBER(I814),G814&gt;I814)),"Setpoint outside alarm band","OK")))</f>
        <v/>
      </c>
      <c r="L814" s="16" t="str">
        <f>IF(NOT(OR(A814&lt;&gt;"",B814&lt;&gt;"",C814&lt;&gt;"",D814&lt;&gt;"",E814&lt;&gt;"",F814&lt;&gt;"",G814&lt;&gt;"",H814&lt;&gt;"",I814&lt;&gt;"",J814&lt;&gt;"")),"",IF(A814="","Check ID",IF(B814="","Check ID",IF(SUMPRODUCT(--(Equipment!$A$2:$A$101=B814))=0,"Check ID",IF(SUMPRODUCT(--($A$2:$A$1001=A814))&gt;1,"Duplicate ID",IF(OR(C814="",NOT(OR(D814="AI",D814="AO",D814="BI",D814="BO")),AND(F814&lt;&gt;"",NOT(ISNUMBER(F814))),AND(G814&lt;&gt;"",NOT(ISNUMBER(G814))),AND(H814&lt;&gt;"",NOT(ISNUMBER(H814))),AND(I814&lt;&gt;"",NOT(ISNUMBER(I814))),AND(J814&lt;&gt;"",NOT(ISNUMBER(J814)))),"Check inputs",IF(AND(ISNUMBER(J814),OR(J814&lt;0,J814&gt;1440)),"Check inputs","OK")))))))</f>
        <v/>
      </c>
    </row>
    <row r="815" spans="1:12" x14ac:dyDescent="0.25">
      <c r="A815" s="12"/>
      <c r="B815" s="12"/>
      <c r="C815" s="13"/>
      <c r="D815" s="12"/>
      <c r="E815" s="13"/>
      <c r="F815" s="12"/>
      <c r="G815" s="12"/>
      <c r="H815" s="12"/>
      <c r="I815" s="12"/>
      <c r="J815" s="12"/>
      <c r="K815" s="17" t="str">
        <f>IF(NOT(OR(A815&lt;&gt;"",B815&lt;&gt;"",C815&lt;&gt;"",D815&lt;&gt;"",E815&lt;&gt;"",F815&lt;&gt;"",G815&lt;&gt;"",H815&lt;&gt;"",I815&lt;&gt;"",J815&lt;&gt;"")),"",IF(AND(ISNUMBER(H815),ISNUMBER(I815),H815&gt;=I815),"Check limits",IF(OR(AND(ISNUMBER(F815),ISNUMBER(H815),F815&lt;H815),AND(ISNUMBER(F815),ISNUMBER(I815),F815&gt;I815),AND(ISNUMBER(G815),ISNUMBER(H815),G815&lt;H815),AND(ISNUMBER(G815),ISNUMBER(I815),G815&gt;I815)),"Setpoint outside alarm band","OK")))</f>
        <v/>
      </c>
      <c r="L815" s="16" t="str">
        <f>IF(NOT(OR(A815&lt;&gt;"",B815&lt;&gt;"",C815&lt;&gt;"",D815&lt;&gt;"",E815&lt;&gt;"",F815&lt;&gt;"",G815&lt;&gt;"",H815&lt;&gt;"",I815&lt;&gt;"",J815&lt;&gt;"")),"",IF(A815="","Check ID",IF(B815="","Check ID",IF(SUMPRODUCT(--(Equipment!$A$2:$A$101=B815))=0,"Check ID",IF(SUMPRODUCT(--($A$2:$A$1001=A815))&gt;1,"Duplicate ID",IF(OR(C815="",NOT(OR(D815="AI",D815="AO",D815="BI",D815="BO")),AND(F815&lt;&gt;"",NOT(ISNUMBER(F815))),AND(G815&lt;&gt;"",NOT(ISNUMBER(G815))),AND(H815&lt;&gt;"",NOT(ISNUMBER(H815))),AND(I815&lt;&gt;"",NOT(ISNUMBER(I815))),AND(J815&lt;&gt;"",NOT(ISNUMBER(J815)))),"Check inputs",IF(AND(ISNUMBER(J815),OR(J815&lt;0,J815&gt;1440)),"Check inputs","OK")))))))</f>
        <v/>
      </c>
    </row>
    <row r="816" spans="1:12" x14ac:dyDescent="0.25">
      <c r="A816" s="12"/>
      <c r="B816" s="12"/>
      <c r="C816" s="13"/>
      <c r="D816" s="12"/>
      <c r="E816" s="13"/>
      <c r="F816" s="12"/>
      <c r="G816" s="12"/>
      <c r="H816" s="12"/>
      <c r="I816" s="12"/>
      <c r="J816" s="12"/>
      <c r="K816" s="17" t="str">
        <f>IF(NOT(OR(A816&lt;&gt;"",B816&lt;&gt;"",C816&lt;&gt;"",D816&lt;&gt;"",E816&lt;&gt;"",F816&lt;&gt;"",G816&lt;&gt;"",H816&lt;&gt;"",I816&lt;&gt;"",J816&lt;&gt;"")),"",IF(AND(ISNUMBER(H816),ISNUMBER(I816),H816&gt;=I816),"Check limits",IF(OR(AND(ISNUMBER(F816),ISNUMBER(H816),F816&lt;H816),AND(ISNUMBER(F816),ISNUMBER(I816),F816&gt;I816),AND(ISNUMBER(G816),ISNUMBER(H816),G816&lt;H816),AND(ISNUMBER(G816),ISNUMBER(I816),G816&gt;I816)),"Setpoint outside alarm band","OK")))</f>
        <v/>
      </c>
      <c r="L816" s="16" t="str">
        <f>IF(NOT(OR(A816&lt;&gt;"",B816&lt;&gt;"",C816&lt;&gt;"",D816&lt;&gt;"",E816&lt;&gt;"",F816&lt;&gt;"",G816&lt;&gt;"",H816&lt;&gt;"",I816&lt;&gt;"",J816&lt;&gt;"")),"",IF(A816="","Check ID",IF(B816="","Check ID",IF(SUMPRODUCT(--(Equipment!$A$2:$A$101=B816))=0,"Check ID",IF(SUMPRODUCT(--($A$2:$A$1001=A816))&gt;1,"Duplicate ID",IF(OR(C816="",NOT(OR(D816="AI",D816="AO",D816="BI",D816="BO")),AND(F816&lt;&gt;"",NOT(ISNUMBER(F816))),AND(G816&lt;&gt;"",NOT(ISNUMBER(G816))),AND(H816&lt;&gt;"",NOT(ISNUMBER(H816))),AND(I816&lt;&gt;"",NOT(ISNUMBER(I816))),AND(J816&lt;&gt;"",NOT(ISNUMBER(J816)))),"Check inputs",IF(AND(ISNUMBER(J816),OR(J816&lt;0,J816&gt;1440)),"Check inputs","OK")))))))</f>
        <v/>
      </c>
    </row>
    <row r="817" spans="1:12" x14ac:dyDescent="0.25">
      <c r="A817" s="12"/>
      <c r="B817" s="12"/>
      <c r="C817" s="13"/>
      <c r="D817" s="12"/>
      <c r="E817" s="13"/>
      <c r="F817" s="12"/>
      <c r="G817" s="12"/>
      <c r="H817" s="12"/>
      <c r="I817" s="12"/>
      <c r="J817" s="12"/>
      <c r="K817" s="17" t="str">
        <f>IF(NOT(OR(A817&lt;&gt;"",B817&lt;&gt;"",C817&lt;&gt;"",D817&lt;&gt;"",E817&lt;&gt;"",F817&lt;&gt;"",G817&lt;&gt;"",H817&lt;&gt;"",I817&lt;&gt;"",J817&lt;&gt;"")),"",IF(AND(ISNUMBER(H817),ISNUMBER(I817),H817&gt;=I817),"Check limits",IF(OR(AND(ISNUMBER(F817),ISNUMBER(H817),F817&lt;H817),AND(ISNUMBER(F817),ISNUMBER(I817),F817&gt;I817),AND(ISNUMBER(G817),ISNUMBER(H817),G817&lt;H817),AND(ISNUMBER(G817),ISNUMBER(I817),G817&gt;I817)),"Setpoint outside alarm band","OK")))</f>
        <v/>
      </c>
      <c r="L817" s="16" t="str">
        <f>IF(NOT(OR(A817&lt;&gt;"",B817&lt;&gt;"",C817&lt;&gt;"",D817&lt;&gt;"",E817&lt;&gt;"",F817&lt;&gt;"",G817&lt;&gt;"",H817&lt;&gt;"",I817&lt;&gt;"",J817&lt;&gt;"")),"",IF(A817="","Check ID",IF(B817="","Check ID",IF(SUMPRODUCT(--(Equipment!$A$2:$A$101=B817))=0,"Check ID",IF(SUMPRODUCT(--($A$2:$A$1001=A817))&gt;1,"Duplicate ID",IF(OR(C817="",NOT(OR(D817="AI",D817="AO",D817="BI",D817="BO")),AND(F817&lt;&gt;"",NOT(ISNUMBER(F817))),AND(G817&lt;&gt;"",NOT(ISNUMBER(G817))),AND(H817&lt;&gt;"",NOT(ISNUMBER(H817))),AND(I817&lt;&gt;"",NOT(ISNUMBER(I817))),AND(J817&lt;&gt;"",NOT(ISNUMBER(J817)))),"Check inputs",IF(AND(ISNUMBER(J817),OR(J817&lt;0,J817&gt;1440)),"Check inputs","OK")))))))</f>
        <v/>
      </c>
    </row>
    <row r="818" spans="1:12" x14ac:dyDescent="0.25">
      <c r="A818" s="12"/>
      <c r="B818" s="12"/>
      <c r="C818" s="13"/>
      <c r="D818" s="12"/>
      <c r="E818" s="13"/>
      <c r="F818" s="12"/>
      <c r="G818" s="12"/>
      <c r="H818" s="12"/>
      <c r="I818" s="12"/>
      <c r="J818" s="12"/>
      <c r="K818" s="17" t="str">
        <f>IF(NOT(OR(A818&lt;&gt;"",B818&lt;&gt;"",C818&lt;&gt;"",D818&lt;&gt;"",E818&lt;&gt;"",F818&lt;&gt;"",G818&lt;&gt;"",H818&lt;&gt;"",I818&lt;&gt;"",J818&lt;&gt;"")),"",IF(AND(ISNUMBER(H818),ISNUMBER(I818),H818&gt;=I818),"Check limits",IF(OR(AND(ISNUMBER(F818),ISNUMBER(H818),F818&lt;H818),AND(ISNUMBER(F818),ISNUMBER(I818),F818&gt;I818),AND(ISNUMBER(G818),ISNUMBER(H818),G818&lt;H818),AND(ISNUMBER(G818),ISNUMBER(I818),G818&gt;I818)),"Setpoint outside alarm band","OK")))</f>
        <v/>
      </c>
      <c r="L818" s="16" t="str">
        <f>IF(NOT(OR(A818&lt;&gt;"",B818&lt;&gt;"",C818&lt;&gt;"",D818&lt;&gt;"",E818&lt;&gt;"",F818&lt;&gt;"",G818&lt;&gt;"",H818&lt;&gt;"",I818&lt;&gt;"",J818&lt;&gt;"")),"",IF(A818="","Check ID",IF(B818="","Check ID",IF(SUMPRODUCT(--(Equipment!$A$2:$A$101=B818))=0,"Check ID",IF(SUMPRODUCT(--($A$2:$A$1001=A818))&gt;1,"Duplicate ID",IF(OR(C818="",NOT(OR(D818="AI",D818="AO",D818="BI",D818="BO")),AND(F818&lt;&gt;"",NOT(ISNUMBER(F818))),AND(G818&lt;&gt;"",NOT(ISNUMBER(G818))),AND(H818&lt;&gt;"",NOT(ISNUMBER(H818))),AND(I818&lt;&gt;"",NOT(ISNUMBER(I818))),AND(J818&lt;&gt;"",NOT(ISNUMBER(J818)))),"Check inputs",IF(AND(ISNUMBER(J818),OR(J818&lt;0,J818&gt;1440)),"Check inputs","OK")))))))</f>
        <v/>
      </c>
    </row>
    <row r="819" spans="1:12" x14ac:dyDescent="0.25">
      <c r="A819" s="12"/>
      <c r="B819" s="12"/>
      <c r="C819" s="13"/>
      <c r="D819" s="12"/>
      <c r="E819" s="13"/>
      <c r="F819" s="12"/>
      <c r="G819" s="12"/>
      <c r="H819" s="12"/>
      <c r="I819" s="12"/>
      <c r="J819" s="12"/>
      <c r="K819" s="17" t="str">
        <f>IF(NOT(OR(A819&lt;&gt;"",B819&lt;&gt;"",C819&lt;&gt;"",D819&lt;&gt;"",E819&lt;&gt;"",F819&lt;&gt;"",G819&lt;&gt;"",H819&lt;&gt;"",I819&lt;&gt;"",J819&lt;&gt;"")),"",IF(AND(ISNUMBER(H819),ISNUMBER(I819),H819&gt;=I819),"Check limits",IF(OR(AND(ISNUMBER(F819),ISNUMBER(H819),F819&lt;H819),AND(ISNUMBER(F819),ISNUMBER(I819),F819&gt;I819),AND(ISNUMBER(G819),ISNUMBER(H819),G819&lt;H819),AND(ISNUMBER(G819),ISNUMBER(I819),G819&gt;I819)),"Setpoint outside alarm band","OK")))</f>
        <v/>
      </c>
      <c r="L819" s="16" t="str">
        <f>IF(NOT(OR(A819&lt;&gt;"",B819&lt;&gt;"",C819&lt;&gt;"",D819&lt;&gt;"",E819&lt;&gt;"",F819&lt;&gt;"",G819&lt;&gt;"",H819&lt;&gt;"",I819&lt;&gt;"",J819&lt;&gt;"")),"",IF(A819="","Check ID",IF(B819="","Check ID",IF(SUMPRODUCT(--(Equipment!$A$2:$A$101=B819))=0,"Check ID",IF(SUMPRODUCT(--($A$2:$A$1001=A819))&gt;1,"Duplicate ID",IF(OR(C819="",NOT(OR(D819="AI",D819="AO",D819="BI",D819="BO")),AND(F819&lt;&gt;"",NOT(ISNUMBER(F819))),AND(G819&lt;&gt;"",NOT(ISNUMBER(G819))),AND(H819&lt;&gt;"",NOT(ISNUMBER(H819))),AND(I819&lt;&gt;"",NOT(ISNUMBER(I819))),AND(J819&lt;&gt;"",NOT(ISNUMBER(J819)))),"Check inputs",IF(AND(ISNUMBER(J819),OR(J819&lt;0,J819&gt;1440)),"Check inputs","OK")))))))</f>
        <v/>
      </c>
    </row>
    <row r="820" spans="1:12" x14ac:dyDescent="0.25">
      <c r="A820" s="12"/>
      <c r="B820" s="12"/>
      <c r="C820" s="13"/>
      <c r="D820" s="12"/>
      <c r="E820" s="13"/>
      <c r="F820" s="12"/>
      <c r="G820" s="12"/>
      <c r="H820" s="12"/>
      <c r="I820" s="12"/>
      <c r="J820" s="12"/>
      <c r="K820" s="17" t="str">
        <f>IF(NOT(OR(A820&lt;&gt;"",B820&lt;&gt;"",C820&lt;&gt;"",D820&lt;&gt;"",E820&lt;&gt;"",F820&lt;&gt;"",G820&lt;&gt;"",H820&lt;&gt;"",I820&lt;&gt;"",J820&lt;&gt;"")),"",IF(AND(ISNUMBER(H820),ISNUMBER(I820),H820&gt;=I820),"Check limits",IF(OR(AND(ISNUMBER(F820),ISNUMBER(H820),F820&lt;H820),AND(ISNUMBER(F820),ISNUMBER(I820),F820&gt;I820),AND(ISNUMBER(G820),ISNUMBER(H820),G820&lt;H820),AND(ISNUMBER(G820),ISNUMBER(I820),G820&gt;I820)),"Setpoint outside alarm band","OK")))</f>
        <v/>
      </c>
      <c r="L820" s="16" t="str">
        <f>IF(NOT(OR(A820&lt;&gt;"",B820&lt;&gt;"",C820&lt;&gt;"",D820&lt;&gt;"",E820&lt;&gt;"",F820&lt;&gt;"",G820&lt;&gt;"",H820&lt;&gt;"",I820&lt;&gt;"",J820&lt;&gt;"")),"",IF(A820="","Check ID",IF(B820="","Check ID",IF(SUMPRODUCT(--(Equipment!$A$2:$A$101=B820))=0,"Check ID",IF(SUMPRODUCT(--($A$2:$A$1001=A820))&gt;1,"Duplicate ID",IF(OR(C820="",NOT(OR(D820="AI",D820="AO",D820="BI",D820="BO")),AND(F820&lt;&gt;"",NOT(ISNUMBER(F820))),AND(G820&lt;&gt;"",NOT(ISNUMBER(G820))),AND(H820&lt;&gt;"",NOT(ISNUMBER(H820))),AND(I820&lt;&gt;"",NOT(ISNUMBER(I820))),AND(J820&lt;&gt;"",NOT(ISNUMBER(J820)))),"Check inputs",IF(AND(ISNUMBER(J820),OR(J820&lt;0,J820&gt;1440)),"Check inputs","OK")))))))</f>
        <v/>
      </c>
    </row>
    <row r="821" spans="1:12" x14ac:dyDescent="0.25">
      <c r="A821" s="12"/>
      <c r="B821" s="12"/>
      <c r="C821" s="13"/>
      <c r="D821" s="12"/>
      <c r="E821" s="13"/>
      <c r="F821" s="12"/>
      <c r="G821" s="12"/>
      <c r="H821" s="12"/>
      <c r="I821" s="12"/>
      <c r="J821" s="12"/>
      <c r="K821" s="17" t="str">
        <f>IF(NOT(OR(A821&lt;&gt;"",B821&lt;&gt;"",C821&lt;&gt;"",D821&lt;&gt;"",E821&lt;&gt;"",F821&lt;&gt;"",G821&lt;&gt;"",H821&lt;&gt;"",I821&lt;&gt;"",J821&lt;&gt;"")),"",IF(AND(ISNUMBER(H821),ISNUMBER(I821),H821&gt;=I821),"Check limits",IF(OR(AND(ISNUMBER(F821),ISNUMBER(H821),F821&lt;H821),AND(ISNUMBER(F821),ISNUMBER(I821),F821&gt;I821),AND(ISNUMBER(G821),ISNUMBER(H821),G821&lt;H821),AND(ISNUMBER(G821),ISNUMBER(I821),G821&gt;I821)),"Setpoint outside alarm band","OK")))</f>
        <v/>
      </c>
      <c r="L821" s="16" t="str">
        <f>IF(NOT(OR(A821&lt;&gt;"",B821&lt;&gt;"",C821&lt;&gt;"",D821&lt;&gt;"",E821&lt;&gt;"",F821&lt;&gt;"",G821&lt;&gt;"",H821&lt;&gt;"",I821&lt;&gt;"",J821&lt;&gt;"")),"",IF(A821="","Check ID",IF(B821="","Check ID",IF(SUMPRODUCT(--(Equipment!$A$2:$A$101=B821))=0,"Check ID",IF(SUMPRODUCT(--($A$2:$A$1001=A821))&gt;1,"Duplicate ID",IF(OR(C821="",NOT(OR(D821="AI",D821="AO",D821="BI",D821="BO")),AND(F821&lt;&gt;"",NOT(ISNUMBER(F821))),AND(G821&lt;&gt;"",NOT(ISNUMBER(G821))),AND(H821&lt;&gt;"",NOT(ISNUMBER(H821))),AND(I821&lt;&gt;"",NOT(ISNUMBER(I821))),AND(J821&lt;&gt;"",NOT(ISNUMBER(J821)))),"Check inputs",IF(AND(ISNUMBER(J821),OR(J821&lt;0,J821&gt;1440)),"Check inputs","OK")))))))</f>
        <v/>
      </c>
    </row>
    <row r="822" spans="1:12" x14ac:dyDescent="0.25">
      <c r="A822" s="12"/>
      <c r="B822" s="12"/>
      <c r="C822" s="13"/>
      <c r="D822" s="12"/>
      <c r="E822" s="13"/>
      <c r="F822" s="12"/>
      <c r="G822" s="12"/>
      <c r="H822" s="12"/>
      <c r="I822" s="12"/>
      <c r="J822" s="12"/>
      <c r="K822" s="17" t="str">
        <f>IF(NOT(OR(A822&lt;&gt;"",B822&lt;&gt;"",C822&lt;&gt;"",D822&lt;&gt;"",E822&lt;&gt;"",F822&lt;&gt;"",G822&lt;&gt;"",H822&lt;&gt;"",I822&lt;&gt;"",J822&lt;&gt;"")),"",IF(AND(ISNUMBER(H822),ISNUMBER(I822),H822&gt;=I822),"Check limits",IF(OR(AND(ISNUMBER(F822),ISNUMBER(H822),F822&lt;H822),AND(ISNUMBER(F822),ISNUMBER(I822),F822&gt;I822),AND(ISNUMBER(G822),ISNUMBER(H822),G822&lt;H822),AND(ISNUMBER(G822),ISNUMBER(I822),G822&gt;I822)),"Setpoint outside alarm band","OK")))</f>
        <v/>
      </c>
      <c r="L822" s="16" t="str">
        <f>IF(NOT(OR(A822&lt;&gt;"",B822&lt;&gt;"",C822&lt;&gt;"",D822&lt;&gt;"",E822&lt;&gt;"",F822&lt;&gt;"",G822&lt;&gt;"",H822&lt;&gt;"",I822&lt;&gt;"",J822&lt;&gt;"")),"",IF(A822="","Check ID",IF(B822="","Check ID",IF(SUMPRODUCT(--(Equipment!$A$2:$A$101=B822))=0,"Check ID",IF(SUMPRODUCT(--($A$2:$A$1001=A822))&gt;1,"Duplicate ID",IF(OR(C822="",NOT(OR(D822="AI",D822="AO",D822="BI",D822="BO")),AND(F822&lt;&gt;"",NOT(ISNUMBER(F822))),AND(G822&lt;&gt;"",NOT(ISNUMBER(G822))),AND(H822&lt;&gt;"",NOT(ISNUMBER(H822))),AND(I822&lt;&gt;"",NOT(ISNUMBER(I822))),AND(J822&lt;&gt;"",NOT(ISNUMBER(J822)))),"Check inputs",IF(AND(ISNUMBER(J822),OR(J822&lt;0,J822&gt;1440)),"Check inputs","OK")))))))</f>
        <v/>
      </c>
    </row>
    <row r="823" spans="1:12" x14ac:dyDescent="0.25">
      <c r="A823" s="12"/>
      <c r="B823" s="12"/>
      <c r="C823" s="13"/>
      <c r="D823" s="12"/>
      <c r="E823" s="13"/>
      <c r="F823" s="12"/>
      <c r="G823" s="12"/>
      <c r="H823" s="12"/>
      <c r="I823" s="12"/>
      <c r="J823" s="12"/>
      <c r="K823" s="17" t="str">
        <f>IF(NOT(OR(A823&lt;&gt;"",B823&lt;&gt;"",C823&lt;&gt;"",D823&lt;&gt;"",E823&lt;&gt;"",F823&lt;&gt;"",G823&lt;&gt;"",H823&lt;&gt;"",I823&lt;&gt;"",J823&lt;&gt;"")),"",IF(AND(ISNUMBER(H823),ISNUMBER(I823),H823&gt;=I823),"Check limits",IF(OR(AND(ISNUMBER(F823),ISNUMBER(H823),F823&lt;H823),AND(ISNUMBER(F823),ISNUMBER(I823),F823&gt;I823),AND(ISNUMBER(G823),ISNUMBER(H823),G823&lt;H823),AND(ISNUMBER(G823),ISNUMBER(I823),G823&gt;I823)),"Setpoint outside alarm band","OK")))</f>
        <v/>
      </c>
      <c r="L823" s="16" t="str">
        <f>IF(NOT(OR(A823&lt;&gt;"",B823&lt;&gt;"",C823&lt;&gt;"",D823&lt;&gt;"",E823&lt;&gt;"",F823&lt;&gt;"",G823&lt;&gt;"",H823&lt;&gt;"",I823&lt;&gt;"",J823&lt;&gt;"")),"",IF(A823="","Check ID",IF(B823="","Check ID",IF(SUMPRODUCT(--(Equipment!$A$2:$A$101=B823))=0,"Check ID",IF(SUMPRODUCT(--($A$2:$A$1001=A823))&gt;1,"Duplicate ID",IF(OR(C823="",NOT(OR(D823="AI",D823="AO",D823="BI",D823="BO")),AND(F823&lt;&gt;"",NOT(ISNUMBER(F823))),AND(G823&lt;&gt;"",NOT(ISNUMBER(G823))),AND(H823&lt;&gt;"",NOT(ISNUMBER(H823))),AND(I823&lt;&gt;"",NOT(ISNUMBER(I823))),AND(J823&lt;&gt;"",NOT(ISNUMBER(J823)))),"Check inputs",IF(AND(ISNUMBER(J823),OR(J823&lt;0,J823&gt;1440)),"Check inputs","OK")))))))</f>
        <v/>
      </c>
    </row>
    <row r="824" spans="1:12" x14ac:dyDescent="0.25">
      <c r="A824" s="12"/>
      <c r="B824" s="12"/>
      <c r="C824" s="13"/>
      <c r="D824" s="12"/>
      <c r="E824" s="13"/>
      <c r="F824" s="12"/>
      <c r="G824" s="12"/>
      <c r="H824" s="12"/>
      <c r="I824" s="12"/>
      <c r="J824" s="12"/>
      <c r="K824" s="17" t="str">
        <f>IF(NOT(OR(A824&lt;&gt;"",B824&lt;&gt;"",C824&lt;&gt;"",D824&lt;&gt;"",E824&lt;&gt;"",F824&lt;&gt;"",G824&lt;&gt;"",H824&lt;&gt;"",I824&lt;&gt;"",J824&lt;&gt;"")),"",IF(AND(ISNUMBER(H824),ISNUMBER(I824),H824&gt;=I824),"Check limits",IF(OR(AND(ISNUMBER(F824),ISNUMBER(H824),F824&lt;H824),AND(ISNUMBER(F824),ISNUMBER(I824),F824&gt;I824),AND(ISNUMBER(G824),ISNUMBER(H824),G824&lt;H824),AND(ISNUMBER(G824),ISNUMBER(I824),G824&gt;I824)),"Setpoint outside alarm band","OK")))</f>
        <v/>
      </c>
      <c r="L824" s="16" t="str">
        <f>IF(NOT(OR(A824&lt;&gt;"",B824&lt;&gt;"",C824&lt;&gt;"",D824&lt;&gt;"",E824&lt;&gt;"",F824&lt;&gt;"",G824&lt;&gt;"",H824&lt;&gt;"",I824&lt;&gt;"",J824&lt;&gt;"")),"",IF(A824="","Check ID",IF(B824="","Check ID",IF(SUMPRODUCT(--(Equipment!$A$2:$A$101=B824))=0,"Check ID",IF(SUMPRODUCT(--($A$2:$A$1001=A824))&gt;1,"Duplicate ID",IF(OR(C824="",NOT(OR(D824="AI",D824="AO",D824="BI",D824="BO")),AND(F824&lt;&gt;"",NOT(ISNUMBER(F824))),AND(G824&lt;&gt;"",NOT(ISNUMBER(G824))),AND(H824&lt;&gt;"",NOT(ISNUMBER(H824))),AND(I824&lt;&gt;"",NOT(ISNUMBER(I824))),AND(J824&lt;&gt;"",NOT(ISNUMBER(J824)))),"Check inputs",IF(AND(ISNUMBER(J824),OR(J824&lt;0,J824&gt;1440)),"Check inputs","OK")))))))</f>
        <v/>
      </c>
    </row>
    <row r="825" spans="1:12" x14ac:dyDescent="0.25">
      <c r="A825" s="12"/>
      <c r="B825" s="12"/>
      <c r="C825" s="13"/>
      <c r="D825" s="12"/>
      <c r="E825" s="13"/>
      <c r="F825" s="12"/>
      <c r="G825" s="12"/>
      <c r="H825" s="12"/>
      <c r="I825" s="12"/>
      <c r="J825" s="12"/>
      <c r="K825" s="17" t="str">
        <f>IF(NOT(OR(A825&lt;&gt;"",B825&lt;&gt;"",C825&lt;&gt;"",D825&lt;&gt;"",E825&lt;&gt;"",F825&lt;&gt;"",G825&lt;&gt;"",H825&lt;&gt;"",I825&lt;&gt;"",J825&lt;&gt;"")),"",IF(AND(ISNUMBER(H825),ISNUMBER(I825),H825&gt;=I825),"Check limits",IF(OR(AND(ISNUMBER(F825),ISNUMBER(H825),F825&lt;H825),AND(ISNUMBER(F825),ISNUMBER(I825),F825&gt;I825),AND(ISNUMBER(G825),ISNUMBER(H825),G825&lt;H825),AND(ISNUMBER(G825),ISNUMBER(I825),G825&gt;I825)),"Setpoint outside alarm band","OK")))</f>
        <v/>
      </c>
      <c r="L825" s="16" t="str">
        <f>IF(NOT(OR(A825&lt;&gt;"",B825&lt;&gt;"",C825&lt;&gt;"",D825&lt;&gt;"",E825&lt;&gt;"",F825&lt;&gt;"",G825&lt;&gt;"",H825&lt;&gt;"",I825&lt;&gt;"",J825&lt;&gt;"")),"",IF(A825="","Check ID",IF(B825="","Check ID",IF(SUMPRODUCT(--(Equipment!$A$2:$A$101=B825))=0,"Check ID",IF(SUMPRODUCT(--($A$2:$A$1001=A825))&gt;1,"Duplicate ID",IF(OR(C825="",NOT(OR(D825="AI",D825="AO",D825="BI",D825="BO")),AND(F825&lt;&gt;"",NOT(ISNUMBER(F825))),AND(G825&lt;&gt;"",NOT(ISNUMBER(G825))),AND(H825&lt;&gt;"",NOT(ISNUMBER(H825))),AND(I825&lt;&gt;"",NOT(ISNUMBER(I825))),AND(J825&lt;&gt;"",NOT(ISNUMBER(J825)))),"Check inputs",IF(AND(ISNUMBER(J825),OR(J825&lt;0,J825&gt;1440)),"Check inputs","OK")))))))</f>
        <v/>
      </c>
    </row>
    <row r="826" spans="1:12" x14ac:dyDescent="0.25">
      <c r="A826" s="12"/>
      <c r="B826" s="12"/>
      <c r="C826" s="13"/>
      <c r="D826" s="12"/>
      <c r="E826" s="13"/>
      <c r="F826" s="12"/>
      <c r="G826" s="12"/>
      <c r="H826" s="12"/>
      <c r="I826" s="12"/>
      <c r="J826" s="12"/>
      <c r="K826" s="17" t="str">
        <f>IF(NOT(OR(A826&lt;&gt;"",B826&lt;&gt;"",C826&lt;&gt;"",D826&lt;&gt;"",E826&lt;&gt;"",F826&lt;&gt;"",G826&lt;&gt;"",H826&lt;&gt;"",I826&lt;&gt;"",J826&lt;&gt;"")),"",IF(AND(ISNUMBER(H826),ISNUMBER(I826),H826&gt;=I826),"Check limits",IF(OR(AND(ISNUMBER(F826),ISNUMBER(H826),F826&lt;H826),AND(ISNUMBER(F826),ISNUMBER(I826),F826&gt;I826),AND(ISNUMBER(G826),ISNUMBER(H826),G826&lt;H826),AND(ISNUMBER(G826),ISNUMBER(I826),G826&gt;I826)),"Setpoint outside alarm band","OK")))</f>
        <v/>
      </c>
      <c r="L826" s="16" t="str">
        <f>IF(NOT(OR(A826&lt;&gt;"",B826&lt;&gt;"",C826&lt;&gt;"",D826&lt;&gt;"",E826&lt;&gt;"",F826&lt;&gt;"",G826&lt;&gt;"",H826&lt;&gt;"",I826&lt;&gt;"",J826&lt;&gt;"")),"",IF(A826="","Check ID",IF(B826="","Check ID",IF(SUMPRODUCT(--(Equipment!$A$2:$A$101=B826))=0,"Check ID",IF(SUMPRODUCT(--($A$2:$A$1001=A826))&gt;1,"Duplicate ID",IF(OR(C826="",NOT(OR(D826="AI",D826="AO",D826="BI",D826="BO")),AND(F826&lt;&gt;"",NOT(ISNUMBER(F826))),AND(G826&lt;&gt;"",NOT(ISNUMBER(G826))),AND(H826&lt;&gt;"",NOT(ISNUMBER(H826))),AND(I826&lt;&gt;"",NOT(ISNUMBER(I826))),AND(J826&lt;&gt;"",NOT(ISNUMBER(J826)))),"Check inputs",IF(AND(ISNUMBER(J826),OR(J826&lt;0,J826&gt;1440)),"Check inputs","OK")))))))</f>
        <v/>
      </c>
    </row>
    <row r="827" spans="1:12" x14ac:dyDescent="0.25">
      <c r="A827" s="12"/>
      <c r="B827" s="12"/>
      <c r="C827" s="13"/>
      <c r="D827" s="12"/>
      <c r="E827" s="13"/>
      <c r="F827" s="12"/>
      <c r="G827" s="12"/>
      <c r="H827" s="12"/>
      <c r="I827" s="12"/>
      <c r="J827" s="12"/>
      <c r="K827" s="17" t="str">
        <f>IF(NOT(OR(A827&lt;&gt;"",B827&lt;&gt;"",C827&lt;&gt;"",D827&lt;&gt;"",E827&lt;&gt;"",F827&lt;&gt;"",G827&lt;&gt;"",H827&lt;&gt;"",I827&lt;&gt;"",J827&lt;&gt;"")),"",IF(AND(ISNUMBER(H827),ISNUMBER(I827),H827&gt;=I827),"Check limits",IF(OR(AND(ISNUMBER(F827),ISNUMBER(H827),F827&lt;H827),AND(ISNUMBER(F827),ISNUMBER(I827),F827&gt;I827),AND(ISNUMBER(G827),ISNUMBER(H827),G827&lt;H827),AND(ISNUMBER(G827),ISNUMBER(I827),G827&gt;I827)),"Setpoint outside alarm band","OK")))</f>
        <v/>
      </c>
      <c r="L827" s="16" t="str">
        <f>IF(NOT(OR(A827&lt;&gt;"",B827&lt;&gt;"",C827&lt;&gt;"",D827&lt;&gt;"",E827&lt;&gt;"",F827&lt;&gt;"",G827&lt;&gt;"",H827&lt;&gt;"",I827&lt;&gt;"",J827&lt;&gt;"")),"",IF(A827="","Check ID",IF(B827="","Check ID",IF(SUMPRODUCT(--(Equipment!$A$2:$A$101=B827))=0,"Check ID",IF(SUMPRODUCT(--($A$2:$A$1001=A827))&gt;1,"Duplicate ID",IF(OR(C827="",NOT(OR(D827="AI",D827="AO",D827="BI",D827="BO")),AND(F827&lt;&gt;"",NOT(ISNUMBER(F827))),AND(G827&lt;&gt;"",NOT(ISNUMBER(G827))),AND(H827&lt;&gt;"",NOT(ISNUMBER(H827))),AND(I827&lt;&gt;"",NOT(ISNUMBER(I827))),AND(J827&lt;&gt;"",NOT(ISNUMBER(J827)))),"Check inputs",IF(AND(ISNUMBER(J827),OR(J827&lt;0,J827&gt;1440)),"Check inputs","OK")))))))</f>
        <v/>
      </c>
    </row>
    <row r="828" spans="1:12" x14ac:dyDescent="0.25">
      <c r="A828" s="12"/>
      <c r="B828" s="12"/>
      <c r="C828" s="13"/>
      <c r="D828" s="12"/>
      <c r="E828" s="13"/>
      <c r="F828" s="12"/>
      <c r="G828" s="12"/>
      <c r="H828" s="12"/>
      <c r="I828" s="12"/>
      <c r="J828" s="12"/>
      <c r="K828" s="17" t="str">
        <f>IF(NOT(OR(A828&lt;&gt;"",B828&lt;&gt;"",C828&lt;&gt;"",D828&lt;&gt;"",E828&lt;&gt;"",F828&lt;&gt;"",G828&lt;&gt;"",H828&lt;&gt;"",I828&lt;&gt;"",J828&lt;&gt;"")),"",IF(AND(ISNUMBER(H828),ISNUMBER(I828),H828&gt;=I828),"Check limits",IF(OR(AND(ISNUMBER(F828),ISNUMBER(H828),F828&lt;H828),AND(ISNUMBER(F828),ISNUMBER(I828),F828&gt;I828),AND(ISNUMBER(G828),ISNUMBER(H828),G828&lt;H828),AND(ISNUMBER(G828),ISNUMBER(I828),G828&gt;I828)),"Setpoint outside alarm band","OK")))</f>
        <v/>
      </c>
      <c r="L828" s="16" t="str">
        <f>IF(NOT(OR(A828&lt;&gt;"",B828&lt;&gt;"",C828&lt;&gt;"",D828&lt;&gt;"",E828&lt;&gt;"",F828&lt;&gt;"",G828&lt;&gt;"",H828&lt;&gt;"",I828&lt;&gt;"",J828&lt;&gt;"")),"",IF(A828="","Check ID",IF(B828="","Check ID",IF(SUMPRODUCT(--(Equipment!$A$2:$A$101=B828))=0,"Check ID",IF(SUMPRODUCT(--($A$2:$A$1001=A828))&gt;1,"Duplicate ID",IF(OR(C828="",NOT(OR(D828="AI",D828="AO",D828="BI",D828="BO")),AND(F828&lt;&gt;"",NOT(ISNUMBER(F828))),AND(G828&lt;&gt;"",NOT(ISNUMBER(G828))),AND(H828&lt;&gt;"",NOT(ISNUMBER(H828))),AND(I828&lt;&gt;"",NOT(ISNUMBER(I828))),AND(J828&lt;&gt;"",NOT(ISNUMBER(J828)))),"Check inputs",IF(AND(ISNUMBER(J828),OR(J828&lt;0,J828&gt;1440)),"Check inputs","OK")))))))</f>
        <v/>
      </c>
    </row>
    <row r="829" spans="1:12" x14ac:dyDescent="0.25">
      <c r="A829" s="12"/>
      <c r="B829" s="12"/>
      <c r="C829" s="13"/>
      <c r="D829" s="12"/>
      <c r="E829" s="13"/>
      <c r="F829" s="12"/>
      <c r="G829" s="12"/>
      <c r="H829" s="12"/>
      <c r="I829" s="12"/>
      <c r="J829" s="12"/>
      <c r="K829" s="17" t="str">
        <f>IF(NOT(OR(A829&lt;&gt;"",B829&lt;&gt;"",C829&lt;&gt;"",D829&lt;&gt;"",E829&lt;&gt;"",F829&lt;&gt;"",G829&lt;&gt;"",H829&lt;&gt;"",I829&lt;&gt;"",J829&lt;&gt;"")),"",IF(AND(ISNUMBER(H829),ISNUMBER(I829),H829&gt;=I829),"Check limits",IF(OR(AND(ISNUMBER(F829),ISNUMBER(H829),F829&lt;H829),AND(ISNUMBER(F829),ISNUMBER(I829),F829&gt;I829),AND(ISNUMBER(G829),ISNUMBER(H829),G829&lt;H829),AND(ISNUMBER(G829),ISNUMBER(I829),G829&gt;I829)),"Setpoint outside alarm band","OK")))</f>
        <v/>
      </c>
      <c r="L829" s="16" t="str">
        <f>IF(NOT(OR(A829&lt;&gt;"",B829&lt;&gt;"",C829&lt;&gt;"",D829&lt;&gt;"",E829&lt;&gt;"",F829&lt;&gt;"",G829&lt;&gt;"",H829&lt;&gt;"",I829&lt;&gt;"",J829&lt;&gt;"")),"",IF(A829="","Check ID",IF(B829="","Check ID",IF(SUMPRODUCT(--(Equipment!$A$2:$A$101=B829))=0,"Check ID",IF(SUMPRODUCT(--($A$2:$A$1001=A829))&gt;1,"Duplicate ID",IF(OR(C829="",NOT(OR(D829="AI",D829="AO",D829="BI",D829="BO")),AND(F829&lt;&gt;"",NOT(ISNUMBER(F829))),AND(G829&lt;&gt;"",NOT(ISNUMBER(G829))),AND(H829&lt;&gt;"",NOT(ISNUMBER(H829))),AND(I829&lt;&gt;"",NOT(ISNUMBER(I829))),AND(J829&lt;&gt;"",NOT(ISNUMBER(J829)))),"Check inputs",IF(AND(ISNUMBER(J829),OR(J829&lt;0,J829&gt;1440)),"Check inputs","OK")))))))</f>
        <v/>
      </c>
    </row>
    <row r="830" spans="1:12" x14ac:dyDescent="0.25">
      <c r="A830" s="12"/>
      <c r="B830" s="12"/>
      <c r="C830" s="13"/>
      <c r="D830" s="12"/>
      <c r="E830" s="13"/>
      <c r="F830" s="12"/>
      <c r="G830" s="12"/>
      <c r="H830" s="12"/>
      <c r="I830" s="12"/>
      <c r="J830" s="12"/>
      <c r="K830" s="17" t="str">
        <f>IF(NOT(OR(A830&lt;&gt;"",B830&lt;&gt;"",C830&lt;&gt;"",D830&lt;&gt;"",E830&lt;&gt;"",F830&lt;&gt;"",G830&lt;&gt;"",H830&lt;&gt;"",I830&lt;&gt;"",J830&lt;&gt;"")),"",IF(AND(ISNUMBER(H830),ISNUMBER(I830),H830&gt;=I830),"Check limits",IF(OR(AND(ISNUMBER(F830),ISNUMBER(H830),F830&lt;H830),AND(ISNUMBER(F830),ISNUMBER(I830),F830&gt;I830),AND(ISNUMBER(G830),ISNUMBER(H830),G830&lt;H830),AND(ISNUMBER(G830),ISNUMBER(I830),G830&gt;I830)),"Setpoint outside alarm band","OK")))</f>
        <v/>
      </c>
      <c r="L830" s="16" t="str">
        <f>IF(NOT(OR(A830&lt;&gt;"",B830&lt;&gt;"",C830&lt;&gt;"",D830&lt;&gt;"",E830&lt;&gt;"",F830&lt;&gt;"",G830&lt;&gt;"",H830&lt;&gt;"",I830&lt;&gt;"",J830&lt;&gt;"")),"",IF(A830="","Check ID",IF(B830="","Check ID",IF(SUMPRODUCT(--(Equipment!$A$2:$A$101=B830))=0,"Check ID",IF(SUMPRODUCT(--($A$2:$A$1001=A830))&gt;1,"Duplicate ID",IF(OR(C830="",NOT(OR(D830="AI",D830="AO",D830="BI",D830="BO")),AND(F830&lt;&gt;"",NOT(ISNUMBER(F830))),AND(G830&lt;&gt;"",NOT(ISNUMBER(G830))),AND(H830&lt;&gt;"",NOT(ISNUMBER(H830))),AND(I830&lt;&gt;"",NOT(ISNUMBER(I830))),AND(J830&lt;&gt;"",NOT(ISNUMBER(J830)))),"Check inputs",IF(AND(ISNUMBER(J830),OR(J830&lt;0,J830&gt;1440)),"Check inputs","OK")))))))</f>
        <v/>
      </c>
    </row>
    <row r="831" spans="1:12" x14ac:dyDescent="0.25">
      <c r="A831" s="12"/>
      <c r="B831" s="12"/>
      <c r="C831" s="13"/>
      <c r="D831" s="12"/>
      <c r="E831" s="13"/>
      <c r="F831" s="12"/>
      <c r="G831" s="12"/>
      <c r="H831" s="12"/>
      <c r="I831" s="12"/>
      <c r="J831" s="12"/>
      <c r="K831" s="17" t="str">
        <f>IF(NOT(OR(A831&lt;&gt;"",B831&lt;&gt;"",C831&lt;&gt;"",D831&lt;&gt;"",E831&lt;&gt;"",F831&lt;&gt;"",G831&lt;&gt;"",H831&lt;&gt;"",I831&lt;&gt;"",J831&lt;&gt;"")),"",IF(AND(ISNUMBER(H831),ISNUMBER(I831),H831&gt;=I831),"Check limits",IF(OR(AND(ISNUMBER(F831),ISNUMBER(H831),F831&lt;H831),AND(ISNUMBER(F831),ISNUMBER(I831),F831&gt;I831),AND(ISNUMBER(G831),ISNUMBER(H831),G831&lt;H831),AND(ISNUMBER(G831),ISNUMBER(I831),G831&gt;I831)),"Setpoint outside alarm band","OK")))</f>
        <v/>
      </c>
      <c r="L831" s="16" t="str">
        <f>IF(NOT(OR(A831&lt;&gt;"",B831&lt;&gt;"",C831&lt;&gt;"",D831&lt;&gt;"",E831&lt;&gt;"",F831&lt;&gt;"",G831&lt;&gt;"",H831&lt;&gt;"",I831&lt;&gt;"",J831&lt;&gt;"")),"",IF(A831="","Check ID",IF(B831="","Check ID",IF(SUMPRODUCT(--(Equipment!$A$2:$A$101=B831))=0,"Check ID",IF(SUMPRODUCT(--($A$2:$A$1001=A831))&gt;1,"Duplicate ID",IF(OR(C831="",NOT(OR(D831="AI",D831="AO",D831="BI",D831="BO")),AND(F831&lt;&gt;"",NOT(ISNUMBER(F831))),AND(G831&lt;&gt;"",NOT(ISNUMBER(G831))),AND(H831&lt;&gt;"",NOT(ISNUMBER(H831))),AND(I831&lt;&gt;"",NOT(ISNUMBER(I831))),AND(J831&lt;&gt;"",NOT(ISNUMBER(J831)))),"Check inputs",IF(AND(ISNUMBER(J831),OR(J831&lt;0,J831&gt;1440)),"Check inputs","OK")))))))</f>
        <v/>
      </c>
    </row>
    <row r="832" spans="1:12" x14ac:dyDescent="0.25">
      <c r="A832" s="12"/>
      <c r="B832" s="12"/>
      <c r="C832" s="13"/>
      <c r="D832" s="12"/>
      <c r="E832" s="13"/>
      <c r="F832" s="12"/>
      <c r="G832" s="12"/>
      <c r="H832" s="12"/>
      <c r="I832" s="12"/>
      <c r="J832" s="12"/>
      <c r="K832" s="17" t="str">
        <f>IF(NOT(OR(A832&lt;&gt;"",B832&lt;&gt;"",C832&lt;&gt;"",D832&lt;&gt;"",E832&lt;&gt;"",F832&lt;&gt;"",G832&lt;&gt;"",H832&lt;&gt;"",I832&lt;&gt;"",J832&lt;&gt;"")),"",IF(AND(ISNUMBER(H832),ISNUMBER(I832),H832&gt;=I832),"Check limits",IF(OR(AND(ISNUMBER(F832),ISNUMBER(H832),F832&lt;H832),AND(ISNUMBER(F832),ISNUMBER(I832),F832&gt;I832),AND(ISNUMBER(G832),ISNUMBER(H832),G832&lt;H832),AND(ISNUMBER(G832),ISNUMBER(I832),G832&gt;I832)),"Setpoint outside alarm band","OK")))</f>
        <v/>
      </c>
      <c r="L832" s="16" t="str">
        <f>IF(NOT(OR(A832&lt;&gt;"",B832&lt;&gt;"",C832&lt;&gt;"",D832&lt;&gt;"",E832&lt;&gt;"",F832&lt;&gt;"",G832&lt;&gt;"",H832&lt;&gt;"",I832&lt;&gt;"",J832&lt;&gt;"")),"",IF(A832="","Check ID",IF(B832="","Check ID",IF(SUMPRODUCT(--(Equipment!$A$2:$A$101=B832))=0,"Check ID",IF(SUMPRODUCT(--($A$2:$A$1001=A832))&gt;1,"Duplicate ID",IF(OR(C832="",NOT(OR(D832="AI",D832="AO",D832="BI",D832="BO")),AND(F832&lt;&gt;"",NOT(ISNUMBER(F832))),AND(G832&lt;&gt;"",NOT(ISNUMBER(G832))),AND(H832&lt;&gt;"",NOT(ISNUMBER(H832))),AND(I832&lt;&gt;"",NOT(ISNUMBER(I832))),AND(J832&lt;&gt;"",NOT(ISNUMBER(J832)))),"Check inputs",IF(AND(ISNUMBER(J832),OR(J832&lt;0,J832&gt;1440)),"Check inputs","OK")))))))</f>
        <v/>
      </c>
    </row>
    <row r="833" spans="1:12" x14ac:dyDescent="0.25">
      <c r="A833" s="12"/>
      <c r="B833" s="12"/>
      <c r="C833" s="13"/>
      <c r="D833" s="12"/>
      <c r="E833" s="13"/>
      <c r="F833" s="12"/>
      <c r="G833" s="12"/>
      <c r="H833" s="12"/>
      <c r="I833" s="12"/>
      <c r="J833" s="12"/>
      <c r="K833" s="17" t="str">
        <f>IF(NOT(OR(A833&lt;&gt;"",B833&lt;&gt;"",C833&lt;&gt;"",D833&lt;&gt;"",E833&lt;&gt;"",F833&lt;&gt;"",G833&lt;&gt;"",H833&lt;&gt;"",I833&lt;&gt;"",J833&lt;&gt;"")),"",IF(AND(ISNUMBER(H833),ISNUMBER(I833),H833&gt;=I833),"Check limits",IF(OR(AND(ISNUMBER(F833),ISNUMBER(H833),F833&lt;H833),AND(ISNUMBER(F833),ISNUMBER(I833),F833&gt;I833),AND(ISNUMBER(G833),ISNUMBER(H833),G833&lt;H833),AND(ISNUMBER(G833),ISNUMBER(I833),G833&gt;I833)),"Setpoint outside alarm band","OK")))</f>
        <v/>
      </c>
      <c r="L833" s="16" t="str">
        <f>IF(NOT(OR(A833&lt;&gt;"",B833&lt;&gt;"",C833&lt;&gt;"",D833&lt;&gt;"",E833&lt;&gt;"",F833&lt;&gt;"",G833&lt;&gt;"",H833&lt;&gt;"",I833&lt;&gt;"",J833&lt;&gt;"")),"",IF(A833="","Check ID",IF(B833="","Check ID",IF(SUMPRODUCT(--(Equipment!$A$2:$A$101=B833))=0,"Check ID",IF(SUMPRODUCT(--($A$2:$A$1001=A833))&gt;1,"Duplicate ID",IF(OR(C833="",NOT(OR(D833="AI",D833="AO",D833="BI",D833="BO")),AND(F833&lt;&gt;"",NOT(ISNUMBER(F833))),AND(G833&lt;&gt;"",NOT(ISNUMBER(G833))),AND(H833&lt;&gt;"",NOT(ISNUMBER(H833))),AND(I833&lt;&gt;"",NOT(ISNUMBER(I833))),AND(J833&lt;&gt;"",NOT(ISNUMBER(J833)))),"Check inputs",IF(AND(ISNUMBER(J833),OR(J833&lt;0,J833&gt;1440)),"Check inputs","OK")))))))</f>
        <v/>
      </c>
    </row>
    <row r="834" spans="1:12" x14ac:dyDescent="0.25">
      <c r="A834" s="12"/>
      <c r="B834" s="12"/>
      <c r="C834" s="13"/>
      <c r="D834" s="12"/>
      <c r="E834" s="13"/>
      <c r="F834" s="12"/>
      <c r="G834" s="12"/>
      <c r="H834" s="12"/>
      <c r="I834" s="12"/>
      <c r="J834" s="12"/>
      <c r="K834" s="17" t="str">
        <f>IF(NOT(OR(A834&lt;&gt;"",B834&lt;&gt;"",C834&lt;&gt;"",D834&lt;&gt;"",E834&lt;&gt;"",F834&lt;&gt;"",G834&lt;&gt;"",H834&lt;&gt;"",I834&lt;&gt;"",J834&lt;&gt;"")),"",IF(AND(ISNUMBER(H834),ISNUMBER(I834),H834&gt;=I834),"Check limits",IF(OR(AND(ISNUMBER(F834),ISNUMBER(H834),F834&lt;H834),AND(ISNUMBER(F834),ISNUMBER(I834),F834&gt;I834),AND(ISNUMBER(G834),ISNUMBER(H834),G834&lt;H834),AND(ISNUMBER(G834),ISNUMBER(I834),G834&gt;I834)),"Setpoint outside alarm band","OK")))</f>
        <v/>
      </c>
      <c r="L834" s="16" t="str">
        <f>IF(NOT(OR(A834&lt;&gt;"",B834&lt;&gt;"",C834&lt;&gt;"",D834&lt;&gt;"",E834&lt;&gt;"",F834&lt;&gt;"",G834&lt;&gt;"",H834&lt;&gt;"",I834&lt;&gt;"",J834&lt;&gt;"")),"",IF(A834="","Check ID",IF(B834="","Check ID",IF(SUMPRODUCT(--(Equipment!$A$2:$A$101=B834))=0,"Check ID",IF(SUMPRODUCT(--($A$2:$A$1001=A834))&gt;1,"Duplicate ID",IF(OR(C834="",NOT(OR(D834="AI",D834="AO",D834="BI",D834="BO")),AND(F834&lt;&gt;"",NOT(ISNUMBER(F834))),AND(G834&lt;&gt;"",NOT(ISNUMBER(G834))),AND(H834&lt;&gt;"",NOT(ISNUMBER(H834))),AND(I834&lt;&gt;"",NOT(ISNUMBER(I834))),AND(J834&lt;&gt;"",NOT(ISNUMBER(J834)))),"Check inputs",IF(AND(ISNUMBER(J834),OR(J834&lt;0,J834&gt;1440)),"Check inputs","OK")))))))</f>
        <v/>
      </c>
    </row>
    <row r="835" spans="1:12" x14ac:dyDescent="0.25">
      <c r="A835" s="12"/>
      <c r="B835" s="12"/>
      <c r="C835" s="13"/>
      <c r="D835" s="12"/>
      <c r="E835" s="13"/>
      <c r="F835" s="12"/>
      <c r="G835" s="12"/>
      <c r="H835" s="12"/>
      <c r="I835" s="12"/>
      <c r="J835" s="12"/>
      <c r="K835" s="17" t="str">
        <f>IF(NOT(OR(A835&lt;&gt;"",B835&lt;&gt;"",C835&lt;&gt;"",D835&lt;&gt;"",E835&lt;&gt;"",F835&lt;&gt;"",G835&lt;&gt;"",H835&lt;&gt;"",I835&lt;&gt;"",J835&lt;&gt;"")),"",IF(AND(ISNUMBER(H835),ISNUMBER(I835),H835&gt;=I835),"Check limits",IF(OR(AND(ISNUMBER(F835),ISNUMBER(H835),F835&lt;H835),AND(ISNUMBER(F835),ISNUMBER(I835),F835&gt;I835),AND(ISNUMBER(G835),ISNUMBER(H835),G835&lt;H835),AND(ISNUMBER(G835),ISNUMBER(I835),G835&gt;I835)),"Setpoint outside alarm band","OK")))</f>
        <v/>
      </c>
      <c r="L835" s="16" t="str">
        <f>IF(NOT(OR(A835&lt;&gt;"",B835&lt;&gt;"",C835&lt;&gt;"",D835&lt;&gt;"",E835&lt;&gt;"",F835&lt;&gt;"",G835&lt;&gt;"",H835&lt;&gt;"",I835&lt;&gt;"",J835&lt;&gt;"")),"",IF(A835="","Check ID",IF(B835="","Check ID",IF(SUMPRODUCT(--(Equipment!$A$2:$A$101=B835))=0,"Check ID",IF(SUMPRODUCT(--($A$2:$A$1001=A835))&gt;1,"Duplicate ID",IF(OR(C835="",NOT(OR(D835="AI",D835="AO",D835="BI",D835="BO")),AND(F835&lt;&gt;"",NOT(ISNUMBER(F835))),AND(G835&lt;&gt;"",NOT(ISNUMBER(G835))),AND(H835&lt;&gt;"",NOT(ISNUMBER(H835))),AND(I835&lt;&gt;"",NOT(ISNUMBER(I835))),AND(J835&lt;&gt;"",NOT(ISNUMBER(J835)))),"Check inputs",IF(AND(ISNUMBER(J835),OR(J835&lt;0,J835&gt;1440)),"Check inputs","OK")))))))</f>
        <v/>
      </c>
    </row>
    <row r="836" spans="1:12" x14ac:dyDescent="0.25">
      <c r="A836" s="12"/>
      <c r="B836" s="12"/>
      <c r="C836" s="13"/>
      <c r="D836" s="12"/>
      <c r="E836" s="13"/>
      <c r="F836" s="12"/>
      <c r="G836" s="12"/>
      <c r="H836" s="12"/>
      <c r="I836" s="12"/>
      <c r="J836" s="12"/>
      <c r="K836" s="17" t="str">
        <f>IF(NOT(OR(A836&lt;&gt;"",B836&lt;&gt;"",C836&lt;&gt;"",D836&lt;&gt;"",E836&lt;&gt;"",F836&lt;&gt;"",G836&lt;&gt;"",H836&lt;&gt;"",I836&lt;&gt;"",J836&lt;&gt;"")),"",IF(AND(ISNUMBER(H836),ISNUMBER(I836),H836&gt;=I836),"Check limits",IF(OR(AND(ISNUMBER(F836),ISNUMBER(H836),F836&lt;H836),AND(ISNUMBER(F836),ISNUMBER(I836),F836&gt;I836),AND(ISNUMBER(G836),ISNUMBER(H836),G836&lt;H836),AND(ISNUMBER(G836),ISNUMBER(I836),G836&gt;I836)),"Setpoint outside alarm band","OK")))</f>
        <v/>
      </c>
      <c r="L836" s="16" t="str">
        <f>IF(NOT(OR(A836&lt;&gt;"",B836&lt;&gt;"",C836&lt;&gt;"",D836&lt;&gt;"",E836&lt;&gt;"",F836&lt;&gt;"",G836&lt;&gt;"",H836&lt;&gt;"",I836&lt;&gt;"",J836&lt;&gt;"")),"",IF(A836="","Check ID",IF(B836="","Check ID",IF(SUMPRODUCT(--(Equipment!$A$2:$A$101=B836))=0,"Check ID",IF(SUMPRODUCT(--($A$2:$A$1001=A836))&gt;1,"Duplicate ID",IF(OR(C836="",NOT(OR(D836="AI",D836="AO",D836="BI",D836="BO")),AND(F836&lt;&gt;"",NOT(ISNUMBER(F836))),AND(G836&lt;&gt;"",NOT(ISNUMBER(G836))),AND(H836&lt;&gt;"",NOT(ISNUMBER(H836))),AND(I836&lt;&gt;"",NOT(ISNUMBER(I836))),AND(J836&lt;&gt;"",NOT(ISNUMBER(J836)))),"Check inputs",IF(AND(ISNUMBER(J836),OR(J836&lt;0,J836&gt;1440)),"Check inputs","OK")))))))</f>
        <v/>
      </c>
    </row>
    <row r="837" spans="1:12" x14ac:dyDescent="0.25">
      <c r="A837" s="12"/>
      <c r="B837" s="12"/>
      <c r="C837" s="13"/>
      <c r="D837" s="12"/>
      <c r="E837" s="13"/>
      <c r="F837" s="12"/>
      <c r="G837" s="12"/>
      <c r="H837" s="12"/>
      <c r="I837" s="12"/>
      <c r="J837" s="12"/>
      <c r="K837" s="17" t="str">
        <f>IF(NOT(OR(A837&lt;&gt;"",B837&lt;&gt;"",C837&lt;&gt;"",D837&lt;&gt;"",E837&lt;&gt;"",F837&lt;&gt;"",G837&lt;&gt;"",H837&lt;&gt;"",I837&lt;&gt;"",J837&lt;&gt;"")),"",IF(AND(ISNUMBER(H837),ISNUMBER(I837),H837&gt;=I837),"Check limits",IF(OR(AND(ISNUMBER(F837),ISNUMBER(H837),F837&lt;H837),AND(ISNUMBER(F837),ISNUMBER(I837),F837&gt;I837),AND(ISNUMBER(G837),ISNUMBER(H837),G837&lt;H837),AND(ISNUMBER(G837),ISNUMBER(I837),G837&gt;I837)),"Setpoint outside alarm band","OK")))</f>
        <v/>
      </c>
      <c r="L837" s="16" t="str">
        <f>IF(NOT(OR(A837&lt;&gt;"",B837&lt;&gt;"",C837&lt;&gt;"",D837&lt;&gt;"",E837&lt;&gt;"",F837&lt;&gt;"",G837&lt;&gt;"",H837&lt;&gt;"",I837&lt;&gt;"",J837&lt;&gt;"")),"",IF(A837="","Check ID",IF(B837="","Check ID",IF(SUMPRODUCT(--(Equipment!$A$2:$A$101=B837))=0,"Check ID",IF(SUMPRODUCT(--($A$2:$A$1001=A837))&gt;1,"Duplicate ID",IF(OR(C837="",NOT(OR(D837="AI",D837="AO",D837="BI",D837="BO")),AND(F837&lt;&gt;"",NOT(ISNUMBER(F837))),AND(G837&lt;&gt;"",NOT(ISNUMBER(G837))),AND(H837&lt;&gt;"",NOT(ISNUMBER(H837))),AND(I837&lt;&gt;"",NOT(ISNUMBER(I837))),AND(J837&lt;&gt;"",NOT(ISNUMBER(J837)))),"Check inputs",IF(AND(ISNUMBER(J837),OR(J837&lt;0,J837&gt;1440)),"Check inputs","OK")))))))</f>
        <v/>
      </c>
    </row>
    <row r="838" spans="1:12" x14ac:dyDescent="0.25">
      <c r="A838" s="12"/>
      <c r="B838" s="12"/>
      <c r="C838" s="13"/>
      <c r="D838" s="12"/>
      <c r="E838" s="13"/>
      <c r="F838" s="12"/>
      <c r="G838" s="12"/>
      <c r="H838" s="12"/>
      <c r="I838" s="12"/>
      <c r="J838" s="12"/>
      <c r="K838" s="17" t="str">
        <f>IF(NOT(OR(A838&lt;&gt;"",B838&lt;&gt;"",C838&lt;&gt;"",D838&lt;&gt;"",E838&lt;&gt;"",F838&lt;&gt;"",G838&lt;&gt;"",H838&lt;&gt;"",I838&lt;&gt;"",J838&lt;&gt;"")),"",IF(AND(ISNUMBER(H838),ISNUMBER(I838),H838&gt;=I838),"Check limits",IF(OR(AND(ISNUMBER(F838),ISNUMBER(H838),F838&lt;H838),AND(ISNUMBER(F838),ISNUMBER(I838),F838&gt;I838),AND(ISNUMBER(G838),ISNUMBER(H838),G838&lt;H838),AND(ISNUMBER(G838),ISNUMBER(I838),G838&gt;I838)),"Setpoint outside alarm band","OK")))</f>
        <v/>
      </c>
      <c r="L838" s="16" t="str">
        <f>IF(NOT(OR(A838&lt;&gt;"",B838&lt;&gt;"",C838&lt;&gt;"",D838&lt;&gt;"",E838&lt;&gt;"",F838&lt;&gt;"",G838&lt;&gt;"",H838&lt;&gt;"",I838&lt;&gt;"",J838&lt;&gt;"")),"",IF(A838="","Check ID",IF(B838="","Check ID",IF(SUMPRODUCT(--(Equipment!$A$2:$A$101=B838))=0,"Check ID",IF(SUMPRODUCT(--($A$2:$A$1001=A838))&gt;1,"Duplicate ID",IF(OR(C838="",NOT(OR(D838="AI",D838="AO",D838="BI",D838="BO")),AND(F838&lt;&gt;"",NOT(ISNUMBER(F838))),AND(G838&lt;&gt;"",NOT(ISNUMBER(G838))),AND(H838&lt;&gt;"",NOT(ISNUMBER(H838))),AND(I838&lt;&gt;"",NOT(ISNUMBER(I838))),AND(J838&lt;&gt;"",NOT(ISNUMBER(J838)))),"Check inputs",IF(AND(ISNUMBER(J838),OR(J838&lt;0,J838&gt;1440)),"Check inputs","OK")))))))</f>
        <v/>
      </c>
    </row>
    <row r="839" spans="1:12" x14ac:dyDescent="0.25">
      <c r="A839" s="12"/>
      <c r="B839" s="12"/>
      <c r="C839" s="13"/>
      <c r="D839" s="12"/>
      <c r="E839" s="13"/>
      <c r="F839" s="12"/>
      <c r="G839" s="12"/>
      <c r="H839" s="12"/>
      <c r="I839" s="12"/>
      <c r="J839" s="12"/>
      <c r="K839" s="17" t="str">
        <f>IF(NOT(OR(A839&lt;&gt;"",B839&lt;&gt;"",C839&lt;&gt;"",D839&lt;&gt;"",E839&lt;&gt;"",F839&lt;&gt;"",G839&lt;&gt;"",H839&lt;&gt;"",I839&lt;&gt;"",J839&lt;&gt;"")),"",IF(AND(ISNUMBER(H839),ISNUMBER(I839),H839&gt;=I839),"Check limits",IF(OR(AND(ISNUMBER(F839),ISNUMBER(H839),F839&lt;H839),AND(ISNUMBER(F839),ISNUMBER(I839),F839&gt;I839),AND(ISNUMBER(G839),ISNUMBER(H839),G839&lt;H839),AND(ISNUMBER(G839),ISNUMBER(I839),G839&gt;I839)),"Setpoint outside alarm band","OK")))</f>
        <v/>
      </c>
      <c r="L839" s="16" t="str">
        <f>IF(NOT(OR(A839&lt;&gt;"",B839&lt;&gt;"",C839&lt;&gt;"",D839&lt;&gt;"",E839&lt;&gt;"",F839&lt;&gt;"",G839&lt;&gt;"",H839&lt;&gt;"",I839&lt;&gt;"",J839&lt;&gt;"")),"",IF(A839="","Check ID",IF(B839="","Check ID",IF(SUMPRODUCT(--(Equipment!$A$2:$A$101=B839))=0,"Check ID",IF(SUMPRODUCT(--($A$2:$A$1001=A839))&gt;1,"Duplicate ID",IF(OR(C839="",NOT(OR(D839="AI",D839="AO",D839="BI",D839="BO")),AND(F839&lt;&gt;"",NOT(ISNUMBER(F839))),AND(G839&lt;&gt;"",NOT(ISNUMBER(G839))),AND(H839&lt;&gt;"",NOT(ISNUMBER(H839))),AND(I839&lt;&gt;"",NOT(ISNUMBER(I839))),AND(J839&lt;&gt;"",NOT(ISNUMBER(J839)))),"Check inputs",IF(AND(ISNUMBER(J839),OR(J839&lt;0,J839&gt;1440)),"Check inputs","OK")))))))</f>
        <v/>
      </c>
    </row>
    <row r="840" spans="1:12" x14ac:dyDescent="0.25">
      <c r="A840" s="12"/>
      <c r="B840" s="12"/>
      <c r="C840" s="13"/>
      <c r="D840" s="12"/>
      <c r="E840" s="13"/>
      <c r="F840" s="12"/>
      <c r="G840" s="12"/>
      <c r="H840" s="12"/>
      <c r="I840" s="12"/>
      <c r="J840" s="12"/>
      <c r="K840" s="17" t="str">
        <f>IF(NOT(OR(A840&lt;&gt;"",B840&lt;&gt;"",C840&lt;&gt;"",D840&lt;&gt;"",E840&lt;&gt;"",F840&lt;&gt;"",G840&lt;&gt;"",H840&lt;&gt;"",I840&lt;&gt;"",J840&lt;&gt;"")),"",IF(AND(ISNUMBER(H840),ISNUMBER(I840),H840&gt;=I840),"Check limits",IF(OR(AND(ISNUMBER(F840),ISNUMBER(H840),F840&lt;H840),AND(ISNUMBER(F840),ISNUMBER(I840),F840&gt;I840),AND(ISNUMBER(G840),ISNUMBER(H840),G840&lt;H840),AND(ISNUMBER(G840),ISNUMBER(I840),G840&gt;I840)),"Setpoint outside alarm band","OK")))</f>
        <v/>
      </c>
      <c r="L840" s="16" t="str">
        <f>IF(NOT(OR(A840&lt;&gt;"",B840&lt;&gt;"",C840&lt;&gt;"",D840&lt;&gt;"",E840&lt;&gt;"",F840&lt;&gt;"",G840&lt;&gt;"",H840&lt;&gt;"",I840&lt;&gt;"",J840&lt;&gt;"")),"",IF(A840="","Check ID",IF(B840="","Check ID",IF(SUMPRODUCT(--(Equipment!$A$2:$A$101=B840))=0,"Check ID",IF(SUMPRODUCT(--($A$2:$A$1001=A840))&gt;1,"Duplicate ID",IF(OR(C840="",NOT(OR(D840="AI",D840="AO",D840="BI",D840="BO")),AND(F840&lt;&gt;"",NOT(ISNUMBER(F840))),AND(G840&lt;&gt;"",NOT(ISNUMBER(G840))),AND(H840&lt;&gt;"",NOT(ISNUMBER(H840))),AND(I840&lt;&gt;"",NOT(ISNUMBER(I840))),AND(J840&lt;&gt;"",NOT(ISNUMBER(J840)))),"Check inputs",IF(AND(ISNUMBER(J840),OR(J840&lt;0,J840&gt;1440)),"Check inputs","OK")))))))</f>
        <v/>
      </c>
    </row>
    <row r="841" spans="1:12" x14ac:dyDescent="0.25">
      <c r="A841" s="12"/>
      <c r="B841" s="12"/>
      <c r="C841" s="13"/>
      <c r="D841" s="12"/>
      <c r="E841" s="13"/>
      <c r="F841" s="12"/>
      <c r="G841" s="12"/>
      <c r="H841" s="12"/>
      <c r="I841" s="12"/>
      <c r="J841" s="12"/>
      <c r="K841" s="17" t="str">
        <f>IF(NOT(OR(A841&lt;&gt;"",B841&lt;&gt;"",C841&lt;&gt;"",D841&lt;&gt;"",E841&lt;&gt;"",F841&lt;&gt;"",G841&lt;&gt;"",H841&lt;&gt;"",I841&lt;&gt;"",J841&lt;&gt;"")),"",IF(AND(ISNUMBER(H841),ISNUMBER(I841),H841&gt;=I841),"Check limits",IF(OR(AND(ISNUMBER(F841),ISNUMBER(H841),F841&lt;H841),AND(ISNUMBER(F841),ISNUMBER(I841),F841&gt;I841),AND(ISNUMBER(G841),ISNUMBER(H841),G841&lt;H841),AND(ISNUMBER(G841),ISNUMBER(I841),G841&gt;I841)),"Setpoint outside alarm band","OK")))</f>
        <v/>
      </c>
      <c r="L841" s="16" t="str">
        <f>IF(NOT(OR(A841&lt;&gt;"",B841&lt;&gt;"",C841&lt;&gt;"",D841&lt;&gt;"",E841&lt;&gt;"",F841&lt;&gt;"",G841&lt;&gt;"",H841&lt;&gt;"",I841&lt;&gt;"",J841&lt;&gt;"")),"",IF(A841="","Check ID",IF(B841="","Check ID",IF(SUMPRODUCT(--(Equipment!$A$2:$A$101=B841))=0,"Check ID",IF(SUMPRODUCT(--($A$2:$A$1001=A841))&gt;1,"Duplicate ID",IF(OR(C841="",NOT(OR(D841="AI",D841="AO",D841="BI",D841="BO")),AND(F841&lt;&gt;"",NOT(ISNUMBER(F841))),AND(G841&lt;&gt;"",NOT(ISNUMBER(G841))),AND(H841&lt;&gt;"",NOT(ISNUMBER(H841))),AND(I841&lt;&gt;"",NOT(ISNUMBER(I841))),AND(J841&lt;&gt;"",NOT(ISNUMBER(J841)))),"Check inputs",IF(AND(ISNUMBER(J841),OR(J841&lt;0,J841&gt;1440)),"Check inputs","OK")))))))</f>
        <v/>
      </c>
    </row>
    <row r="842" spans="1:12" x14ac:dyDescent="0.25">
      <c r="A842" s="12"/>
      <c r="B842" s="12"/>
      <c r="C842" s="13"/>
      <c r="D842" s="12"/>
      <c r="E842" s="13"/>
      <c r="F842" s="12"/>
      <c r="G842" s="12"/>
      <c r="H842" s="12"/>
      <c r="I842" s="12"/>
      <c r="J842" s="12"/>
      <c r="K842" s="17" t="str">
        <f>IF(NOT(OR(A842&lt;&gt;"",B842&lt;&gt;"",C842&lt;&gt;"",D842&lt;&gt;"",E842&lt;&gt;"",F842&lt;&gt;"",G842&lt;&gt;"",H842&lt;&gt;"",I842&lt;&gt;"",J842&lt;&gt;"")),"",IF(AND(ISNUMBER(H842),ISNUMBER(I842),H842&gt;=I842),"Check limits",IF(OR(AND(ISNUMBER(F842),ISNUMBER(H842),F842&lt;H842),AND(ISNUMBER(F842),ISNUMBER(I842),F842&gt;I842),AND(ISNUMBER(G842),ISNUMBER(H842),G842&lt;H842),AND(ISNUMBER(G842),ISNUMBER(I842),G842&gt;I842)),"Setpoint outside alarm band","OK")))</f>
        <v/>
      </c>
      <c r="L842" s="16" t="str">
        <f>IF(NOT(OR(A842&lt;&gt;"",B842&lt;&gt;"",C842&lt;&gt;"",D842&lt;&gt;"",E842&lt;&gt;"",F842&lt;&gt;"",G842&lt;&gt;"",H842&lt;&gt;"",I842&lt;&gt;"",J842&lt;&gt;"")),"",IF(A842="","Check ID",IF(B842="","Check ID",IF(SUMPRODUCT(--(Equipment!$A$2:$A$101=B842))=0,"Check ID",IF(SUMPRODUCT(--($A$2:$A$1001=A842))&gt;1,"Duplicate ID",IF(OR(C842="",NOT(OR(D842="AI",D842="AO",D842="BI",D842="BO")),AND(F842&lt;&gt;"",NOT(ISNUMBER(F842))),AND(G842&lt;&gt;"",NOT(ISNUMBER(G842))),AND(H842&lt;&gt;"",NOT(ISNUMBER(H842))),AND(I842&lt;&gt;"",NOT(ISNUMBER(I842))),AND(J842&lt;&gt;"",NOT(ISNUMBER(J842)))),"Check inputs",IF(AND(ISNUMBER(J842),OR(J842&lt;0,J842&gt;1440)),"Check inputs","OK")))))))</f>
        <v/>
      </c>
    </row>
    <row r="843" spans="1:12" x14ac:dyDescent="0.25">
      <c r="A843" s="12"/>
      <c r="B843" s="12"/>
      <c r="C843" s="13"/>
      <c r="D843" s="12"/>
      <c r="E843" s="13"/>
      <c r="F843" s="12"/>
      <c r="G843" s="12"/>
      <c r="H843" s="12"/>
      <c r="I843" s="12"/>
      <c r="J843" s="12"/>
      <c r="K843" s="17" t="str">
        <f>IF(NOT(OR(A843&lt;&gt;"",B843&lt;&gt;"",C843&lt;&gt;"",D843&lt;&gt;"",E843&lt;&gt;"",F843&lt;&gt;"",G843&lt;&gt;"",H843&lt;&gt;"",I843&lt;&gt;"",J843&lt;&gt;"")),"",IF(AND(ISNUMBER(H843),ISNUMBER(I843),H843&gt;=I843),"Check limits",IF(OR(AND(ISNUMBER(F843),ISNUMBER(H843),F843&lt;H843),AND(ISNUMBER(F843),ISNUMBER(I843),F843&gt;I843),AND(ISNUMBER(G843),ISNUMBER(H843),G843&lt;H843),AND(ISNUMBER(G843),ISNUMBER(I843),G843&gt;I843)),"Setpoint outside alarm band","OK")))</f>
        <v/>
      </c>
      <c r="L843" s="16" t="str">
        <f>IF(NOT(OR(A843&lt;&gt;"",B843&lt;&gt;"",C843&lt;&gt;"",D843&lt;&gt;"",E843&lt;&gt;"",F843&lt;&gt;"",G843&lt;&gt;"",H843&lt;&gt;"",I843&lt;&gt;"",J843&lt;&gt;"")),"",IF(A843="","Check ID",IF(B843="","Check ID",IF(SUMPRODUCT(--(Equipment!$A$2:$A$101=B843))=0,"Check ID",IF(SUMPRODUCT(--($A$2:$A$1001=A843))&gt;1,"Duplicate ID",IF(OR(C843="",NOT(OR(D843="AI",D843="AO",D843="BI",D843="BO")),AND(F843&lt;&gt;"",NOT(ISNUMBER(F843))),AND(G843&lt;&gt;"",NOT(ISNUMBER(G843))),AND(H843&lt;&gt;"",NOT(ISNUMBER(H843))),AND(I843&lt;&gt;"",NOT(ISNUMBER(I843))),AND(J843&lt;&gt;"",NOT(ISNUMBER(J843)))),"Check inputs",IF(AND(ISNUMBER(J843),OR(J843&lt;0,J843&gt;1440)),"Check inputs","OK")))))))</f>
        <v/>
      </c>
    </row>
    <row r="844" spans="1:12" x14ac:dyDescent="0.25">
      <c r="A844" s="12"/>
      <c r="B844" s="12"/>
      <c r="C844" s="13"/>
      <c r="D844" s="12"/>
      <c r="E844" s="13"/>
      <c r="F844" s="12"/>
      <c r="G844" s="12"/>
      <c r="H844" s="12"/>
      <c r="I844" s="12"/>
      <c r="J844" s="12"/>
      <c r="K844" s="17" t="str">
        <f>IF(NOT(OR(A844&lt;&gt;"",B844&lt;&gt;"",C844&lt;&gt;"",D844&lt;&gt;"",E844&lt;&gt;"",F844&lt;&gt;"",G844&lt;&gt;"",H844&lt;&gt;"",I844&lt;&gt;"",J844&lt;&gt;"")),"",IF(AND(ISNUMBER(H844),ISNUMBER(I844),H844&gt;=I844),"Check limits",IF(OR(AND(ISNUMBER(F844),ISNUMBER(H844),F844&lt;H844),AND(ISNUMBER(F844),ISNUMBER(I844),F844&gt;I844),AND(ISNUMBER(G844),ISNUMBER(H844),G844&lt;H844),AND(ISNUMBER(G844),ISNUMBER(I844),G844&gt;I844)),"Setpoint outside alarm band","OK")))</f>
        <v/>
      </c>
      <c r="L844" s="16" t="str">
        <f>IF(NOT(OR(A844&lt;&gt;"",B844&lt;&gt;"",C844&lt;&gt;"",D844&lt;&gt;"",E844&lt;&gt;"",F844&lt;&gt;"",G844&lt;&gt;"",H844&lt;&gt;"",I844&lt;&gt;"",J844&lt;&gt;"")),"",IF(A844="","Check ID",IF(B844="","Check ID",IF(SUMPRODUCT(--(Equipment!$A$2:$A$101=B844))=0,"Check ID",IF(SUMPRODUCT(--($A$2:$A$1001=A844))&gt;1,"Duplicate ID",IF(OR(C844="",NOT(OR(D844="AI",D844="AO",D844="BI",D844="BO")),AND(F844&lt;&gt;"",NOT(ISNUMBER(F844))),AND(G844&lt;&gt;"",NOT(ISNUMBER(G844))),AND(H844&lt;&gt;"",NOT(ISNUMBER(H844))),AND(I844&lt;&gt;"",NOT(ISNUMBER(I844))),AND(J844&lt;&gt;"",NOT(ISNUMBER(J844)))),"Check inputs",IF(AND(ISNUMBER(J844),OR(J844&lt;0,J844&gt;1440)),"Check inputs","OK")))))))</f>
        <v/>
      </c>
    </row>
    <row r="845" spans="1:12" x14ac:dyDescent="0.25">
      <c r="A845" s="12"/>
      <c r="B845" s="12"/>
      <c r="C845" s="13"/>
      <c r="D845" s="12"/>
      <c r="E845" s="13"/>
      <c r="F845" s="12"/>
      <c r="G845" s="12"/>
      <c r="H845" s="12"/>
      <c r="I845" s="12"/>
      <c r="J845" s="12"/>
      <c r="K845" s="17" t="str">
        <f>IF(NOT(OR(A845&lt;&gt;"",B845&lt;&gt;"",C845&lt;&gt;"",D845&lt;&gt;"",E845&lt;&gt;"",F845&lt;&gt;"",G845&lt;&gt;"",H845&lt;&gt;"",I845&lt;&gt;"",J845&lt;&gt;"")),"",IF(AND(ISNUMBER(H845),ISNUMBER(I845),H845&gt;=I845),"Check limits",IF(OR(AND(ISNUMBER(F845),ISNUMBER(H845),F845&lt;H845),AND(ISNUMBER(F845),ISNUMBER(I845),F845&gt;I845),AND(ISNUMBER(G845),ISNUMBER(H845),G845&lt;H845),AND(ISNUMBER(G845),ISNUMBER(I845),G845&gt;I845)),"Setpoint outside alarm band","OK")))</f>
        <v/>
      </c>
      <c r="L845" s="16" t="str">
        <f>IF(NOT(OR(A845&lt;&gt;"",B845&lt;&gt;"",C845&lt;&gt;"",D845&lt;&gt;"",E845&lt;&gt;"",F845&lt;&gt;"",G845&lt;&gt;"",H845&lt;&gt;"",I845&lt;&gt;"",J845&lt;&gt;"")),"",IF(A845="","Check ID",IF(B845="","Check ID",IF(SUMPRODUCT(--(Equipment!$A$2:$A$101=B845))=0,"Check ID",IF(SUMPRODUCT(--($A$2:$A$1001=A845))&gt;1,"Duplicate ID",IF(OR(C845="",NOT(OR(D845="AI",D845="AO",D845="BI",D845="BO")),AND(F845&lt;&gt;"",NOT(ISNUMBER(F845))),AND(G845&lt;&gt;"",NOT(ISNUMBER(G845))),AND(H845&lt;&gt;"",NOT(ISNUMBER(H845))),AND(I845&lt;&gt;"",NOT(ISNUMBER(I845))),AND(J845&lt;&gt;"",NOT(ISNUMBER(J845)))),"Check inputs",IF(AND(ISNUMBER(J845),OR(J845&lt;0,J845&gt;1440)),"Check inputs","OK")))))))</f>
        <v/>
      </c>
    </row>
    <row r="846" spans="1:12" x14ac:dyDescent="0.25">
      <c r="A846" s="12"/>
      <c r="B846" s="12"/>
      <c r="C846" s="13"/>
      <c r="D846" s="12"/>
      <c r="E846" s="13"/>
      <c r="F846" s="12"/>
      <c r="G846" s="12"/>
      <c r="H846" s="12"/>
      <c r="I846" s="12"/>
      <c r="J846" s="12"/>
      <c r="K846" s="17" t="str">
        <f>IF(NOT(OR(A846&lt;&gt;"",B846&lt;&gt;"",C846&lt;&gt;"",D846&lt;&gt;"",E846&lt;&gt;"",F846&lt;&gt;"",G846&lt;&gt;"",H846&lt;&gt;"",I846&lt;&gt;"",J846&lt;&gt;"")),"",IF(AND(ISNUMBER(H846),ISNUMBER(I846),H846&gt;=I846),"Check limits",IF(OR(AND(ISNUMBER(F846),ISNUMBER(H846),F846&lt;H846),AND(ISNUMBER(F846),ISNUMBER(I846),F846&gt;I846),AND(ISNUMBER(G846),ISNUMBER(H846),G846&lt;H846),AND(ISNUMBER(G846),ISNUMBER(I846),G846&gt;I846)),"Setpoint outside alarm band","OK")))</f>
        <v/>
      </c>
      <c r="L846" s="16" t="str">
        <f>IF(NOT(OR(A846&lt;&gt;"",B846&lt;&gt;"",C846&lt;&gt;"",D846&lt;&gt;"",E846&lt;&gt;"",F846&lt;&gt;"",G846&lt;&gt;"",H846&lt;&gt;"",I846&lt;&gt;"",J846&lt;&gt;"")),"",IF(A846="","Check ID",IF(B846="","Check ID",IF(SUMPRODUCT(--(Equipment!$A$2:$A$101=B846))=0,"Check ID",IF(SUMPRODUCT(--($A$2:$A$1001=A846))&gt;1,"Duplicate ID",IF(OR(C846="",NOT(OR(D846="AI",D846="AO",D846="BI",D846="BO")),AND(F846&lt;&gt;"",NOT(ISNUMBER(F846))),AND(G846&lt;&gt;"",NOT(ISNUMBER(G846))),AND(H846&lt;&gt;"",NOT(ISNUMBER(H846))),AND(I846&lt;&gt;"",NOT(ISNUMBER(I846))),AND(J846&lt;&gt;"",NOT(ISNUMBER(J846)))),"Check inputs",IF(AND(ISNUMBER(J846),OR(J846&lt;0,J846&gt;1440)),"Check inputs","OK")))))))</f>
        <v/>
      </c>
    </row>
    <row r="847" spans="1:12" x14ac:dyDescent="0.25">
      <c r="A847" s="12"/>
      <c r="B847" s="12"/>
      <c r="C847" s="13"/>
      <c r="D847" s="12"/>
      <c r="E847" s="13"/>
      <c r="F847" s="12"/>
      <c r="G847" s="12"/>
      <c r="H847" s="12"/>
      <c r="I847" s="12"/>
      <c r="J847" s="12"/>
      <c r="K847" s="17" t="str">
        <f>IF(NOT(OR(A847&lt;&gt;"",B847&lt;&gt;"",C847&lt;&gt;"",D847&lt;&gt;"",E847&lt;&gt;"",F847&lt;&gt;"",G847&lt;&gt;"",H847&lt;&gt;"",I847&lt;&gt;"",J847&lt;&gt;"")),"",IF(AND(ISNUMBER(H847),ISNUMBER(I847),H847&gt;=I847),"Check limits",IF(OR(AND(ISNUMBER(F847),ISNUMBER(H847),F847&lt;H847),AND(ISNUMBER(F847),ISNUMBER(I847),F847&gt;I847),AND(ISNUMBER(G847),ISNUMBER(H847),G847&lt;H847),AND(ISNUMBER(G847),ISNUMBER(I847),G847&gt;I847)),"Setpoint outside alarm band","OK")))</f>
        <v/>
      </c>
      <c r="L847" s="16" t="str">
        <f>IF(NOT(OR(A847&lt;&gt;"",B847&lt;&gt;"",C847&lt;&gt;"",D847&lt;&gt;"",E847&lt;&gt;"",F847&lt;&gt;"",G847&lt;&gt;"",H847&lt;&gt;"",I847&lt;&gt;"",J847&lt;&gt;"")),"",IF(A847="","Check ID",IF(B847="","Check ID",IF(SUMPRODUCT(--(Equipment!$A$2:$A$101=B847))=0,"Check ID",IF(SUMPRODUCT(--($A$2:$A$1001=A847))&gt;1,"Duplicate ID",IF(OR(C847="",NOT(OR(D847="AI",D847="AO",D847="BI",D847="BO")),AND(F847&lt;&gt;"",NOT(ISNUMBER(F847))),AND(G847&lt;&gt;"",NOT(ISNUMBER(G847))),AND(H847&lt;&gt;"",NOT(ISNUMBER(H847))),AND(I847&lt;&gt;"",NOT(ISNUMBER(I847))),AND(J847&lt;&gt;"",NOT(ISNUMBER(J847)))),"Check inputs",IF(AND(ISNUMBER(J847),OR(J847&lt;0,J847&gt;1440)),"Check inputs","OK")))))))</f>
        <v/>
      </c>
    </row>
    <row r="848" spans="1:12" x14ac:dyDescent="0.25">
      <c r="A848" s="12"/>
      <c r="B848" s="12"/>
      <c r="C848" s="13"/>
      <c r="D848" s="12"/>
      <c r="E848" s="13"/>
      <c r="F848" s="12"/>
      <c r="G848" s="12"/>
      <c r="H848" s="12"/>
      <c r="I848" s="12"/>
      <c r="J848" s="12"/>
      <c r="K848" s="17" t="str">
        <f>IF(NOT(OR(A848&lt;&gt;"",B848&lt;&gt;"",C848&lt;&gt;"",D848&lt;&gt;"",E848&lt;&gt;"",F848&lt;&gt;"",G848&lt;&gt;"",H848&lt;&gt;"",I848&lt;&gt;"",J848&lt;&gt;"")),"",IF(AND(ISNUMBER(H848),ISNUMBER(I848),H848&gt;=I848),"Check limits",IF(OR(AND(ISNUMBER(F848),ISNUMBER(H848),F848&lt;H848),AND(ISNUMBER(F848),ISNUMBER(I848),F848&gt;I848),AND(ISNUMBER(G848),ISNUMBER(H848),G848&lt;H848),AND(ISNUMBER(G848),ISNUMBER(I848),G848&gt;I848)),"Setpoint outside alarm band","OK")))</f>
        <v/>
      </c>
      <c r="L848" s="16" t="str">
        <f>IF(NOT(OR(A848&lt;&gt;"",B848&lt;&gt;"",C848&lt;&gt;"",D848&lt;&gt;"",E848&lt;&gt;"",F848&lt;&gt;"",G848&lt;&gt;"",H848&lt;&gt;"",I848&lt;&gt;"",J848&lt;&gt;"")),"",IF(A848="","Check ID",IF(B848="","Check ID",IF(SUMPRODUCT(--(Equipment!$A$2:$A$101=B848))=0,"Check ID",IF(SUMPRODUCT(--($A$2:$A$1001=A848))&gt;1,"Duplicate ID",IF(OR(C848="",NOT(OR(D848="AI",D848="AO",D848="BI",D848="BO")),AND(F848&lt;&gt;"",NOT(ISNUMBER(F848))),AND(G848&lt;&gt;"",NOT(ISNUMBER(G848))),AND(H848&lt;&gt;"",NOT(ISNUMBER(H848))),AND(I848&lt;&gt;"",NOT(ISNUMBER(I848))),AND(J848&lt;&gt;"",NOT(ISNUMBER(J848)))),"Check inputs",IF(AND(ISNUMBER(J848),OR(J848&lt;0,J848&gt;1440)),"Check inputs","OK")))))))</f>
        <v/>
      </c>
    </row>
    <row r="849" spans="1:12" x14ac:dyDescent="0.25">
      <c r="A849" s="12"/>
      <c r="B849" s="12"/>
      <c r="C849" s="13"/>
      <c r="D849" s="12"/>
      <c r="E849" s="13"/>
      <c r="F849" s="12"/>
      <c r="G849" s="12"/>
      <c r="H849" s="12"/>
      <c r="I849" s="12"/>
      <c r="J849" s="12"/>
      <c r="K849" s="17" t="str">
        <f>IF(NOT(OR(A849&lt;&gt;"",B849&lt;&gt;"",C849&lt;&gt;"",D849&lt;&gt;"",E849&lt;&gt;"",F849&lt;&gt;"",G849&lt;&gt;"",H849&lt;&gt;"",I849&lt;&gt;"",J849&lt;&gt;"")),"",IF(AND(ISNUMBER(H849),ISNUMBER(I849),H849&gt;=I849),"Check limits",IF(OR(AND(ISNUMBER(F849),ISNUMBER(H849),F849&lt;H849),AND(ISNUMBER(F849),ISNUMBER(I849),F849&gt;I849),AND(ISNUMBER(G849),ISNUMBER(H849),G849&lt;H849),AND(ISNUMBER(G849),ISNUMBER(I849),G849&gt;I849)),"Setpoint outside alarm band","OK")))</f>
        <v/>
      </c>
      <c r="L849" s="16" t="str">
        <f>IF(NOT(OR(A849&lt;&gt;"",B849&lt;&gt;"",C849&lt;&gt;"",D849&lt;&gt;"",E849&lt;&gt;"",F849&lt;&gt;"",G849&lt;&gt;"",H849&lt;&gt;"",I849&lt;&gt;"",J849&lt;&gt;"")),"",IF(A849="","Check ID",IF(B849="","Check ID",IF(SUMPRODUCT(--(Equipment!$A$2:$A$101=B849))=0,"Check ID",IF(SUMPRODUCT(--($A$2:$A$1001=A849))&gt;1,"Duplicate ID",IF(OR(C849="",NOT(OR(D849="AI",D849="AO",D849="BI",D849="BO")),AND(F849&lt;&gt;"",NOT(ISNUMBER(F849))),AND(G849&lt;&gt;"",NOT(ISNUMBER(G849))),AND(H849&lt;&gt;"",NOT(ISNUMBER(H849))),AND(I849&lt;&gt;"",NOT(ISNUMBER(I849))),AND(J849&lt;&gt;"",NOT(ISNUMBER(J849)))),"Check inputs",IF(AND(ISNUMBER(J849),OR(J849&lt;0,J849&gt;1440)),"Check inputs","OK")))))))</f>
        <v/>
      </c>
    </row>
    <row r="850" spans="1:12" x14ac:dyDescent="0.25">
      <c r="A850" s="12"/>
      <c r="B850" s="12"/>
      <c r="C850" s="13"/>
      <c r="D850" s="12"/>
      <c r="E850" s="13"/>
      <c r="F850" s="12"/>
      <c r="G850" s="12"/>
      <c r="H850" s="12"/>
      <c r="I850" s="12"/>
      <c r="J850" s="12"/>
      <c r="K850" s="17" t="str">
        <f>IF(NOT(OR(A850&lt;&gt;"",B850&lt;&gt;"",C850&lt;&gt;"",D850&lt;&gt;"",E850&lt;&gt;"",F850&lt;&gt;"",G850&lt;&gt;"",H850&lt;&gt;"",I850&lt;&gt;"",J850&lt;&gt;"")),"",IF(AND(ISNUMBER(H850),ISNUMBER(I850),H850&gt;=I850),"Check limits",IF(OR(AND(ISNUMBER(F850),ISNUMBER(H850),F850&lt;H850),AND(ISNUMBER(F850),ISNUMBER(I850),F850&gt;I850),AND(ISNUMBER(G850),ISNUMBER(H850),G850&lt;H850),AND(ISNUMBER(G850),ISNUMBER(I850),G850&gt;I850)),"Setpoint outside alarm band","OK")))</f>
        <v/>
      </c>
      <c r="L850" s="16" t="str">
        <f>IF(NOT(OR(A850&lt;&gt;"",B850&lt;&gt;"",C850&lt;&gt;"",D850&lt;&gt;"",E850&lt;&gt;"",F850&lt;&gt;"",G850&lt;&gt;"",H850&lt;&gt;"",I850&lt;&gt;"",J850&lt;&gt;"")),"",IF(A850="","Check ID",IF(B850="","Check ID",IF(SUMPRODUCT(--(Equipment!$A$2:$A$101=B850))=0,"Check ID",IF(SUMPRODUCT(--($A$2:$A$1001=A850))&gt;1,"Duplicate ID",IF(OR(C850="",NOT(OR(D850="AI",D850="AO",D850="BI",D850="BO")),AND(F850&lt;&gt;"",NOT(ISNUMBER(F850))),AND(G850&lt;&gt;"",NOT(ISNUMBER(G850))),AND(H850&lt;&gt;"",NOT(ISNUMBER(H850))),AND(I850&lt;&gt;"",NOT(ISNUMBER(I850))),AND(J850&lt;&gt;"",NOT(ISNUMBER(J850)))),"Check inputs",IF(AND(ISNUMBER(J850),OR(J850&lt;0,J850&gt;1440)),"Check inputs","OK")))))))</f>
        <v/>
      </c>
    </row>
    <row r="851" spans="1:12" x14ac:dyDescent="0.25">
      <c r="A851" s="12"/>
      <c r="B851" s="12"/>
      <c r="C851" s="13"/>
      <c r="D851" s="12"/>
      <c r="E851" s="13"/>
      <c r="F851" s="12"/>
      <c r="G851" s="12"/>
      <c r="H851" s="12"/>
      <c r="I851" s="12"/>
      <c r="J851" s="12"/>
      <c r="K851" s="17" t="str">
        <f>IF(NOT(OR(A851&lt;&gt;"",B851&lt;&gt;"",C851&lt;&gt;"",D851&lt;&gt;"",E851&lt;&gt;"",F851&lt;&gt;"",G851&lt;&gt;"",H851&lt;&gt;"",I851&lt;&gt;"",J851&lt;&gt;"")),"",IF(AND(ISNUMBER(H851),ISNUMBER(I851),H851&gt;=I851),"Check limits",IF(OR(AND(ISNUMBER(F851),ISNUMBER(H851),F851&lt;H851),AND(ISNUMBER(F851),ISNUMBER(I851),F851&gt;I851),AND(ISNUMBER(G851),ISNUMBER(H851),G851&lt;H851),AND(ISNUMBER(G851),ISNUMBER(I851),G851&gt;I851)),"Setpoint outside alarm band","OK")))</f>
        <v/>
      </c>
      <c r="L851" s="16" t="str">
        <f>IF(NOT(OR(A851&lt;&gt;"",B851&lt;&gt;"",C851&lt;&gt;"",D851&lt;&gt;"",E851&lt;&gt;"",F851&lt;&gt;"",G851&lt;&gt;"",H851&lt;&gt;"",I851&lt;&gt;"",J851&lt;&gt;"")),"",IF(A851="","Check ID",IF(B851="","Check ID",IF(SUMPRODUCT(--(Equipment!$A$2:$A$101=B851))=0,"Check ID",IF(SUMPRODUCT(--($A$2:$A$1001=A851))&gt;1,"Duplicate ID",IF(OR(C851="",NOT(OR(D851="AI",D851="AO",D851="BI",D851="BO")),AND(F851&lt;&gt;"",NOT(ISNUMBER(F851))),AND(G851&lt;&gt;"",NOT(ISNUMBER(G851))),AND(H851&lt;&gt;"",NOT(ISNUMBER(H851))),AND(I851&lt;&gt;"",NOT(ISNUMBER(I851))),AND(J851&lt;&gt;"",NOT(ISNUMBER(J851)))),"Check inputs",IF(AND(ISNUMBER(J851),OR(J851&lt;0,J851&gt;1440)),"Check inputs","OK")))))))</f>
        <v/>
      </c>
    </row>
    <row r="852" spans="1:12" x14ac:dyDescent="0.25">
      <c r="A852" s="12"/>
      <c r="B852" s="12"/>
      <c r="C852" s="13"/>
      <c r="D852" s="12"/>
      <c r="E852" s="13"/>
      <c r="F852" s="12"/>
      <c r="G852" s="12"/>
      <c r="H852" s="12"/>
      <c r="I852" s="12"/>
      <c r="J852" s="12"/>
      <c r="K852" s="17" t="str">
        <f>IF(NOT(OR(A852&lt;&gt;"",B852&lt;&gt;"",C852&lt;&gt;"",D852&lt;&gt;"",E852&lt;&gt;"",F852&lt;&gt;"",G852&lt;&gt;"",H852&lt;&gt;"",I852&lt;&gt;"",J852&lt;&gt;"")),"",IF(AND(ISNUMBER(H852),ISNUMBER(I852),H852&gt;=I852),"Check limits",IF(OR(AND(ISNUMBER(F852),ISNUMBER(H852),F852&lt;H852),AND(ISNUMBER(F852),ISNUMBER(I852),F852&gt;I852),AND(ISNUMBER(G852),ISNUMBER(H852),G852&lt;H852),AND(ISNUMBER(G852),ISNUMBER(I852),G852&gt;I852)),"Setpoint outside alarm band","OK")))</f>
        <v/>
      </c>
      <c r="L852" s="16" t="str">
        <f>IF(NOT(OR(A852&lt;&gt;"",B852&lt;&gt;"",C852&lt;&gt;"",D852&lt;&gt;"",E852&lt;&gt;"",F852&lt;&gt;"",G852&lt;&gt;"",H852&lt;&gt;"",I852&lt;&gt;"",J852&lt;&gt;"")),"",IF(A852="","Check ID",IF(B852="","Check ID",IF(SUMPRODUCT(--(Equipment!$A$2:$A$101=B852))=0,"Check ID",IF(SUMPRODUCT(--($A$2:$A$1001=A852))&gt;1,"Duplicate ID",IF(OR(C852="",NOT(OR(D852="AI",D852="AO",D852="BI",D852="BO")),AND(F852&lt;&gt;"",NOT(ISNUMBER(F852))),AND(G852&lt;&gt;"",NOT(ISNUMBER(G852))),AND(H852&lt;&gt;"",NOT(ISNUMBER(H852))),AND(I852&lt;&gt;"",NOT(ISNUMBER(I852))),AND(J852&lt;&gt;"",NOT(ISNUMBER(J852)))),"Check inputs",IF(AND(ISNUMBER(J852),OR(J852&lt;0,J852&gt;1440)),"Check inputs","OK")))))))</f>
        <v/>
      </c>
    </row>
    <row r="853" spans="1:12" x14ac:dyDescent="0.25">
      <c r="A853" s="12"/>
      <c r="B853" s="12"/>
      <c r="C853" s="13"/>
      <c r="D853" s="12"/>
      <c r="E853" s="13"/>
      <c r="F853" s="12"/>
      <c r="G853" s="12"/>
      <c r="H853" s="12"/>
      <c r="I853" s="12"/>
      <c r="J853" s="12"/>
      <c r="K853" s="17" t="str">
        <f>IF(NOT(OR(A853&lt;&gt;"",B853&lt;&gt;"",C853&lt;&gt;"",D853&lt;&gt;"",E853&lt;&gt;"",F853&lt;&gt;"",G853&lt;&gt;"",H853&lt;&gt;"",I853&lt;&gt;"",J853&lt;&gt;"")),"",IF(AND(ISNUMBER(H853),ISNUMBER(I853),H853&gt;=I853),"Check limits",IF(OR(AND(ISNUMBER(F853),ISNUMBER(H853),F853&lt;H853),AND(ISNUMBER(F853),ISNUMBER(I853),F853&gt;I853),AND(ISNUMBER(G853),ISNUMBER(H853),G853&lt;H853),AND(ISNUMBER(G853),ISNUMBER(I853),G853&gt;I853)),"Setpoint outside alarm band","OK")))</f>
        <v/>
      </c>
      <c r="L853" s="16" t="str">
        <f>IF(NOT(OR(A853&lt;&gt;"",B853&lt;&gt;"",C853&lt;&gt;"",D853&lt;&gt;"",E853&lt;&gt;"",F853&lt;&gt;"",G853&lt;&gt;"",H853&lt;&gt;"",I853&lt;&gt;"",J853&lt;&gt;"")),"",IF(A853="","Check ID",IF(B853="","Check ID",IF(SUMPRODUCT(--(Equipment!$A$2:$A$101=B853))=0,"Check ID",IF(SUMPRODUCT(--($A$2:$A$1001=A853))&gt;1,"Duplicate ID",IF(OR(C853="",NOT(OR(D853="AI",D853="AO",D853="BI",D853="BO")),AND(F853&lt;&gt;"",NOT(ISNUMBER(F853))),AND(G853&lt;&gt;"",NOT(ISNUMBER(G853))),AND(H853&lt;&gt;"",NOT(ISNUMBER(H853))),AND(I853&lt;&gt;"",NOT(ISNUMBER(I853))),AND(J853&lt;&gt;"",NOT(ISNUMBER(J853)))),"Check inputs",IF(AND(ISNUMBER(J853),OR(J853&lt;0,J853&gt;1440)),"Check inputs","OK")))))))</f>
        <v/>
      </c>
    </row>
    <row r="854" spans="1:12" x14ac:dyDescent="0.25">
      <c r="A854" s="12"/>
      <c r="B854" s="12"/>
      <c r="C854" s="13"/>
      <c r="D854" s="12"/>
      <c r="E854" s="13"/>
      <c r="F854" s="12"/>
      <c r="G854" s="12"/>
      <c r="H854" s="12"/>
      <c r="I854" s="12"/>
      <c r="J854" s="12"/>
      <c r="K854" s="17" t="str">
        <f>IF(NOT(OR(A854&lt;&gt;"",B854&lt;&gt;"",C854&lt;&gt;"",D854&lt;&gt;"",E854&lt;&gt;"",F854&lt;&gt;"",G854&lt;&gt;"",H854&lt;&gt;"",I854&lt;&gt;"",J854&lt;&gt;"")),"",IF(AND(ISNUMBER(H854),ISNUMBER(I854),H854&gt;=I854),"Check limits",IF(OR(AND(ISNUMBER(F854),ISNUMBER(H854),F854&lt;H854),AND(ISNUMBER(F854),ISNUMBER(I854),F854&gt;I854),AND(ISNUMBER(G854),ISNUMBER(H854),G854&lt;H854),AND(ISNUMBER(G854),ISNUMBER(I854),G854&gt;I854)),"Setpoint outside alarm band","OK")))</f>
        <v/>
      </c>
      <c r="L854" s="16" t="str">
        <f>IF(NOT(OR(A854&lt;&gt;"",B854&lt;&gt;"",C854&lt;&gt;"",D854&lt;&gt;"",E854&lt;&gt;"",F854&lt;&gt;"",G854&lt;&gt;"",H854&lt;&gt;"",I854&lt;&gt;"",J854&lt;&gt;"")),"",IF(A854="","Check ID",IF(B854="","Check ID",IF(SUMPRODUCT(--(Equipment!$A$2:$A$101=B854))=0,"Check ID",IF(SUMPRODUCT(--($A$2:$A$1001=A854))&gt;1,"Duplicate ID",IF(OR(C854="",NOT(OR(D854="AI",D854="AO",D854="BI",D854="BO")),AND(F854&lt;&gt;"",NOT(ISNUMBER(F854))),AND(G854&lt;&gt;"",NOT(ISNUMBER(G854))),AND(H854&lt;&gt;"",NOT(ISNUMBER(H854))),AND(I854&lt;&gt;"",NOT(ISNUMBER(I854))),AND(J854&lt;&gt;"",NOT(ISNUMBER(J854)))),"Check inputs",IF(AND(ISNUMBER(J854),OR(J854&lt;0,J854&gt;1440)),"Check inputs","OK")))))))</f>
        <v/>
      </c>
    </row>
    <row r="855" spans="1:12" x14ac:dyDescent="0.25">
      <c r="A855" s="12"/>
      <c r="B855" s="12"/>
      <c r="C855" s="13"/>
      <c r="D855" s="12"/>
      <c r="E855" s="13"/>
      <c r="F855" s="12"/>
      <c r="G855" s="12"/>
      <c r="H855" s="12"/>
      <c r="I855" s="12"/>
      <c r="J855" s="12"/>
      <c r="K855" s="17" t="str">
        <f>IF(NOT(OR(A855&lt;&gt;"",B855&lt;&gt;"",C855&lt;&gt;"",D855&lt;&gt;"",E855&lt;&gt;"",F855&lt;&gt;"",G855&lt;&gt;"",H855&lt;&gt;"",I855&lt;&gt;"",J855&lt;&gt;"")),"",IF(AND(ISNUMBER(H855),ISNUMBER(I855),H855&gt;=I855),"Check limits",IF(OR(AND(ISNUMBER(F855),ISNUMBER(H855),F855&lt;H855),AND(ISNUMBER(F855),ISNUMBER(I855),F855&gt;I855),AND(ISNUMBER(G855),ISNUMBER(H855),G855&lt;H855),AND(ISNUMBER(G855),ISNUMBER(I855),G855&gt;I855)),"Setpoint outside alarm band","OK")))</f>
        <v/>
      </c>
      <c r="L855" s="16" t="str">
        <f>IF(NOT(OR(A855&lt;&gt;"",B855&lt;&gt;"",C855&lt;&gt;"",D855&lt;&gt;"",E855&lt;&gt;"",F855&lt;&gt;"",G855&lt;&gt;"",H855&lt;&gt;"",I855&lt;&gt;"",J855&lt;&gt;"")),"",IF(A855="","Check ID",IF(B855="","Check ID",IF(SUMPRODUCT(--(Equipment!$A$2:$A$101=B855))=0,"Check ID",IF(SUMPRODUCT(--($A$2:$A$1001=A855))&gt;1,"Duplicate ID",IF(OR(C855="",NOT(OR(D855="AI",D855="AO",D855="BI",D855="BO")),AND(F855&lt;&gt;"",NOT(ISNUMBER(F855))),AND(G855&lt;&gt;"",NOT(ISNUMBER(G855))),AND(H855&lt;&gt;"",NOT(ISNUMBER(H855))),AND(I855&lt;&gt;"",NOT(ISNUMBER(I855))),AND(J855&lt;&gt;"",NOT(ISNUMBER(J855)))),"Check inputs",IF(AND(ISNUMBER(J855),OR(J855&lt;0,J855&gt;1440)),"Check inputs","OK")))))))</f>
        <v/>
      </c>
    </row>
    <row r="856" spans="1:12" x14ac:dyDescent="0.25">
      <c r="A856" s="12"/>
      <c r="B856" s="12"/>
      <c r="C856" s="13"/>
      <c r="D856" s="12"/>
      <c r="E856" s="13"/>
      <c r="F856" s="12"/>
      <c r="G856" s="12"/>
      <c r="H856" s="12"/>
      <c r="I856" s="12"/>
      <c r="J856" s="12"/>
      <c r="K856" s="17" t="str">
        <f>IF(NOT(OR(A856&lt;&gt;"",B856&lt;&gt;"",C856&lt;&gt;"",D856&lt;&gt;"",E856&lt;&gt;"",F856&lt;&gt;"",G856&lt;&gt;"",H856&lt;&gt;"",I856&lt;&gt;"",J856&lt;&gt;"")),"",IF(AND(ISNUMBER(H856),ISNUMBER(I856),H856&gt;=I856),"Check limits",IF(OR(AND(ISNUMBER(F856),ISNUMBER(H856),F856&lt;H856),AND(ISNUMBER(F856),ISNUMBER(I856),F856&gt;I856),AND(ISNUMBER(G856),ISNUMBER(H856),G856&lt;H856),AND(ISNUMBER(G856),ISNUMBER(I856),G856&gt;I856)),"Setpoint outside alarm band","OK")))</f>
        <v/>
      </c>
      <c r="L856" s="16" t="str">
        <f>IF(NOT(OR(A856&lt;&gt;"",B856&lt;&gt;"",C856&lt;&gt;"",D856&lt;&gt;"",E856&lt;&gt;"",F856&lt;&gt;"",G856&lt;&gt;"",H856&lt;&gt;"",I856&lt;&gt;"",J856&lt;&gt;"")),"",IF(A856="","Check ID",IF(B856="","Check ID",IF(SUMPRODUCT(--(Equipment!$A$2:$A$101=B856))=0,"Check ID",IF(SUMPRODUCT(--($A$2:$A$1001=A856))&gt;1,"Duplicate ID",IF(OR(C856="",NOT(OR(D856="AI",D856="AO",D856="BI",D856="BO")),AND(F856&lt;&gt;"",NOT(ISNUMBER(F856))),AND(G856&lt;&gt;"",NOT(ISNUMBER(G856))),AND(H856&lt;&gt;"",NOT(ISNUMBER(H856))),AND(I856&lt;&gt;"",NOT(ISNUMBER(I856))),AND(J856&lt;&gt;"",NOT(ISNUMBER(J856)))),"Check inputs",IF(AND(ISNUMBER(J856),OR(J856&lt;0,J856&gt;1440)),"Check inputs","OK")))))))</f>
        <v/>
      </c>
    </row>
    <row r="857" spans="1:12" x14ac:dyDescent="0.25">
      <c r="A857" s="12"/>
      <c r="B857" s="12"/>
      <c r="C857" s="13"/>
      <c r="D857" s="12"/>
      <c r="E857" s="13"/>
      <c r="F857" s="12"/>
      <c r="G857" s="12"/>
      <c r="H857" s="12"/>
      <c r="I857" s="12"/>
      <c r="J857" s="12"/>
      <c r="K857" s="17" t="str">
        <f>IF(NOT(OR(A857&lt;&gt;"",B857&lt;&gt;"",C857&lt;&gt;"",D857&lt;&gt;"",E857&lt;&gt;"",F857&lt;&gt;"",G857&lt;&gt;"",H857&lt;&gt;"",I857&lt;&gt;"",J857&lt;&gt;"")),"",IF(AND(ISNUMBER(H857),ISNUMBER(I857),H857&gt;=I857),"Check limits",IF(OR(AND(ISNUMBER(F857),ISNUMBER(H857),F857&lt;H857),AND(ISNUMBER(F857),ISNUMBER(I857),F857&gt;I857),AND(ISNUMBER(G857),ISNUMBER(H857),G857&lt;H857),AND(ISNUMBER(G857),ISNUMBER(I857),G857&gt;I857)),"Setpoint outside alarm band","OK")))</f>
        <v/>
      </c>
      <c r="L857" s="16" t="str">
        <f>IF(NOT(OR(A857&lt;&gt;"",B857&lt;&gt;"",C857&lt;&gt;"",D857&lt;&gt;"",E857&lt;&gt;"",F857&lt;&gt;"",G857&lt;&gt;"",H857&lt;&gt;"",I857&lt;&gt;"",J857&lt;&gt;"")),"",IF(A857="","Check ID",IF(B857="","Check ID",IF(SUMPRODUCT(--(Equipment!$A$2:$A$101=B857))=0,"Check ID",IF(SUMPRODUCT(--($A$2:$A$1001=A857))&gt;1,"Duplicate ID",IF(OR(C857="",NOT(OR(D857="AI",D857="AO",D857="BI",D857="BO")),AND(F857&lt;&gt;"",NOT(ISNUMBER(F857))),AND(G857&lt;&gt;"",NOT(ISNUMBER(G857))),AND(H857&lt;&gt;"",NOT(ISNUMBER(H857))),AND(I857&lt;&gt;"",NOT(ISNUMBER(I857))),AND(J857&lt;&gt;"",NOT(ISNUMBER(J857)))),"Check inputs",IF(AND(ISNUMBER(J857),OR(J857&lt;0,J857&gt;1440)),"Check inputs","OK")))))))</f>
        <v/>
      </c>
    </row>
    <row r="858" spans="1:12" x14ac:dyDescent="0.25">
      <c r="A858" s="12"/>
      <c r="B858" s="12"/>
      <c r="C858" s="13"/>
      <c r="D858" s="12"/>
      <c r="E858" s="13"/>
      <c r="F858" s="12"/>
      <c r="G858" s="12"/>
      <c r="H858" s="12"/>
      <c r="I858" s="12"/>
      <c r="J858" s="12"/>
      <c r="K858" s="17" t="str">
        <f>IF(NOT(OR(A858&lt;&gt;"",B858&lt;&gt;"",C858&lt;&gt;"",D858&lt;&gt;"",E858&lt;&gt;"",F858&lt;&gt;"",G858&lt;&gt;"",H858&lt;&gt;"",I858&lt;&gt;"",J858&lt;&gt;"")),"",IF(AND(ISNUMBER(H858),ISNUMBER(I858),H858&gt;=I858),"Check limits",IF(OR(AND(ISNUMBER(F858),ISNUMBER(H858),F858&lt;H858),AND(ISNUMBER(F858),ISNUMBER(I858),F858&gt;I858),AND(ISNUMBER(G858),ISNUMBER(H858),G858&lt;H858),AND(ISNUMBER(G858),ISNUMBER(I858),G858&gt;I858)),"Setpoint outside alarm band","OK")))</f>
        <v/>
      </c>
      <c r="L858" s="16" t="str">
        <f>IF(NOT(OR(A858&lt;&gt;"",B858&lt;&gt;"",C858&lt;&gt;"",D858&lt;&gt;"",E858&lt;&gt;"",F858&lt;&gt;"",G858&lt;&gt;"",H858&lt;&gt;"",I858&lt;&gt;"",J858&lt;&gt;"")),"",IF(A858="","Check ID",IF(B858="","Check ID",IF(SUMPRODUCT(--(Equipment!$A$2:$A$101=B858))=0,"Check ID",IF(SUMPRODUCT(--($A$2:$A$1001=A858))&gt;1,"Duplicate ID",IF(OR(C858="",NOT(OR(D858="AI",D858="AO",D858="BI",D858="BO")),AND(F858&lt;&gt;"",NOT(ISNUMBER(F858))),AND(G858&lt;&gt;"",NOT(ISNUMBER(G858))),AND(H858&lt;&gt;"",NOT(ISNUMBER(H858))),AND(I858&lt;&gt;"",NOT(ISNUMBER(I858))),AND(J858&lt;&gt;"",NOT(ISNUMBER(J858)))),"Check inputs",IF(AND(ISNUMBER(J858),OR(J858&lt;0,J858&gt;1440)),"Check inputs","OK")))))))</f>
        <v/>
      </c>
    </row>
    <row r="859" spans="1:12" x14ac:dyDescent="0.25">
      <c r="A859" s="12"/>
      <c r="B859" s="12"/>
      <c r="C859" s="13"/>
      <c r="D859" s="12"/>
      <c r="E859" s="13"/>
      <c r="F859" s="12"/>
      <c r="G859" s="12"/>
      <c r="H859" s="12"/>
      <c r="I859" s="12"/>
      <c r="J859" s="12"/>
      <c r="K859" s="17" t="str">
        <f>IF(NOT(OR(A859&lt;&gt;"",B859&lt;&gt;"",C859&lt;&gt;"",D859&lt;&gt;"",E859&lt;&gt;"",F859&lt;&gt;"",G859&lt;&gt;"",H859&lt;&gt;"",I859&lt;&gt;"",J859&lt;&gt;"")),"",IF(AND(ISNUMBER(H859),ISNUMBER(I859),H859&gt;=I859),"Check limits",IF(OR(AND(ISNUMBER(F859),ISNUMBER(H859),F859&lt;H859),AND(ISNUMBER(F859),ISNUMBER(I859),F859&gt;I859),AND(ISNUMBER(G859),ISNUMBER(H859),G859&lt;H859),AND(ISNUMBER(G859),ISNUMBER(I859),G859&gt;I859)),"Setpoint outside alarm band","OK")))</f>
        <v/>
      </c>
      <c r="L859" s="16" t="str">
        <f>IF(NOT(OR(A859&lt;&gt;"",B859&lt;&gt;"",C859&lt;&gt;"",D859&lt;&gt;"",E859&lt;&gt;"",F859&lt;&gt;"",G859&lt;&gt;"",H859&lt;&gt;"",I859&lt;&gt;"",J859&lt;&gt;"")),"",IF(A859="","Check ID",IF(B859="","Check ID",IF(SUMPRODUCT(--(Equipment!$A$2:$A$101=B859))=0,"Check ID",IF(SUMPRODUCT(--($A$2:$A$1001=A859))&gt;1,"Duplicate ID",IF(OR(C859="",NOT(OR(D859="AI",D859="AO",D859="BI",D859="BO")),AND(F859&lt;&gt;"",NOT(ISNUMBER(F859))),AND(G859&lt;&gt;"",NOT(ISNUMBER(G859))),AND(H859&lt;&gt;"",NOT(ISNUMBER(H859))),AND(I859&lt;&gt;"",NOT(ISNUMBER(I859))),AND(J859&lt;&gt;"",NOT(ISNUMBER(J859)))),"Check inputs",IF(AND(ISNUMBER(J859),OR(J859&lt;0,J859&gt;1440)),"Check inputs","OK")))))))</f>
        <v/>
      </c>
    </row>
    <row r="860" spans="1:12" x14ac:dyDescent="0.25">
      <c r="A860" s="12"/>
      <c r="B860" s="12"/>
      <c r="C860" s="13"/>
      <c r="D860" s="12"/>
      <c r="E860" s="13"/>
      <c r="F860" s="12"/>
      <c r="G860" s="12"/>
      <c r="H860" s="12"/>
      <c r="I860" s="12"/>
      <c r="J860" s="12"/>
      <c r="K860" s="17" t="str">
        <f>IF(NOT(OR(A860&lt;&gt;"",B860&lt;&gt;"",C860&lt;&gt;"",D860&lt;&gt;"",E860&lt;&gt;"",F860&lt;&gt;"",G860&lt;&gt;"",H860&lt;&gt;"",I860&lt;&gt;"",J860&lt;&gt;"")),"",IF(AND(ISNUMBER(H860),ISNUMBER(I860),H860&gt;=I860),"Check limits",IF(OR(AND(ISNUMBER(F860),ISNUMBER(H860),F860&lt;H860),AND(ISNUMBER(F860),ISNUMBER(I860),F860&gt;I860),AND(ISNUMBER(G860),ISNUMBER(H860),G860&lt;H860),AND(ISNUMBER(G860),ISNUMBER(I860),G860&gt;I860)),"Setpoint outside alarm band","OK")))</f>
        <v/>
      </c>
      <c r="L860" s="16" t="str">
        <f>IF(NOT(OR(A860&lt;&gt;"",B860&lt;&gt;"",C860&lt;&gt;"",D860&lt;&gt;"",E860&lt;&gt;"",F860&lt;&gt;"",G860&lt;&gt;"",H860&lt;&gt;"",I860&lt;&gt;"",J860&lt;&gt;"")),"",IF(A860="","Check ID",IF(B860="","Check ID",IF(SUMPRODUCT(--(Equipment!$A$2:$A$101=B860))=0,"Check ID",IF(SUMPRODUCT(--($A$2:$A$1001=A860))&gt;1,"Duplicate ID",IF(OR(C860="",NOT(OR(D860="AI",D860="AO",D860="BI",D860="BO")),AND(F860&lt;&gt;"",NOT(ISNUMBER(F860))),AND(G860&lt;&gt;"",NOT(ISNUMBER(G860))),AND(H860&lt;&gt;"",NOT(ISNUMBER(H860))),AND(I860&lt;&gt;"",NOT(ISNUMBER(I860))),AND(J860&lt;&gt;"",NOT(ISNUMBER(J860)))),"Check inputs",IF(AND(ISNUMBER(J860),OR(J860&lt;0,J860&gt;1440)),"Check inputs","OK")))))))</f>
        <v/>
      </c>
    </row>
    <row r="861" spans="1:12" x14ac:dyDescent="0.25">
      <c r="A861" s="12"/>
      <c r="B861" s="12"/>
      <c r="C861" s="13"/>
      <c r="D861" s="12"/>
      <c r="E861" s="13"/>
      <c r="F861" s="12"/>
      <c r="G861" s="12"/>
      <c r="H861" s="12"/>
      <c r="I861" s="12"/>
      <c r="J861" s="12"/>
      <c r="K861" s="17" t="str">
        <f>IF(NOT(OR(A861&lt;&gt;"",B861&lt;&gt;"",C861&lt;&gt;"",D861&lt;&gt;"",E861&lt;&gt;"",F861&lt;&gt;"",G861&lt;&gt;"",H861&lt;&gt;"",I861&lt;&gt;"",J861&lt;&gt;"")),"",IF(AND(ISNUMBER(H861),ISNUMBER(I861),H861&gt;=I861),"Check limits",IF(OR(AND(ISNUMBER(F861),ISNUMBER(H861),F861&lt;H861),AND(ISNUMBER(F861),ISNUMBER(I861),F861&gt;I861),AND(ISNUMBER(G861),ISNUMBER(H861),G861&lt;H861),AND(ISNUMBER(G861),ISNUMBER(I861),G861&gt;I861)),"Setpoint outside alarm band","OK")))</f>
        <v/>
      </c>
      <c r="L861" s="16" t="str">
        <f>IF(NOT(OR(A861&lt;&gt;"",B861&lt;&gt;"",C861&lt;&gt;"",D861&lt;&gt;"",E861&lt;&gt;"",F861&lt;&gt;"",G861&lt;&gt;"",H861&lt;&gt;"",I861&lt;&gt;"",J861&lt;&gt;"")),"",IF(A861="","Check ID",IF(B861="","Check ID",IF(SUMPRODUCT(--(Equipment!$A$2:$A$101=B861))=0,"Check ID",IF(SUMPRODUCT(--($A$2:$A$1001=A861))&gt;1,"Duplicate ID",IF(OR(C861="",NOT(OR(D861="AI",D861="AO",D861="BI",D861="BO")),AND(F861&lt;&gt;"",NOT(ISNUMBER(F861))),AND(G861&lt;&gt;"",NOT(ISNUMBER(G861))),AND(H861&lt;&gt;"",NOT(ISNUMBER(H861))),AND(I861&lt;&gt;"",NOT(ISNUMBER(I861))),AND(J861&lt;&gt;"",NOT(ISNUMBER(J861)))),"Check inputs",IF(AND(ISNUMBER(J861),OR(J861&lt;0,J861&gt;1440)),"Check inputs","OK")))))))</f>
        <v/>
      </c>
    </row>
    <row r="862" spans="1:12" x14ac:dyDescent="0.25">
      <c r="A862" s="12"/>
      <c r="B862" s="12"/>
      <c r="C862" s="13"/>
      <c r="D862" s="12"/>
      <c r="E862" s="13"/>
      <c r="F862" s="12"/>
      <c r="G862" s="12"/>
      <c r="H862" s="12"/>
      <c r="I862" s="12"/>
      <c r="J862" s="12"/>
      <c r="K862" s="17" t="str">
        <f>IF(NOT(OR(A862&lt;&gt;"",B862&lt;&gt;"",C862&lt;&gt;"",D862&lt;&gt;"",E862&lt;&gt;"",F862&lt;&gt;"",G862&lt;&gt;"",H862&lt;&gt;"",I862&lt;&gt;"",J862&lt;&gt;"")),"",IF(AND(ISNUMBER(H862),ISNUMBER(I862),H862&gt;=I862),"Check limits",IF(OR(AND(ISNUMBER(F862),ISNUMBER(H862),F862&lt;H862),AND(ISNUMBER(F862),ISNUMBER(I862),F862&gt;I862),AND(ISNUMBER(G862),ISNUMBER(H862),G862&lt;H862),AND(ISNUMBER(G862),ISNUMBER(I862),G862&gt;I862)),"Setpoint outside alarm band","OK")))</f>
        <v/>
      </c>
      <c r="L862" s="16" t="str">
        <f>IF(NOT(OR(A862&lt;&gt;"",B862&lt;&gt;"",C862&lt;&gt;"",D862&lt;&gt;"",E862&lt;&gt;"",F862&lt;&gt;"",G862&lt;&gt;"",H862&lt;&gt;"",I862&lt;&gt;"",J862&lt;&gt;"")),"",IF(A862="","Check ID",IF(B862="","Check ID",IF(SUMPRODUCT(--(Equipment!$A$2:$A$101=B862))=0,"Check ID",IF(SUMPRODUCT(--($A$2:$A$1001=A862))&gt;1,"Duplicate ID",IF(OR(C862="",NOT(OR(D862="AI",D862="AO",D862="BI",D862="BO")),AND(F862&lt;&gt;"",NOT(ISNUMBER(F862))),AND(G862&lt;&gt;"",NOT(ISNUMBER(G862))),AND(H862&lt;&gt;"",NOT(ISNUMBER(H862))),AND(I862&lt;&gt;"",NOT(ISNUMBER(I862))),AND(J862&lt;&gt;"",NOT(ISNUMBER(J862)))),"Check inputs",IF(AND(ISNUMBER(J862),OR(J862&lt;0,J862&gt;1440)),"Check inputs","OK")))))))</f>
        <v/>
      </c>
    </row>
    <row r="863" spans="1:12" x14ac:dyDescent="0.25">
      <c r="A863" s="12"/>
      <c r="B863" s="12"/>
      <c r="C863" s="13"/>
      <c r="D863" s="12"/>
      <c r="E863" s="13"/>
      <c r="F863" s="12"/>
      <c r="G863" s="12"/>
      <c r="H863" s="12"/>
      <c r="I863" s="12"/>
      <c r="J863" s="12"/>
      <c r="K863" s="17" t="str">
        <f>IF(NOT(OR(A863&lt;&gt;"",B863&lt;&gt;"",C863&lt;&gt;"",D863&lt;&gt;"",E863&lt;&gt;"",F863&lt;&gt;"",G863&lt;&gt;"",H863&lt;&gt;"",I863&lt;&gt;"",J863&lt;&gt;"")),"",IF(AND(ISNUMBER(H863),ISNUMBER(I863),H863&gt;=I863),"Check limits",IF(OR(AND(ISNUMBER(F863),ISNUMBER(H863),F863&lt;H863),AND(ISNUMBER(F863),ISNUMBER(I863),F863&gt;I863),AND(ISNUMBER(G863),ISNUMBER(H863),G863&lt;H863),AND(ISNUMBER(G863),ISNUMBER(I863),G863&gt;I863)),"Setpoint outside alarm band","OK")))</f>
        <v/>
      </c>
      <c r="L863" s="16" t="str">
        <f>IF(NOT(OR(A863&lt;&gt;"",B863&lt;&gt;"",C863&lt;&gt;"",D863&lt;&gt;"",E863&lt;&gt;"",F863&lt;&gt;"",G863&lt;&gt;"",H863&lt;&gt;"",I863&lt;&gt;"",J863&lt;&gt;"")),"",IF(A863="","Check ID",IF(B863="","Check ID",IF(SUMPRODUCT(--(Equipment!$A$2:$A$101=B863))=0,"Check ID",IF(SUMPRODUCT(--($A$2:$A$1001=A863))&gt;1,"Duplicate ID",IF(OR(C863="",NOT(OR(D863="AI",D863="AO",D863="BI",D863="BO")),AND(F863&lt;&gt;"",NOT(ISNUMBER(F863))),AND(G863&lt;&gt;"",NOT(ISNUMBER(G863))),AND(H863&lt;&gt;"",NOT(ISNUMBER(H863))),AND(I863&lt;&gt;"",NOT(ISNUMBER(I863))),AND(J863&lt;&gt;"",NOT(ISNUMBER(J863)))),"Check inputs",IF(AND(ISNUMBER(J863),OR(J863&lt;0,J863&gt;1440)),"Check inputs","OK")))))))</f>
        <v/>
      </c>
    </row>
    <row r="864" spans="1:12" x14ac:dyDescent="0.25">
      <c r="A864" s="12"/>
      <c r="B864" s="12"/>
      <c r="C864" s="13"/>
      <c r="D864" s="12"/>
      <c r="E864" s="13"/>
      <c r="F864" s="12"/>
      <c r="G864" s="12"/>
      <c r="H864" s="12"/>
      <c r="I864" s="12"/>
      <c r="J864" s="12"/>
      <c r="K864" s="17" t="str">
        <f>IF(NOT(OR(A864&lt;&gt;"",B864&lt;&gt;"",C864&lt;&gt;"",D864&lt;&gt;"",E864&lt;&gt;"",F864&lt;&gt;"",G864&lt;&gt;"",H864&lt;&gt;"",I864&lt;&gt;"",J864&lt;&gt;"")),"",IF(AND(ISNUMBER(H864),ISNUMBER(I864),H864&gt;=I864),"Check limits",IF(OR(AND(ISNUMBER(F864),ISNUMBER(H864),F864&lt;H864),AND(ISNUMBER(F864),ISNUMBER(I864),F864&gt;I864),AND(ISNUMBER(G864),ISNUMBER(H864),G864&lt;H864),AND(ISNUMBER(G864),ISNUMBER(I864),G864&gt;I864)),"Setpoint outside alarm band","OK")))</f>
        <v/>
      </c>
      <c r="L864" s="16" t="str">
        <f>IF(NOT(OR(A864&lt;&gt;"",B864&lt;&gt;"",C864&lt;&gt;"",D864&lt;&gt;"",E864&lt;&gt;"",F864&lt;&gt;"",G864&lt;&gt;"",H864&lt;&gt;"",I864&lt;&gt;"",J864&lt;&gt;"")),"",IF(A864="","Check ID",IF(B864="","Check ID",IF(SUMPRODUCT(--(Equipment!$A$2:$A$101=B864))=0,"Check ID",IF(SUMPRODUCT(--($A$2:$A$1001=A864))&gt;1,"Duplicate ID",IF(OR(C864="",NOT(OR(D864="AI",D864="AO",D864="BI",D864="BO")),AND(F864&lt;&gt;"",NOT(ISNUMBER(F864))),AND(G864&lt;&gt;"",NOT(ISNUMBER(G864))),AND(H864&lt;&gt;"",NOT(ISNUMBER(H864))),AND(I864&lt;&gt;"",NOT(ISNUMBER(I864))),AND(J864&lt;&gt;"",NOT(ISNUMBER(J864)))),"Check inputs",IF(AND(ISNUMBER(J864),OR(J864&lt;0,J864&gt;1440)),"Check inputs","OK")))))))</f>
        <v/>
      </c>
    </row>
    <row r="865" spans="1:12" x14ac:dyDescent="0.25">
      <c r="A865" s="12"/>
      <c r="B865" s="12"/>
      <c r="C865" s="13"/>
      <c r="D865" s="12"/>
      <c r="E865" s="13"/>
      <c r="F865" s="12"/>
      <c r="G865" s="12"/>
      <c r="H865" s="12"/>
      <c r="I865" s="12"/>
      <c r="J865" s="12"/>
      <c r="K865" s="17" t="str">
        <f>IF(NOT(OR(A865&lt;&gt;"",B865&lt;&gt;"",C865&lt;&gt;"",D865&lt;&gt;"",E865&lt;&gt;"",F865&lt;&gt;"",G865&lt;&gt;"",H865&lt;&gt;"",I865&lt;&gt;"",J865&lt;&gt;"")),"",IF(AND(ISNUMBER(H865),ISNUMBER(I865),H865&gt;=I865),"Check limits",IF(OR(AND(ISNUMBER(F865),ISNUMBER(H865),F865&lt;H865),AND(ISNUMBER(F865),ISNUMBER(I865),F865&gt;I865),AND(ISNUMBER(G865),ISNUMBER(H865),G865&lt;H865),AND(ISNUMBER(G865),ISNUMBER(I865),G865&gt;I865)),"Setpoint outside alarm band","OK")))</f>
        <v/>
      </c>
      <c r="L865" s="16" t="str">
        <f>IF(NOT(OR(A865&lt;&gt;"",B865&lt;&gt;"",C865&lt;&gt;"",D865&lt;&gt;"",E865&lt;&gt;"",F865&lt;&gt;"",G865&lt;&gt;"",H865&lt;&gt;"",I865&lt;&gt;"",J865&lt;&gt;"")),"",IF(A865="","Check ID",IF(B865="","Check ID",IF(SUMPRODUCT(--(Equipment!$A$2:$A$101=B865))=0,"Check ID",IF(SUMPRODUCT(--($A$2:$A$1001=A865))&gt;1,"Duplicate ID",IF(OR(C865="",NOT(OR(D865="AI",D865="AO",D865="BI",D865="BO")),AND(F865&lt;&gt;"",NOT(ISNUMBER(F865))),AND(G865&lt;&gt;"",NOT(ISNUMBER(G865))),AND(H865&lt;&gt;"",NOT(ISNUMBER(H865))),AND(I865&lt;&gt;"",NOT(ISNUMBER(I865))),AND(J865&lt;&gt;"",NOT(ISNUMBER(J865)))),"Check inputs",IF(AND(ISNUMBER(J865),OR(J865&lt;0,J865&gt;1440)),"Check inputs","OK")))))))</f>
        <v/>
      </c>
    </row>
    <row r="866" spans="1:12" x14ac:dyDescent="0.25">
      <c r="A866" s="12"/>
      <c r="B866" s="12"/>
      <c r="C866" s="13"/>
      <c r="D866" s="12"/>
      <c r="E866" s="13"/>
      <c r="F866" s="12"/>
      <c r="G866" s="12"/>
      <c r="H866" s="12"/>
      <c r="I866" s="12"/>
      <c r="J866" s="12"/>
      <c r="K866" s="17" t="str">
        <f>IF(NOT(OR(A866&lt;&gt;"",B866&lt;&gt;"",C866&lt;&gt;"",D866&lt;&gt;"",E866&lt;&gt;"",F866&lt;&gt;"",G866&lt;&gt;"",H866&lt;&gt;"",I866&lt;&gt;"",J866&lt;&gt;"")),"",IF(AND(ISNUMBER(H866),ISNUMBER(I866),H866&gt;=I866),"Check limits",IF(OR(AND(ISNUMBER(F866),ISNUMBER(H866),F866&lt;H866),AND(ISNUMBER(F866),ISNUMBER(I866),F866&gt;I866),AND(ISNUMBER(G866),ISNUMBER(H866),G866&lt;H866),AND(ISNUMBER(G866),ISNUMBER(I866),G866&gt;I866)),"Setpoint outside alarm band","OK")))</f>
        <v/>
      </c>
      <c r="L866" s="16" t="str">
        <f>IF(NOT(OR(A866&lt;&gt;"",B866&lt;&gt;"",C866&lt;&gt;"",D866&lt;&gt;"",E866&lt;&gt;"",F866&lt;&gt;"",G866&lt;&gt;"",H866&lt;&gt;"",I866&lt;&gt;"",J866&lt;&gt;"")),"",IF(A866="","Check ID",IF(B866="","Check ID",IF(SUMPRODUCT(--(Equipment!$A$2:$A$101=B866))=0,"Check ID",IF(SUMPRODUCT(--($A$2:$A$1001=A866))&gt;1,"Duplicate ID",IF(OR(C866="",NOT(OR(D866="AI",D866="AO",D866="BI",D866="BO")),AND(F866&lt;&gt;"",NOT(ISNUMBER(F866))),AND(G866&lt;&gt;"",NOT(ISNUMBER(G866))),AND(H866&lt;&gt;"",NOT(ISNUMBER(H866))),AND(I866&lt;&gt;"",NOT(ISNUMBER(I866))),AND(J866&lt;&gt;"",NOT(ISNUMBER(J866)))),"Check inputs",IF(AND(ISNUMBER(J866),OR(J866&lt;0,J866&gt;1440)),"Check inputs","OK")))))))</f>
        <v/>
      </c>
    </row>
    <row r="867" spans="1:12" x14ac:dyDescent="0.25">
      <c r="A867" s="12"/>
      <c r="B867" s="12"/>
      <c r="C867" s="13"/>
      <c r="D867" s="12"/>
      <c r="E867" s="13"/>
      <c r="F867" s="12"/>
      <c r="G867" s="12"/>
      <c r="H867" s="12"/>
      <c r="I867" s="12"/>
      <c r="J867" s="12"/>
      <c r="K867" s="17" t="str">
        <f>IF(NOT(OR(A867&lt;&gt;"",B867&lt;&gt;"",C867&lt;&gt;"",D867&lt;&gt;"",E867&lt;&gt;"",F867&lt;&gt;"",G867&lt;&gt;"",H867&lt;&gt;"",I867&lt;&gt;"",J867&lt;&gt;"")),"",IF(AND(ISNUMBER(H867),ISNUMBER(I867),H867&gt;=I867),"Check limits",IF(OR(AND(ISNUMBER(F867),ISNUMBER(H867),F867&lt;H867),AND(ISNUMBER(F867),ISNUMBER(I867),F867&gt;I867),AND(ISNUMBER(G867),ISNUMBER(H867),G867&lt;H867),AND(ISNUMBER(G867),ISNUMBER(I867),G867&gt;I867)),"Setpoint outside alarm band","OK")))</f>
        <v/>
      </c>
      <c r="L867" s="16" t="str">
        <f>IF(NOT(OR(A867&lt;&gt;"",B867&lt;&gt;"",C867&lt;&gt;"",D867&lt;&gt;"",E867&lt;&gt;"",F867&lt;&gt;"",G867&lt;&gt;"",H867&lt;&gt;"",I867&lt;&gt;"",J867&lt;&gt;"")),"",IF(A867="","Check ID",IF(B867="","Check ID",IF(SUMPRODUCT(--(Equipment!$A$2:$A$101=B867))=0,"Check ID",IF(SUMPRODUCT(--($A$2:$A$1001=A867))&gt;1,"Duplicate ID",IF(OR(C867="",NOT(OR(D867="AI",D867="AO",D867="BI",D867="BO")),AND(F867&lt;&gt;"",NOT(ISNUMBER(F867))),AND(G867&lt;&gt;"",NOT(ISNUMBER(G867))),AND(H867&lt;&gt;"",NOT(ISNUMBER(H867))),AND(I867&lt;&gt;"",NOT(ISNUMBER(I867))),AND(J867&lt;&gt;"",NOT(ISNUMBER(J867)))),"Check inputs",IF(AND(ISNUMBER(J867),OR(J867&lt;0,J867&gt;1440)),"Check inputs","OK")))))))</f>
        <v/>
      </c>
    </row>
    <row r="868" spans="1:12" x14ac:dyDescent="0.25">
      <c r="A868" s="12"/>
      <c r="B868" s="12"/>
      <c r="C868" s="13"/>
      <c r="D868" s="12"/>
      <c r="E868" s="13"/>
      <c r="F868" s="12"/>
      <c r="G868" s="12"/>
      <c r="H868" s="12"/>
      <c r="I868" s="12"/>
      <c r="J868" s="12"/>
      <c r="K868" s="17" t="str">
        <f>IF(NOT(OR(A868&lt;&gt;"",B868&lt;&gt;"",C868&lt;&gt;"",D868&lt;&gt;"",E868&lt;&gt;"",F868&lt;&gt;"",G868&lt;&gt;"",H868&lt;&gt;"",I868&lt;&gt;"",J868&lt;&gt;"")),"",IF(AND(ISNUMBER(H868),ISNUMBER(I868),H868&gt;=I868),"Check limits",IF(OR(AND(ISNUMBER(F868),ISNUMBER(H868),F868&lt;H868),AND(ISNUMBER(F868),ISNUMBER(I868),F868&gt;I868),AND(ISNUMBER(G868),ISNUMBER(H868),G868&lt;H868),AND(ISNUMBER(G868),ISNUMBER(I868),G868&gt;I868)),"Setpoint outside alarm band","OK")))</f>
        <v/>
      </c>
      <c r="L868" s="16" t="str">
        <f>IF(NOT(OR(A868&lt;&gt;"",B868&lt;&gt;"",C868&lt;&gt;"",D868&lt;&gt;"",E868&lt;&gt;"",F868&lt;&gt;"",G868&lt;&gt;"",H868&lt;&gt;"",I868&lt;&gt;"",J868&lt;&gt;"")),"",IF(A868="","Check ID",IF(B868="","Check ID",IF(SUMPRODUCT(--(Equipment!$A$2:$A$101=B868))=0,"Check ID",IF(SUMPRODUCT(--($A$2:$A$1001=A868))&gt;1,"Duplicate ID",IF(OR(C868="",NOT(OR(D868="AI",D868="AO",D868="BI",D868="BO")),AND(F868&lt;&gt;"",NOT(ISNUMBER(F868))),AND(G868&lt;&gt;"",NOT(ISNUMBER(G868))),AND(H868&lt;&gt;"",NOT(ISNUMBER(H868))),AND(I868&lt;&gt;"",NOT(ISNUMBER(I868))),AND(J868&lt;&gt;"",NOT(ISNUMBER(J868)))),"Check inputs",IF(AND(ISNUMBER(J868),OR(J868&lt;0,J868&gt;1440)),"Check inputs","OK")))))))</f>
        <v/>
      </c>
    </row>
    <row r="869" spans="1:12" x14ac:dyDescent="0.25">
      <c r="A869" s="12"/>
      <c r="B869" s="12"/>
      <c r="C869" s="13"/>
      <c r="D869" s="12"/>
      <c r="E869" s="13"/>
      <c r="F869" s="12"/>
      <c r="G869" s="12"/>
      <c r="H869" s="12"/>
      <c r="I869" s="12"/>
      <c r="J869" s="12"/>
      <c r="K869" s="17" t="str">
        <f>IF(NOT(OR(A869&lt;&gt;"",B869&lt;&gt;"",C869&lt;&gt;"",D869&lt;&gt;"",E869&lt;&gt;"",F869&lt;&gt;"",G869&lt;&gt;"",H869&lt;&gt;"",I869&lt;&gt;"",J869&lt;&gt;"")),"",IF(AND(ISNUMBER(H869),ISNUMBER(I869),H869&gt;=I869),"Check limits",IF(OR(AND(ISNUMBER(F869),ISNUMBER(H869),F869&lt;H869),AND(ISNUMBER(F869),ISNUMBER(I869),F869&gt;I869),AND(ISNUMBER(G869),ISNUMBER(H869),G869&lt;H869),AND(ISNUMBER(G869),ISNUMBER(I869),G869&gt;I869)),"Setpoint outside alarm band","OK")))</f>
        <v/>
      </c>
      <c r="L869" s="16" t="str">
        <f>IF(NOT(OR(A869&lt;&gt;"",B869&lt;&gt;"",C869&lt;&gt;"",D869&lt;&gt;"",E869&lt;&gt;"",F869&lt;&gt;"",G869&lt;&gt;"",H869&lt;&gt;"",I869&lt;&gt;"",J869&lt;&gt;"")),"",IF(A869="","Check ID",IF(B869="","Check ID",IF(SUMPRODUCT(--(Equipment!$A$2:$A$101=B869))=0,"Check ID",IF(SUMPRODUCT(--($A$2:$A$1001=A869))&gt;1,"Duplicate ID",IF(OR(C869="",NOT(OR(D869="AI",D869="AO",D869="BI",D869="BO")),AND(F869&lt;&gt;"",NOT(ISNUMBER(F869))),AND(G869&lt;&gt;"",NOT(ISNUMBER(G869))),AND(H869&lt;&gt;"",NOT(ISNUMBER(H869))),AND(I869&lt;&gt;"",NOT(ISNUMBER(I869))),AND(J869&lt;&gt;"",NOT(ISNUMBER(J869)))),"Check inputs",IF(AND(ISNUMBER(J869),OR(J869&lt;0,J869&gt;1440)),"Check inputs","OK")))))))</f>
        <v/>
      </c>
    </row>
    <row r="870" spans="1:12" x14ac:dyDescent="0.25">
      <c r="A870" s="12"/>
      <c r="B870" s="12"/>
      <c r="C870" s="13"/>
      <c r="D870" s="12"/>
      <c r="E870" s="13"/>
      <c r="F870" s="12"/>
      <c r="G870" s="12"/>
      <c r="H870" s="12"/>
      <c r="I870" s="12"/>
      <c r="J870" s="12"/>
      <c r="K870" s="17" t="str">
        <f>IF(NOT(OR(A870&lt;&gt;"",B870&lt;&gt;"",C870&lt;&gt;"",D870&lt;&gt;"",E870&lt;&gt;"",F870&lt;&gt;"",G870&lt;&gt;"",H870&lt;&gt;"",I870&lt;&gt;"",J870&lt;&gt;"")),"",IF(AND(ISNUMBER(H870),ISNUMBER(I870),H870&gt;=I870),"Check limits",IF(OR(AND(ISNUMBER(F870),ISNUMBER(H870),F870&lt;H870),AND(ISNUMBER(F870),ISNUMBER(I870),F870&gt;I870),AND(ISNUMBER(G870),ISNUMBER(H870),G870&lt;H870),AND(ISNUMBER(G870),ISNUMBER(I870),G870&gt;I870)),"Setpoint outside alarm band","OK")))</f>
        <v/>
      </c>
      <c r="L870" s="16" t="str">
        <f>IF(NOT(OR(A870&lt;&gt;"",B870&lt;&gt;"",C870&lt;&gt;"",D870&lt;&gt;"",E870&lt;&gt;"",F870&lt;&gt;"",G870&lt;&gt;"",H870&lt;&gt;"",I870&lt;&gt;"",J870&lt;&gt;"")),"",IF(A870="","Check ID",IF(B870="","Check ID",IF(SUMPRODUCT(--(Equipment!$A$2:$A$101=B870))=0,"Check ID",IF(SUMPRODUCT(--($A$2:$A$1001=A870))&gt;1,"Duplicate ID",IF(OR(C870="",NOT(OR(D870="AI",D870="AO",D870="BI",D870="BO")),AND(F870&lt;&gt;"",NOT(ISNUMBER(F870))),AND(G870&lt;&gt;"",NOT(ISNUMBER(G870))),AND(H870&lt;&gt;"",NOT(ISNUMBER(H870))),AND(I870&lt;&gt;"",NOT(ISNUMBER(I870))),AND(J870&lt;&gt;"",NOT(ISNUMBER(J870)))),"Check inputs",IF(AND(ISNUMBER(J870),OR(J870&lt;0,J870&gt;1440)),"Check inputs","OK")))))))</f>
        <v/>
      </c>
    </row>
    <row r="871" spans="1:12" x14ac:dyDescent="0.25">
      <c r="A871" s="12"/>
      <c r="B871" s="12"/>
      <c r="C871" s="13"/>
      <c r="D871" s="12"/>
      <c r="E871" s="13"/>
      <c r="F871" s="12"/>
      <c r="G871" s="12"/>
      <c r="H871" s="12"/>
      <c r="I871" s="12"/>
      <c r="J871" s="12"/>
      <c r="K871" s="17" t="str">
        <f>IF(NOT(OR(A871&lt;&gt;"",B871&lt;&gt;"",C871&lt;&gt;"",D871&lt;&gt;"",E871&lt;&gt;"",F871&lt;&gt;"",G871&lt;&gt;"",H871&lt;&gt;"",I871&lt;&gt;"",J871&lt;&gt;"")),"",IF(AND(ISNUMBER(H871),ISNUMBER(I871),H871&gt;=I871),"Check limits",IF(OR(AND(ISNUMBER(F871),ISNUMBER(H871),F871&lt;H871),AND(ISNUMBER(F871),ISNUMBER(I871),F871&gt;I871),AND(ISNUMBER(G871),ISNUMBER(H871),G871&lt;H871),AND(ISNUMBER(G871),ISNUMBER(I871),G871&gt;I871)),"Setpoint outside alarm band","OK")))</f>
        <v/>
      </c>
      <c r="L871" s="16" t="str">
        <f>IF(NOT(OR(A871&lt;&gt;"",B871&lt;&gt;"",C871&lt;&gt;"",D871&lt;&gt;"",E871&lt;&gt;"",F871&lt;&gt;"",G871&lt;&gt;"",H871&lt;&gt;"",I871&lt;&gt;"",J871&lt;&gt;"")),"",IF(A871="","Check ID",IF(B871="","Check ID",IF(SUMPRODUCT(--(Equipment!$A$2:$A$101=B871))=0,"Check ID",IF(SUMPRODUCT(--($A$2:$A$1001=A871))&gt;1,"Duplicate ID",IF(OR(C871="",NOT(OR(D871="AI",D871="AO",D871="BI",D871="BO")),AND(F871&lt;&gt;"",NOT(ISNUMBER(F871))),AND(G871&lt;&gt;"",NOT(ISNUMBER(G871))),AND(H871&lt;&gt;"",NOT(ISNUMBER(H871))),AND(I871&lt;&gt;"",NOT(ISNUMBER(I871))),AND(J871&lt;&gt;"",NOT(ISNUMBER(J871)))),"Check inputs",IF(AND(ISNUMBER(J871),OR(J871&lt;0,J871&gt;1440)),"Check inputs","OK")))))))</f>
        <v/>
      </c>
    </row>
    <row r="872" spans="1:12" x14ac:dyDescent="0.25">
      <c r="A872" s="12"/>
      <c r="B872" s="12"/>
      <c r="C872" s="13"/>
      <c r="D872" s="12"/>
      <c r="E872" s="13"/>
      <c r="F872" s="12"/>
      <c r="G872" s="12"/>
      <c r="H872" s="12"/>
      <c r="I872" s="12"/>
      <c r="J872" s="12"/>
      <c r="K872" s="17" t="str">
        <f>IF(NOT(OR(A872&lt;&gt;"",B872&lt;&gt;"",C872&lt;&gt;"",D872&lt;&gt;"",E872&lt;&gt;"",F872&lt;&gt;"",G872&lt;&gt;"",H872&lt;&gt;"",I872&lt;&gt;"",J872&lt;&gt;"")),"",IF(AND(ISNUMBER(H872),ISNUMBER(I872),H872&gt;=I872),"Check limits",IF(OR(AND(ISNUMBER(F872),ISNUMBER(H872),F872&lt;H872),AND(ISNUMBER(F872),ISNUMBER(I872),F872&gt;I872),AND(ISNUMBER(G872),ISNUMBER(H872),G872&lt;H872),AND(ISNUMBER(G872),ISNUMBER(I872),G872&gt;I872)),"Setpoint outside alarm band","OK")))</f>
        <v/>
      </c>
      <c r="L872" s="16" t="str">
        <f>IF(NOT(OR(A872&lt;&gt;"",B872&lt;&gt;"",C872&lt;&gt;"",D872&lt;&gt;"",E872&lt;&gt;"",F872&lt;&gt;"",G872&lt;&gt;"",H872&lt;&gt;"",I872&lt;&gt;"",J872&lt;&gt;"")),"",IF(A872="","Check ID",IF(B872="","Check ID",IF(SUMPRODUCT(--(Equipment!$A$2:$A$101=B872))=0,"Check ID",IF(SUMPRODUCT(--($A$2:$A$1001=A872))&gt;1,"Duplicate ID",IF(OR(C872="",NOT(OR(D872="AI",D872="AO",D872="BI",D872="BO")),AND(F872&lt;&gt;"",NOT(ISNUMBER(F872))),AND(G872&lt;&gt;"",NOT(ISNUMBER(G872))),AND(H872&lt;&gt;"",NOT(ISNUMBER(H872))),AND(I872&lt;&gt;"",NOT(ISNUMBER(I872))),AND(J872&lt;&gt;"",NOT(ISNUMBER(J872)))),"Check inputs",IF(AND(ISNUMBER(J872),OR(J872&lt;0,J872&gt;1440)),"Check inputs","OK")))))))</f>
        <v/>
      </c>
    </row>
    <row r="873" spans="1:12" x14ac:dyDescent="0.25">
      <c r="A873" s="12"/>
      <c r="B873" s="12"/>
      <c r="C873" s="13"/>
      <c r="D873" s="12"/>
      <c r="E873" s="13"/>
      <c r="F873" s="12"/>
      <c r="G873" s="12"/>
      <c r="H873" s="12"/>
      <c r="I873" s="12"/>
      <c r="J873" s="12"/>
      <c r="K873" s="17" t="str">
        <f>IF(NOT(OR(A873&lt;&gt;"",B873&lt;&gt;"",C873&lt;&gt;"",D873&lt;&gt;"",E873&lt;&gt;"",F873&lt;&gt;"",G873&lt;&gt;"",H873&lt;&gt;"",I873&lt;&gt;"",J873&lt;&gt;"")),"",IF(AND(ISNUMBER(H873),ISNUMBER(I873),H873&gt;=I873),"Check limits",IF(OR(AND(ISNUMBER(F873),ISNUMBER(H873),F873&lt;H873),AND(ISNUMBER(F873),ISNUMBER(I873),F873&gt;I873),AND(ISNUMBER(G873),ISNUMBER(H873),G873&lt;H873),AND(ISNUMBER(G873),ISNUMBER(I873),G873&gt;I873)),"Setpoint outside alarm band","OK")))</f>
        <v/>
      </c>
      <c r="L873" s="16" t="str">
        <f>IF(NOT(OR(A873&lt;&gt;"",B873&lt;&gt;"",C873&lt;&gt;"",D873&lt;&gt;"",E873&lt;&gt;"",F873&lt;&gt;"",G873&lt;&gt;"",H873&lt;&gt;"",I873&lt;&gt;"",J873&lt;&gt;"")),"",IF(A873="","Check ID",IF(B873="","Check ID",IF(SUMPRODUCT(--(Equipment!$A$2:$A$101=B873))=0,"Check ID",IF(SUMPRODUCT(--($A$2:$A$1001=A873))&gt;1,"Duplicate ID",IF(OR(C873="",NOT(OR(D873="AI",D873="AO",D873="BI",D873="BO")),AND(F873&lt;&gt;"",NOT(ISNUMBER(F873))),AND(G873&lt;&gt;"",NOT(ISNUMBER(G873))),AND(H873&lt;&gt;"",NOT(ISNUMBER(H873))),AND(I873&lt;&gt;"",NOT(ISNUMBER(I873))),AND(J873&lt;&gt;"",NOT(ISNUMBER(J873)))),"Check inputs",IF(AND(ISNUMBER(J873),OR(J873&lt;0,J873&gt;1440)),"Check inputs","OK")))))))</f>
        <v/>
      </c>
    </row>
    <row r="874" spans="1:12" x14ac:dyDescent="0.25">
      <c r="A874" s="12"/>
      <c r="B874" s="12"/>
      <c r="C874" s="13"/>
      <c r="D874" s="12"/>
      <c r="E874" s="13"/>
      <c r="F874" s="12"/>
      <c r="G874" s="12"/>
      <c r="H874" s="12"/>
      <c r="I874" s="12"/>
      <c r="J874" s="12"/>
      <c r="K874" s="17" t="str">
        <f>IF(NOT(OR(A874&lt;&gt;"",B874&lt;&gt;"",C874&lt;&gt;"",D874&lt;&gt;"",E874&lt;&gt;"",F874&lt;&gt;"",G874&lt;&gt;"",H874&lt;&gt;"",I874&lt;&gt;"",J874&lt;&gt;"")),"",IF(AND(ISNUMBER(H874),ISNUMBER(I874),H874&gt;=I874),"Check limits",IF(OR(AND(ISNUMBER(F874),ISNUMBER(H874),F874&lt;H874),AND(ISNUMBER(F874),ISNUMBER(I874),F874&gt;I874),AND(ISNUMBER(G874),ISNUMBER(H874),G874&lt;H874),AND(ISNUMBER(G874),ISNUMBER(I874),G874&gt;I874)),"Setpoint outside alarm band","OK")))</f>
        <v/>
      </c>
      <c r="L874" s="16" t="str">
        <f>IF(NOT(OR(A874&lt;&gt;"",B874&lt;&gt;"",C874&lt;&gt;"",D874&lt;&gt;"",E874&lt;&gt;"",F874&lt;&gt;"",G874&lt;&gt;"",H874&lt;&gt;"",I874&lt;&gt;"",J874&lt;&gt;"")),"",IF(A874="","Check ID",IF(B874="","Check ID",IF(SUMPRODUCT(--(Equipment!$A$2:$A$101=B874))=0,"Check ID",IF(SUMPRODUCT(--($A$2:$A$1001=A874))&gt;1,"Duplicate ID",IF(OR(C874="",NOT(OR(D874="AI",D874="AO",D874="BI",D874="BO")),AND(F874&lt;&gt;"",NOT(ISNUMBER(F874))),AND(G874&lt;&gt;"",NOT(ISNUMBER(G874))),AND(H874&lt;&gt;"",NOT(ISNUMBER(H874))),AND(I874&lt;&gt;"",NOT(ISNUMBER(I874))),AND(J874&lt;&gt;"",NOT(ISNUMBER(J874)))),"Check inputs",IF(AND(ISNUMBER(J874),OR(J874&lt;0,J874&gt;1440)),"Check inputs","OK")))))))</f>
        <v/>
      </c>
    </row>
    <row r="875" spans="1:12" x14ac:dyDescent="0.25">
      <c r="A875" s="12"/>
      <c r="B875" s="12"/>
      <c r="C875" s="13"/>
      <c r="D875" s="12"/>
      <c r="E875" s="13"/>
      <c r="F875" s="12"/>
      <c r="G875" s="12"/>
      <c r="H875" s="12"/>
      <c r="I875" s="12"/>
      <c r="J875" s="12"/>
      <c r="K875" s="17" t="str">
        <f>IF(NOT(OR(A875&lt;&gt;"",B875&lt;&gt;"",C875&lt;&gt;"",D875&lt;&gt;"",E875&lt;&gt;"",F875&lt;&gt;"",G875&lt;&gt;"",H875&lt;&gt;"",I875&lt;&gt;"",J875&lt;&gt;"")),"",IF(AND(ISNUMBER(H875),ISNUMBER(I875),H875&gt;=I875),"Check limits",IF(OR(AND(ISNUMBER(F875),ISNUMBER(H875),F875&lt;H875),AND(ISNUMBER(F875),ISNUMBER(I875),F875&gt;I875),AND(ISNUMBER(G875),ISNUMBER(H875),G875&lt;H875),AND(ISNUMBER(G875),ISNUMBER(I875),G875&gt;I875)),"Setpoint outside alarm band","OK")))</f>
        <v/>
      </c>
      <c r="L875" s="16" t="str">
        <f>IF(NOT(OR(A875&lt;&gt;"",B875&lt;&gt;"",C875&lt;&gt;"",D875&lt;&gt;"",E875&lt;&gt;"",F875&lt;&gt;"",G875&lt;&gt;"",H875&lt;&gt;"",I875&lt;&gt;"",J875&lt;&gt;"")),"",IF(A875="","Check ID",IF(B875="","Check ID",IF(SUMPRODUCT(--(Equipment!$A$2:$A$101=B875))=0,"Check ID",IF(SUMPRODUCT(--($A$2:$A$1001=A875))&gt;1,"Duplicate ID",IF(OR(C875="",NOT(OR(D875="AI",D875="AO",D875="BI",D875="BO")),AND(F875&lt;&gt;"",NOT(ISNUMBER(F875))),AND(G875&lt;&gt;"",NOT(ISNUMBER(G875))),AND(H875&lt;&gt;"",NOT(ISNUMBER(H875))),AND(I875&lt;&gt;"",NOT(ISNUMBER(I875))),AND(J875&lt;&gt;"",NOT(ISNUMBER(J875)))),"Check inputs",IF(AND(ISNUMBER(J875),OR(J875&lt;0,J875&gt;1440)),"Check inputs","OK")))))))</f>
        <v/>
      </c>
    </row>
    <row r="876" spans="1:12" x14ac:dyDescent="0.25">
      <c r="A876" s="12"/>
      <c r="B876" s="12"/>
      <c r="C876" s="13"/>
      <c r="D876" s="12"/>
      <c r="E876" s="13"/>
      <c r="F876" s="12"/>
      <c r="G876" s="12"/>
      <c r="H876" s="12"/>
      <c r="I876" s="12"/>
      <c r="J876" s="12"/>
      <c r="K876" s="17" t="str">
        <f>IF(NOT(OR(A876&lt;&gt;"",B876&lt;&gt;"",C876&lt;&gt;"",D876&lt;&gt;"",E876&lt;&gt;"",F876&lt;&gt;"",G876&lt;&gt;"",H876&lt;&gt;"",I876&lt;&gt;"",J876&lt;&gt;"")),"",IF(AND(ISNUMBER(H876),ISNUMBER(I876),H876&gt;=I876),"Check limits",IF(OR(AND(ISNUMBER(F876),ISNUMBER(H876),F876&lt;H876),AND(ISNUMBER(F876),ISNUMBER(I876),F876&gt;I876),AND(ISNUMBER(G876),ISNUMBER(H876),G876&lt;H876),AND(ISNUMBER(G876),ISNUMBER(I876),G876&gt;I876)),"Setpoint outside alarm band","OK")))</f>
        <v/>
      </c>
      <c r="L876" s="16" t="str">
        <f>IF(NOT(OR(A876&lt;&gt;"",B876&lt;&gt;"",C876&lt;&gt;"",D876&lt;&gt;"",E876&lt;&gt;"",F876&lt;&gt;"",G876&lt;&gt;"",H876&lt;&gt;"",I876&lt;&gt;"",J876&lt;&gt;"")),"",IF(A876="","Check ID",IF(B876="","Check ID",IF(SUMPRODUCT(--(Equipment!$A$2:$A$101=B876))=0,"Check ID",IF(SUMPRODUCT(--($A$2:$A$1001=A876))&gt;1,"Duplicate ID",IF(OR(C876="",NOT(OR(D876="AI",D876="AO",D876="BI",D876="BO")),AND(F876&lt;&gt;"",NOT(ISNUMBER(F876))),AND(G876&lt;&gt;"",NOT(ISNUMBER(G876))),AND(H876&lt;&gt;"",NOT(ISNUMBER(H876))),AND(I876&lt;&gt;"",NOT(ISNUMBER(I876))),AND(J876&lt;&gt;"",NOT(ISNUMBER(J876)))),"Check inputs",IF(AND(ISNUMBER(J876),OR(J876&lt;0,J876&gt;1440)),"Check inputs","OK")))))))</f>
        <v/>
      </c>
    </row>
    <row r="877" spans="1:12" x14ac:dyDescent="0.25">
      <c r="A877" s="12"/>
      <c r="B877" s="12"/>
      <c r="C877" s="13"/>
      <c r="D877" s="12"/>
      <c r="E877" s="13"/>
      <c r="F877" s="12"/>
      <c r="G877" s="12"/>
      <c r="H877" s="12"/>
      <c r="I877" s="12"/>
      <c r="J877" s="12"/>
      <c r="K877" s="17" t="str">
        <f>IF(NOT(OR(A877&lt;&gt;"",B877&lt;&gt;"",C877&lt;&gt;"",D877&lt;&gt;"",E877&lt;&gt;"",F877&lt;&gt;"",G877&lt;&gt;"",H877&lt;&gt;"",I877&lt;&gt;"",J877&lt;&gt;"")),"",IF(AND(ISNUMBER(H877),ISNUMBER(I877),H877&gt;=I877),"Check limits",IF(OR(AND(ISNUMBER(F877),ISNUMBER(H877),F877&lt;H877),AND(ISNUMBER(F877),ISNUMBER(I877),F877&gt;I877),AND(ISNUMBER(G877),ISNUMBER(H877),G877&lt;H877),AND(ISNUMBER(G877),ISNUMBER(I877),G877&gt;I877)),"Setpoint outside alarm band","OK")))</f>
        <v/>
      </c>
      <c r="L877" s="16" t="str">
        <f>IF(NOT(OR(A877&lt;&gt;"",B877&lt;&gt;"",C877&lt;&gt;"",D877&lt;&gt;"",E877&lt;&gt;"",F877&lt;&gt;"",G877&lt;&gt;"",H877&lt;&gt;"",I877&lt;&gt;"",J877&lt;&gt;"")),"",IF(A877="","Check ID",IF(B877="","Check ID",IF(SUMPRODUCT(--(Equipment!$A$2:$A$101=B877))=0,"Check ID",IF(SUMPRODUCT(--($A$2:$A$1001=A877))&gt;1,"Duplicate ID",IF(OR(C877="",NOT(OR(D877="AI",D877="AO",D877="BI",D877="BO")),AND(F877&lt;&gt;"",NOT(ISNUMBER(F877))),AND(G877&lt;&gt;"",NOT(ISNUMBER(G877))),AND(H877&lt;&gt;"",NOT(ISNUMBER(H877))),AND(I877&lt;&gt;"",NOT(ISNUMBER(I877))),AND(J877&lt;&gt;"",NOT(ISNUMBER(J877)))),"Check inputs",IF(AND(ISNUMBER(J877),OR(J877&lt;0,J877&gt;1440)),"Check inputs","OK")))))))</f>
        <v/>
      </c>
    </row>
    <row r="878" spans="1:12" x14ac:dyDescent="0.25">
      <c r="A878" s="12"/>
      <c r="B878" s="12"/>
      <c r="C878" s="13"/>
      <c r="D878" s="12"/>
      <c r="E878" s="13"/>
      <c r="F878" s="12"/>
      <c r="G878" s="12"/>
      <c r="H878" s="12"/>
      <c r="I878" s="12"/>
      <c r="J878" s="12"/>
      <c r="K878" s="17" t="str">
        <f>IF(NOT(OR(A878&lt;&gt;"",B878&lt;&gt;"",C878&lt;&gt;"",D878&lt;&gt;"",E878&lt;&gt;"",F878&lt;&gt;"",G878&lt;&gt;"",H878&lt;&gt;"",I878&lt;&gt;"",J878&lt;&gt;"")),"",IF(AND(ISNUMBER(H878),ISNUMBER(I878),H878&gt;=I878),"Check limits",IF(OR(AND(ISNUMBER(F878),ISNUMBER(H878),F878&lt;H878),AND(ISNUMBER(F878),ISNUMBER(I878),F878&gt;I878),AND(ISNUMBER(G878),ISNUMBER(H878),G878&lt;H878),AND(ISNUMBER(G878),ISNUMBER(I878),G878&gt;I878)),"Setpoint outside alarm band","OK")))</f>
        <v/>
      </c>
      <c r="L878" s="16" t="str">
        <f>IF(NOT(OR(A878&lt;&gt;"",B878&lt;&gt;"",C878&lt;&gt;"",D878&lt;&gt;"",E878&lt;&gt;"",F878&lt;&gt;"",G878&lt;&gt;"",H878&lt;&gt;"",I878&lt;&gt;"",J878&lt;&gt;"")),"",IF(A878="","Check ID",IF(B878="","Check ID",IF(SUMPRODUCT(--(Equipment!$A$2:$A$101=B878))=0,"Check ID",IF(SUMPRODUCT(--($A$2:$A$1001=A878))&gt;1,"Duplicate ID",IF(OR(C878="",NOT(OR(D878="AI",D878="AO",D878="BI",D878="BO")),AND(F878&lt;&gt;"",NOT(ISNUMBER(F878))),AND(G878&lt;&gt;"",NOT(ISNUMBER(G878))),AND(H878&lt;&gt;"",NOT(ISNUMBER(H878))),AND(I878&lt;&gt;"",NOT(ISNUMBER(I878))),AND(J878&lt;&gt;"",NOT(ISNUMBER(J878)))),"Check inputs",IF(AND(ISNUMBER(J878),OR(J878&lt;0,J878&gt;1440)),"Check inputs","OK")))))))</f>
        <v/>
      </c>
    </row>
    <row r="879" spans="1:12" x14ac:dyDescent="0.25">
      <c r="A879" s="12"/>
      <c r="B879" s="12"/>
      <c r="C879" s="13"/>
      <c r="D879" s="12"/>
      <c r="E879" s="13"/>
      <c r="F879" s="12"/>
      <c r="G879" s="12"/>
      <c r="H879" s="12"/>
      <c r="I879" s="12"/>
      <c r="J879" s="12"/>
      <c r="K879" s="17" t="str">
        <f>IF(NOT(OR(A879&lt;&gt;"",B879&lt;&gt;"",C879&lt;&gt;"",D879&lt;&gt;"",E879&lt;&gt;"",F879&lt;&gt;"",G879&lt;&gt;"",H879&lt;&gt;"",I879&lt;&gt;"",J879&lt;&gt;"")),"",IF(AND(ISNUMBER(H879),ISNUMBER(I879),H879&gt;=I879),"Check limits",IF(OR(AND(ISNUMBER(F879),ISNUMBER(H879),F879&lt;H879),AND(ISNUMBER(F879),ISNUMBER(I879),F879&gt;I879),AND(ISNUMBER(G879),ISNUMBER(H879),G879&lt;H879),AND(ISNUMBER(G879),ISNUMBER(I879),G879&gt;I879)),"Setpoint outside alarm band","OK")))</f>
        <v/>
      </c>
      <c r="L879" s="16" t="str">
        <f>IF(NOT(OR(A879&lt;&gt;"",B879&lt;&gt;"",C879&lt;&gt;"",D879&lt;&gt;"",E879&lt;&gt;"",F879&lt;&gt;"",G879&lt;&gt;"",H879&lt;&gt;"",I879&lt;&gt;"",J879&lt;&gt;"")),"",IF(A879="","Check ID",IF(B879="","Check ID",IF(SUMPRODUCT(--(Equipment!$A$2:$A$101=B879))=0,"Check ID",IF(SUMPRODUCT(--($A$2:$A$1001=A879))&gt;1,"Duplicate ID",IF(OR(C879="",NOT(OR(D879="AI",D879="AO",D879="BI",D879="BO")),AND(F879&lt;&gt;"",NOT(ISNUMBER(F879))),AND(G879&lt;&gt;"",NOT(ISNUMBER(G879))),AND(H879&lt;&gt;"",NOT(ISNUMBER(H879))),AND(I879&lt;&gt;"",NOT(ISNUMBER(I879))),AND(J879&lt;&gt;"",NOT(ISNUMBER(J879)))),"Check inputs",IF(AND(ISNUMBER(J879),OR(J879&lt;0,J879&gt;1440)),"Check inputs","OK")))))))</f>
        <v/>
      </c>
    </row>
    <row r="880" spans="1:12" x14ac:dyDescent="0.25">
      <c r="A880" s="12"/>
      <c r="B880" s="12"/>
      <c r="C880" s="13"/>
      <c r="D880" s="12"/>
      <c r="E880" s="13"/>
      <c r="F880" s="12"/>
      <c r="G880" s="12"/>
      <c r="H880" s="12"/>
      <c r="I880" s="12"/>
      <c r="J880" s="12"/>
      <c r="K880" s="17" t="str">
        <f>IF(NOT(OR(A880&lt;&gt;"",B880&lt;&gt;"",C880&lt;&gt;"",D880&lt;&gt;"",E880&lt;&gt;"",F880&lt;&gt;"",G880&lt;&gt;"",H880&lt;&gt;"",I880&lt;&gt;"",J880&lt;&gt;"")),"",IF(AND(ISNUMBER(H880),ISNUMBER(I880),H880&gt;=I880),"Check limits",IF(OR(AND(ISNUMBER(F880),ISNUMBER(H880),F880&lt;H880),AND(ISNUMBER(F880),ISNUMBER(I880),F880&gt;I880),AND(ISNUMBER(G880),ISNUMBER(H880),G880&lt;H880),AND(ISNUMBER(G880),ISNUMBER(I880),G880&gt;I880)),"Setpoint outside alarm band","OK")))</f>
        <v/>
      </c>
      <c r="L880" s="16" t="str">
        <f>IF(NOT(OR(A880&lt;&gt;"",B880&lt;&gt;"",C880&lt;&gt;"",D880&lt;&gt;"",E880&lt;&gt;"",F880&lt;&gt;"",G880&lt;&gt;"",H880&lt;&gt;"",I880&lt;&gt;"",J880&lt;&gt;"")),"",IF(A880="","Check ID",IF(B880="","Check ID",IF(SUMPRODUCT(--(Equipment!$A$2:$A$101=B880))=0,"Check ID",IF(SUMPRODUCT(--($A$2:$A$1001=A880))&gt;1,"Duplicate ID",IF(OR(C880="",NOT(OR(D880="AI",D880="AO",D880="BI",D880="BO")),AND(F880&lt;&gt;"",NOT(ISNUMBER(F880))),AND(G880&lt;&gt;"",NOT(ISNUMBER(G880))),AND(H880&lt;&gt;"",NOT(ISNUMBER(H880))),AND(I880&lt;&gt;"",NOT(ISNUMBER(I880))),AND(J880&lt;&gt;"",NOT(ISNUMBER(J880)))),"Check inputs",IF(AND(ISNUMBER(J880),OR(J880&lt;0,J880&gt;1440)),"Check inputs","OK")))))))</f>
        <v/>
      </c>
    </row>
    <row r="881" spans="1:12" x14ac:dyDescent="0.25">
      <c r="A881" s="12"/>
      <c r="B881" s="12"/>
      <c r="C881" s="13"/>
      <c r="D881" s="12"/>
      <c r="E881" s="13"/>
      <c r="F881" s="12"/>
      <c r="G881" s="12"/>
      <c r="H881" s="12"/>
      <c r="I881" s="12"/>
      <c r="J881" s="12"/>
      <c r="K881" s="17" t="str">
        <f>IF(NOT(OR(A881&lt;&gt;"",B881&lt;&gt;"",C881&lt;&gt;"",D881&lt;&gt;"",E881&lt;&gt;"",F881&lt;&gt;"",G881&lt;&gt;"",H881&lt;&gt;"",I881&lt;&gt;"",J881&lt;&gt;"")),"",IF(AND(ISNUMBER(H881),ISNUMBER(I881),H881&gt;=I881),"Check limits",IF(OR(AND(ISNUMBER(F881),ISNUMBER(H881),F881&lt;H881),AND(ISNUMBER(F881),ISNUMBER(I881),F881&gt;I881),AND(ISNUMBER(G881),ISNUMBER(H881),G881&lt;H881),AND(ISNUMBER(G881),ISNUMBER(I881),G881&gt;I881)),"Setpoint outside alarm band","OK")))</f>
        <v/>
      </c>
      <c r="L881" s="16" t="str">
        <f>IF(NOT(OR(A881&lt;&gt;"",B881&lt;&gt;"",C881&lt;&gt;"",D881&lt;&gt;"",E881&lt;&gt;"",F881&lt;&gt;"",G881&lt;&gt;"",H881&lt;&gt;"",I881&lt;&gt;"",J881&lt;&gt;"")),"",IF(A881="","Check ID",IF(B881="","Check ID",IF(SUMPRODUCT(--(Equipment!$A$2:$A$101=B881))=0,"Check ID",IF(SUMPRODUCT(--($A$2:$A$1001=A881))&gt;1,"Duplicate ID",IF(OR(C881="",NOT(OR(D881="AI",D881="AO",D881="BI",D881="BO")),AND(F881&lt;&gt;"",NOT(ISNUMBER(F881))),AND(G881&lt;&gt;"",NOT(ISNUMBER(G881))),AND(H881&lt;&gt;"",NOT(ISNUMBER(H881))),AND(I881&lt;&gt;"",NOT(ISNUMBER(I881))),AND(J881&lt;&gt;"",NOT(ISNUMBER(J881)))),"Check inputs",IF(AND(ISNUMBER(J881),OR(J881&lt;0,J881&gt;1440)),"Check inputs","OK")))))))</f>
        <v/>
      </c>
    </row>
    <row r="882" spans="1:12" x14ac:dyDescent="0.25">
      <c r="A882" s="12"/>
      <c r="B882" s="12"/>
      <c r="C882" s="13"/>
      <c r="D882" s="12"/>
      <c r="E882" s="13"/>
      <c r="F882" s="12"/>
      <c r="G882" s="12"/>
      <c r="H882" s="12"/>
      <c r="I882" s="12"/>
      <c r="J882" s="12"/>
      <c r="K882" s="17" t="str">
        <f>IF(NOT(OR(A882&lt;&gt;"",B882&lt;&gt;"",C882&lt;&gt;"",D882&lt;&gt;"",E882&lt;&gt;"",F882&lt;&gt;"",G882&lt;&gt;"",H882&lt;&gt;"",I882&lt;&gt;"",J882&lt;&gt;"")),"",IF(AND(ISNUMBER(H882),ISNUMBER(I882),H882&gt;=I882),"Check limits",IF(OR(AND(ISNUMBER(F882),ISNUMBER(H882),F882&lt;H882),AND(ISNUMBER(F882),ISNUMBER(I882),F882&gt;I882),AND(ISNUMBER(G882),ISNUMBER(H882),G882&lt;H882),AND(ISNUMBER(G882),ISNUMBER(I882),G882&gt;I882)),"Setpoint outside alarm band","OK")))</f>
        <v/>
      </c>
      <c r="L882" s="16" t="str">
        <f>IF(NOT(OR(A882&lt;&gt;"",B882&lt;&gt;"",C882&lt;&gt;"",D882&lt;&gt;"",E882&lt;&gt;"",F882&lt;&gt;"",G882&lt;&gt;"",H882&lt;&gt;"",I882&lt;&gt;"",J882&lt;&gt;"")),"",IF(A882="","Check ID",IF(B882="","Check ID",IF(SUMPRODUCT(--(Equipment!$A$2:$A$101=B882))=0,"Check ID",IF(SUMPRODUCT(--($A$2:$A$1001=A882))&gt;1,"Duplicate ID",IF(OR(C882="",NOT(OR(D882="AI",D882="AO",D882="BI",D882="BO")),AND(F882&lt;&gt;"",NOT(ISNUMBER(F882))),AND(G882&lt;&gt;"",NOT(ISNUMBER(G882))),AND(H882&lt;&gt;"",NOT(ISNUMBER(H882))),AND(I882&lt;&gt;"",NOT(ISNUMBER(I882))),AND(J882&lt;&gt;"",NOT(ISNUMBER(J882)))),"Check inputs",IF(AND(ISNUMBER(J882),OR(J882&lt;0,J882&gt;1440)),"Check inputs","OK")))))))</f>
        <v/>
      </c>
    </row>
    <row r="883" spans="1:12" x14ac:dyDescent="0.25">
      <c r="A883" s="12"/>
      <c r="B883" s="12"/>
      <c r="C883" s="13"/>
      <c r="D883" s="12"/>
      <c r="E883" s="13"/>
      <c r="F883" s="12"/>
      <c r="G883" s="12"/>
      <c r="H883" s="12"/>
      <c r="I883" s="12"/>
      <c r="J883" s="12"/>
      <c r="K883" s="17" t="str">
        <f>IF(NOT(OR(A883&lt;&gt;"",B883&lt;&gt;"",C883&lt;&gt;"",D883&lt;&gt;"",E883&lt;&gt;"",F883&lt;&gt;"",G883&lt;&gt;"",H883&lt;&gt;"",I883&lt;&gt;"",J883&lt;&gt;"")),"",IF(AND(ISNUMBER(H883),ISNUMBER(I883),H883&gt;=I883),"Check limits",IF(OR(AND(ISNUMBER(F883),ISNUMBER(H883),F883&lt;H883),AND(ISNUMBER(F883),ISNUMBER(I883),F883&gt;I883),AND(ISNUMBER(G883),ISNUMBER(H883),G883&lt;H883),AND(ISNUMBER(G883),ISNUMBER(I883),G883&gt;I883)),"Setpoint outside alarm band","OK")))</f>
        <v/>
      </c>
      <c r="L883" s="16" t="str">
        <f>IF(NOT(OR(A883&lt;&gt;"",B883&lt;&gt;"",C883&lt;&gt;"",D883&lt;&gt;"",E883&lt;&gt;"",F883&lt;&gt;"",G883&lt;&gt;"",H883&lt;&gt;"",I883&lt;&gt;"",J883&lt;&gt;"")),"",IF(A883="","Check ID",IF(B883="","Check ID",IF(SUMPRODUCT(--(Equipment!$A$2:$A$101=B883))=0,"Check ID",IF(SUMPRODUCT(--($A$2:$A$1001=A883))&gt;1,"Duplicate ID",IF(OR(C883="",NOT(OR(D883="AI",D883="AO",D883="BI",D883="BO")),AND(F883&lt;&gt;"",NOT(ISNUMBER(F883))),AND(G883&lt;&gt;"",NOT(ISNUMBER(G883))),AND(H883&lt;&gt;"",NOT(ISNUMBER(H883))),AND(I883&lt;&gt;"",NOT(ISNUMBER(I883))),AND(J883&lt;&gt;"",NOT(ISNUMBER(J883)))),"Check inputs",IF(AND(ISNUMBER(J883),OR(J883&lt;0,J883&gt;1440)),"Check inputs","OK")))))))</f>
        <v/>
      </c>
    </row>
    <row r="884" spans="1:12" x14ac:dyDescent="0.25">
      <c r="A884" s="12"/>
      <c r="B884" s="12"/>
      <c r="C884" s="13"/>
      <c r="D884" s="12"/>
      <c r="E884" s="13"/>
      <c r="F884" s="12"/>
      <c r="G884" s="12"/>
      <c r="H884" s="12"/>
      <c r="I884" s="12"/>
      <c r="J884" s="12"/>
      <c r="K884" s="17" t="str">
        <f>IF(NOT(OR(A884&lt;&gt;"",B884&lt;&gt;"",C884&lt;&gt;"",D884&lt;&gt;"",E884&lt;&gt;"",F884&lt;&gt;"",G884&lt;&gt;"",H884&lt;&gt;"",I884&lt;&gt;"",J884&lt;&gt;"")),"",IF(AND(ISNUMBER(H884),ISNUMBER(I884),H884&gt;=I884),"Check limits",IF(OR(AND(ISNUMBER(F884),ISNUMBER(H884),F884&lt;H884),AND(ISNUMBER(F884),ISNUMBER(I884),F884&gt;I884),AND(ISNUMBER(G884),ISNUMBER(H884),G884&lt;H884),AND(ISNUMBER(G884),ISNUMBER(I884),G884&gt;I884)),"Setpoint outside alarm band","OK")))</f>
        <v/>
      </c>
      <c r="L884" s="16" t="str">
        <f>IF(NOT(OR(A884&lt;&gt;"",B884&lt;&gt;"",C884&lt;&gt;"",D884&lt;&gt;"",E884&lt;&gt;"",F884&lt;&gt;"",G884&lt;&gt;"",H884&lt;&gt;"",I884&lt;&gt;"",J884&lt;&gt;"")),"",IF(A884="","Check ID",IF(B884="","Check ID",IF(SUMPRODUCT(--(Equipment!$A$2:$A$101=B884))=0,"Check ID",IF(SUMPRODUCT(--($A$2:$A$1001=A884))&gt;1,"Duplicate ID",IF(OR(C884="",NOT(OR(D884="AI",D884="AO",D884="BI",D884="BO")),AND(F884&lt;&gt;"",NOT(ISNUMBER(F884))),AND(G884&lt;&gt;"",NOT(ISNUMBER(G884))),AND(H884&lt;&gt;"",NOT(ISNUMBER(H884))),AND(I884&lt;&gt;"",NOT(ISNUMBER(I884))),AND(J884&lt;&gt;"",NOT(ISNUMBER(J884)))),"Check inputs",IF(AND(ISNUMBER(J884),OR(J884&lt;0,J884&gt;1440)),"Check inputs","OK")))))))</f>
        <v/>
      </c>
    </row>
    <row r="885" spans="1:12" x14ac:dyDescent="0.25">
      <c r="A885" s="12"/>
      <c r="B885" s="12"/>
      <c r="C885" s="13"/>
      <c r="D885" s="12"/>
      <c r="E885" s="13"/>
      <c r="F885" s="12"/>
      <c r="G885" s="12"/>
      <c r="H885" s="12"/>
      <c r="I885" s="12"/>
      <c r="J885" s="12"/>
      <c r="K885" s="17" t="str">
        <f>IF(NOT(OR(A885&lt;&gt;"",B885&lt;&gt;"",C885&lt;&gt;"",D885&lt;&gt;"",E885&lt;&gt;"",F885&lt;&gt;"",G885&lt;&gt;"",H885&lt;&gt;"",I885&lt;&gt;"",J885&lt;&gt;"")),"",IF(AND(ISNUMBER(H885),ISNUMBER(I885),H885&gt;=I885),"Check limits",IF(OR(AND(ISNUMBER(F885),ISNUMBER(H885),F885&lt;H885),AND(ISNUMBER(F885),ISNUMBER(I885),F885&gt;I885),AND(ISNUMBER(G885),ISNUMBER(H885),G885&lt;H885),AND(ISNUMBER(G885),ISNUMBER(I885),G885&gt;I885)),"Setpoint outside alarm band","OK")))</f>
        <v/>
      </c>
      <c r="L885" s="16" t="str">
        <f>IF(NOT(OR(A885&lt;&gt;"",B885&lt;&gt;"",C885&lt;&gt;"",D885&lt;&gt;"",E885&lt;&gt;"",F885&lt;&gt;"",G885&lt;&gt;"",H885&lt;&gt;"",I885&lt;&gt;"",J885&lt;&gt;"")),"",IF(A885="","Check ID",IF(B885="","Check ID",IF(SUMPRODUCT(--(Equipment!$A$2:$A$101=B885))=0,"Check ID",IF(SUMPRODUCT(--($A$2:$A$1001=A885))&gt;1,"Duplicate ID",IF(OR(C885="",NOT(OR(D885="AI",D885="AO",D885="BI",D885="BO")),AND(F885&lt;&gt;"",NOT(ISNUMBER(F885))),AND(G885&lt;&gt;"",NOT(ISNUMBER(G885))),AND(H885&lt;&gt;"",NOT(ISNUMBER(H885))),AND(I885&lt;&gt;"",NOT(ISNUMBER(I885))),AND(J885&lt;&gt;"",NOT(ISNUMBER(J885)))),"Check inputs",IF(AND(ISNUMBER(J885),OR(J885&lt;0,J885&gt;1440)),"Check inputs","OK")))))))</f>
        <v/>
      </c>
    </row>
    <row r="886" spans="1:12" x14ac:dyDescent="0.25">
      <c r="A886" s="12"/>
      <c r="B886" s="12"/>
      <c r="C886" s="13"/>
      <c r="D886" s="12"/>
      <c r="E886" s="13"/>
      <c r="F886" s="12"/>
      <c r="G886" s="12"/>
      <c r="H886" s="12"/>
      <c r="I886" s="12"/>
      <c r="J886" s="12"/>
      <c r="K886" s="17" t="str">
        <f>IF(NOT(OR(A886&lt;&gt;"",B886&lt;&gt;"",C886&lt;&gt;"",D886&lt;&gt;"",E886&lt;&gt;"",F886&lt;&gt;"",G886&lt;&gt;"",H886&lt;&gt;"",I886&lt;&gt;"",J886&lt;&gt;"")),"",IF(AND(ISNUMBER(H886),ISNUMBER(I886),H886&gt;=I886),"Check limits",IF(OR(AND(ISNUMBER(F886),ISNUMBER(H886),F886&lt;H886),AND(ISNUMBER(F886),ISNUMBER(I886),F886&gt;I886),AND(ISNUMBER(G886),ISNUMBER(H886),G886&lt;H886),AND(ISNUMBER(G886),ISNUMBER(I886),G886&gt;I886)),"Setpoint outside alarm band","OK")))</f>
        <v/>
      </c>
      <c r="L886" s="16" t="str">
        <f>IF(NOT(OR(A886&lt;&gt;"",B886&lt;&gt;"",C886&lt;&gt;"",D886&lt;&gt;"",E886&lt;&gt;"",F886&lt;&gt;"",G886&lt;&gt;"",H886&lt;&gt;"",I886&lt;&gt;"",J886&lt;&gt;"")),"",IF(A886="","Check ID",IF(B886="","Check ID",IF(SUMPRODUCT(--(Equipment!$A$2:$A$101=B886))=0,"Check ID",IF(SUMPRODUCT(--($A$2:$A$1001=A886))&gt;1,"Duplicate ID",IF(OR(C886="",NOT(OR(D886="AI",D886="AO",D886="BI",D886="BO")),AND(F886&lt;&gt;"",NOT(ISNUMBER(F886))),AND(G886&lt;&gt;"",NOT(ISNUMBER(G886))),AND(H886&lt;&gt;"",NOT(ISNUMBER(H886))),AND(I886&lt;&gt;"",NOT(ISNUMBER(I886))),AND(J886&lt;&gt;"",NOT(ISNUMBER(J886)))),"Check inputs",IF(AND(ISNUMBER(J886),OR(J886&lt;0,J886&gt;1440)),"Check inputs","OK")))))))</f>
        <v/>
      </c>
    </row>
    <row r="887" spans="1:12" x14ac:dyDescent="0.25">
      <c r="A887" s="12"/>
      <c r="B887" s="12"/>
      <c r="C887" s="13"/>
      <c r="D887" s="12"/>
      <c r="E887" s="13"/>
      <c r="F887" s="12"/>
      <c r="G887" s="12"/>
      <c r="H887" s="12"/>
      <c r="I887" s="12"/>
      <c r="J887" s="12"/>
      <c r="K887" s="17" t="str">
        <f>IF(NOT(OR(A887&lt;&gt;"",B887&lt;&gt;"",C887&lt;&gt;"",D887&lt;&gt;"",E887&lt;&gt;"",F887&lt;&gt;"",G887&lt;&gt;"",H887&lt;&gt;"",I887&lt;&gt;"",J887&lt;&gt;"")),"",IF(AND(ISNUMBER(H887),ISNUMBER(I887),H887&gt;=I887),"Check limits",IF(OR(AND(ISNUMBER(F887),ISNUMBER(H887),F887&lt;H887),AND(ISNUMBER(F887),ISNUMBER(I887),F887&gt;I887),AND(ISNUMBER(G887),ISNUMBER(H887),G887&lt;H887),AND(ISNUMBER(G887),ISNUMBER(I887),G887&gt;I887)),"Setpoint outside alarm band","OK")))</f>
        <v/>
      </c>
      <c r="L887" s="16" t="str">
        <f>IF(NOT(OR(A887&lt;&gt;"",B887&lt;&gt;"",C887&lt;&gt;"",D887&lt;&gt;"",E887&lt;&gt;"",F887&lt;&gt;"",G887&lt;&gt;"",H887&lt;&gt;"",I887&lt;&gt;"",J887&lt;&gt;"")),"",IF(A887="","Check ID",IF(B887="","Check ID",IF(SUMPRODUCT(--(Equipment!$A$2:$A$101=B887))=0,"Check ID",IF(SUMPRODUCT(--($A$2:$A$1001=A887))&gt;1,"Duplicate ID",IF(OR(C887="",NOT(OR(D887="AI",D887="AO",D887="BI",D887="BO")),AND(F887&lt;&gt;"",NOT(ISNUMBER(F887))),AND(G887&lt;&gt;"",NOT(ISNUMBER(G887))),AND(H887&lt;&gt;"",NOT(ISNUMBER(H887))),AND(I887&lt;&gt;"",NOT(ISNUMBER(I887))),AND(J887&lt;&gt;"",NOT(ISNUMBER(J887)))),"Check inputs",IF(AND(ISNUMBER(J887),OR(J887&lt;0,J887&gt;1440)),"Check inputs","OK")))))))</f>
        <v/>
      </c>
    </row>
    <row r="888" spans="1:12" x14ac:dyDescent="0.25">
      <c r="A888" s="12"/>
      <c r="B888" s="12"/>
      <c r="C888" s="13"/>
      <c r="D888" s="12"/>
      <c r="E888" s="13"/>
      <c r="F888" s="12"/>
      <c r="G888" s="12"/>
      <c r="H888" s="12"/>
      <c r="I888" s="12"/>
      <c r="J888" s="12"/>
      <c r="K888" s="17" t="str">
        <f>IF(NOT(OR(A888&lt;&gt;"",B888&lt;&gt;"",C888&lt;&gt;"",D888&lt;&gt;"",E888&lt;&gt;"",F888&lt;&gt;"",G888&lt;&gt;"",H888&lt;&gt;"",I888&lt;&gt;"",J888&lt;&gt;"")),"",IF(AND(ISNUMBER(H888),ISNUMBER(I888),H888&gt;=I888),"Check limits",IF(OR(AND(ISNUMBER(F888),ISNUMBER(H888),F888&lt;H888),AND(ISNUMBER(F888),ISNUMBER(I888),F888&gt;I888),AND(ISNUMBER(G888),ISNUMBER(H888),G888&lt;H888),AND(ISNUMBER(G888),ISNUMBER(I888),G888&gt;I888)),"Setpoint outside alarm band","OK")))</f>
        <v/>
      </c>
      <c r="L888" s="16" t="str">
        <f>IF(NOT(OR(A888&lt;&gt;"",B888&lt;&gt;"",C888&lt;&gt;"",D888&lt;&gt;"",E888&lt;&gt;"",F888&lt;&gt;"",G888&lt;&gt;"",H888&lt;&gt;"",I888&lt;&gt;"",J888&lt;&gt;"")),"",IF(A888="","Check ID",IF(B888="","Check ID",IF(SUMPRODUCT(--(Equipment!$A$2:$A$101=B888))=0,"Check ID",IF(SUMPRODUCT(--($A$2:$A$1001=A888))&gt;1,"Duplicate ID",IF(OR(C888="",NOT(OR(D888="AI",D888="AO",D888="BI",D888="BO")),AND(F888&lt;&gt;"",NOT(ISNUMBER(F888))),AND(G888&lt;&gt;"",NOT(ISNUMBER(G888))),AND(H888&lt;&gt;"",NOT(ISNUMBER(H888))),AND(I888&lt;&gt;"",NOT(ISNUMBER(I888))),AND(J888&lt;&gt;"",NOT(ISNUMBER(J888)))),"Check inputs",IF(AND(ISNUMBER(J888),OR(J888&lt;0,J888&gt;1440)),"Check inputs","OK")))))))</f>
        <v/>
      </c>
    </row>
    <row r="889" spans="1:12" x14ac:dyDescent="0.25">
      <c r="A889" s="12"/>
      <c r="B889" s="12"/>
      <c r="C889" s="13"/>
      <c r="D889" s="12"/>
      <c r="E889" s="13"/>
      <c r="F889" s="12"/>
      <c r="G889" s="12"/>
      <c r="H889" s="12"/>
      <c r="I889" s="12"/>
      <c r="J889" s="12"/>
      <c r="K889" s="17" t="str">
        <f>IF(NOT(OR(A889&lt;&gt;"",B889&lt;&gt;"",C889&lt;&gt;"",D889&lt;&gt;"",E889&lt;&gt;"",F889&lt;&gt;"",G889&lt;&gt;"",H889&lt;&gt;"",I889&lt;&gt;"",J889&lt;&gt;"")),"",IF(AND(ISNUMBER(H889),ISNUMBER(I889),H889&gt;=I889),"Check limits",IF(OR(AND(ISNUMBER(F889),ISNUMBER(H889),F889&lt;H889),AND(ISNUMBER(F889),ISNUMBER(I889),F889&gt;I889),AND(ISNUMBER(G889),ISNUMBER(H889),G889&lt;H889),AND(ISNUMBER(G889),ISNUMBER(I889),G889&gt;I889)),"Setpoint outside alarm band","OK")))</f>
        <v/>
      </c>
      <c r="L889" s="16" t="str">
        <f>IF(NOT(OR(A889&lt;&gt;"",B889&lt;&gt;"",C889&lt;&gt;"",D889&lt;&gt;"",E889&lt;&gt;"",F889&lt;&gt;"",G889&lt;&gt;"",H889&lt;&gt;"",I889&lt;&gt;"",J889&lt;&gt;"")),"",IF(A889="","Check ID",IF(B889="","Check ID",IF(SUMPRODUCT(--(Equipment!$A$2:$A$101=B889))=0,"Check ID",IF(SUMPRODUCT(--($A$2:$A$1001=A889))&gt;1,"Duplicate ID",IF(OR(C889="",NOT(OR(D889="AI",D889="AO",D889="BI",D889="BO")),AND(F889&lt;&gt;"",NOT(ISNUMBER(F889))),AND(G889&lt;&gt;"",NOT(ISNUMBER(G889))),AND(H889&lt;&gt;"",NOT(ISNUMBER(H889))),AND(I889&lt;&gt;"",NOT(ISNUMBER(I889))),AND(J889&lt;&gt;"",NOT(ISNUMBER(J889)))),"Check inputs",IF(AND(ISNUMBER(J889),OR(J889&lt;0,J889&gt;1440)),"Check inputs","OK")))))))</f>
        <v/>
      </c>
    </row>
    <row r="890" spans="1:12" x14ac:dyDescent="0.25">
      <c r="A890" s="12"/>
      <c r="B890" s="12"/>
      <c r="C890" s="13"/>
      <c r="D890" s="12"/>
      <c r="E890" s="13"/>
      <c r="F890" s="12"/>
      <c r="G890" s="12"/>
      <c r="H890" s="12"/>
      <c r="I890" s="12"/>
      <c r="J890" s="12"/>
      <c r="K890" s="17" t="str">
        <f>IF(NOT(OR(A890&lt;&gt;"",B890&lt;&gt;"",C890&lt;&gt;"",D890&lt;&gt;"",E890&lt;&gt;"",F890&lt;&gt;"",G890&lt;&gt;"",H890&lt;&gt;"",I890&lt;&gt;"",J890&lt;&gt;"")),"",IF(AND(ISNUMBER(H890),ISNUMBER(I890),H890&gt;=I890),"Check limits",IF(OR(AND(ISNUMBER(F890),ISNUMBER(H890),F890&lt;H890),AND(ISNUMBER(F890),ISNUMBER(I890),F890&gt;I890),AND(ISNUMBER(G890),ISNUMBER(H890),G890&lt;H890),AND(ISNUMBER(G890),ISNUMBER(I890),G890&gt;I890)),"Setpoint outside alarm band","OK")))</f>
        <v/>
      </c>
      <c r="L890" s="16" t="str">
        <f>IF(NOT(OR(A890&lt;&gt;"",B890&lt;&gt;"",C890&lt;&gt;"",D890&lt;&gt;"",E890&lt;&gt;"",F890&lt;&gt;"",G890&lt;&gt;"",H890&lt;&gt;"",I890&lt;&gt;"",J890&lt;&gt;"")),"",IF(A890="","Check ID",IF(B890="","Check ID",IF(SUMPRODUCT(--(Equipment!$A$2:$A$101=B890))=0,"Check ID",IF(SUMPRODUCT(--($A$2:$A$1001=A890))&gt;1,"Duplicate ID",IF(OR(C890="",NOT(OR(D890="AI",D890="AO",D890="BI",D890="BO")),AND(F890&lt;&gt;"",NOT(ISNUMBER(F890))),AND(G890&lt;&gt;"",NOT(ISNUMBER(G890))),AND(H890&lt;&gt;"",NOT(ISNUMBER(H890))),AND(I890&lt;&gt;"",NOT(ISNUMBER(I890))),AND(J890&lt;&gt;"",NOT(ISNUMBER(J890)))),"Check inputs",IF(AND(ISNUMBER(J890),OR(J890&lt;0,J890&gt;1440)),"Check inputs","OK")))))))</f>
        <v/>
      </c>
    </row>
    <row r="891" spans="1:12" x14ac:dyDescent="0.25">
      <c r="A891" s="12"/>
      <c r="B891" s="12"/>
      <c r="C891" s="13"/>
      <c r="D891" s="12"/>
      <c r="E891" s="13"/>
      <c r="F891" s="12"/>
      <c r="G891" s="12"/>
      <c r="H891" s="12"/>
      <c r="I891" s="12"/>
      <c r="J891" s="12"/>
      <c r="K891" s="17" t="str">
        <f>IF(NOT(OR(A891&lt;&gt;"",B891&lt;&gt;"",C891&lt;&gt;"",D891&lt;&gt;"",E891&lt;&gt;"",F891&lt;&gt;"",G891&lt;&gt;"",H891&lt;&gt;"",I891&lt;&gt;"",J891&lt;&gt;"")),"",IF(AND(ISNUMBER(H891),ISNUMBER(I891),H891&gt;=I891),"Check limits",IF(OR(AND(ISNUMBER(F891),ISNUMBER(H891),F891&lt;H891),AND(ISNUMBER(F891),ISNUMBER(I891),F891&gt;I891),AND(ISNUMBER(G891),ISNUMBER(H891),G891&lt;H891),AND(ISNUMBER(G891),ISNUMBER(I891),G891&gt;I891)),"Setpoint outside alarm band","OK")))</f>
        <v/>
      </c>
      <c r="L891" s="16" t="str">
        <f>IF(NOT(OR(A891&lt;&gt;"",B891&lt;&gt;"",C891&lt;&gt;"",D891&lt;&gt;"",E891&lt;&gt;"",F891&lt;&gt;"",G891&lt;&gt;"",H891&lt;&gt;"",I891&lt;&gt;"",J891&lt;&gt;"")),"",IF(A891="","Check ID",IF(B891="","Check ID",IF(SUMPRODUCT(--(Equipment!$A$2:$A$101=B891))=0,"Check ID",IF(SUMPRODUCT(--($A$2:$A$1001=A891))&gt;1,"Duplicate ID",IF(OR(C891="",NOT(OR(D891="AI",D891="AO",D891="BI",D891="BO")),AND(F891&lt;&gt;"",NOT(ISNUMBER(F891))),AND(G891&lt;&gt;"",NOT(ISNUMBER(G891))),AND(H891&lt;&gt;"",NOT(ISNUMBER(H891))),AND(I891&lt;&gt;"",NOT(ISNUMBER(I891))),AND(J891&lt;&gt;"",NOT(ISNUMBER(J891)))),"Check inputs",IF(AND(ISNUMBER(J891),OR(J891&lt;0,J891&gt;1440)),"Check inputs","OK")))))))</f>
        <v/>
      </c>
    </row>
    <row r="892" spans="1:12" x14ac:dyDescent="0.25">
      <c r="A892" s="12"/>
      <c r="B892" s="12"/>
      <c r="C892" s="13"/>
      <c r="D892" s="12"/>
      <c r="E892" s="13"/>
      <c r="F892" s="12"/>
      <c r="G892" s="12"/>
      <c r="H892" s="12"/>
      <c r="I892" s="12"/>
      <c r="J892" s="12"/>
      <c r="K892" s="17" t="str">
        <f>IF(NOT(OR(A892&lt;&gt;"",B892&lt;&gt;"",C892&lt;&gt;"",D892&lt;&gt;"",E892&lt;&gt;"",F892&lt;&gt;"",G892&lt;&gt;"",H892&lt;&gt;"",I892&lt;&gt;"",J892&lt;&gt;"")),"",IF(AND(ISNUMBER(H892),ISNUMBER(I892),H892&gt;=I892),"Check limits",IF(OR(AND(ISNUMBER(F892),ISNUMBER(H892),F892&lt;H892),AND(ISNUMBER(F892),ISNUMBER(I892),F892&gt;I892),AND(ISNUMBER(G892),ISNUMBER(H892),G892&lt;H892),AND(ISNUMBER(G892),ISNUMBER(I892),G892&gt;I892)),"Setpoint outside alarm band","OK")))</f>
        <v/>
      </c>
      <c r="L892" s="16" t="str">
        <f>IF(NOT(OR(A892&lt;&gt;"",B892&lt;&gt;"",C892&lt;&gt;"",D892&lt;&gt;"",E892&lt;&gt;"",F892&lt;&gt;"",G892&lt;&gt;"",H892&lt;&gt;"",I892&lt;&gt;"",J892&lt;&gt;"")),"",IF(A892="","Check ID",IF(B892="","Check ID",IF(SUMPRODUCT(--(Equipment!$A$2:$A$101=B892))=0,"Check ID",IF(SUMPRODUCT(--($A$2:$A$1001=A892))&gt;1,"Duplicate ID",IF(OR(C892="",NOT(OR(D892="AI",D892="AO",D892="BI",D892="BO")),AND(F892&lt;&gt;"",NOT(ISNUMBER(F892))),AND(G892&lt;&gt;"",NOT(ISNUMBER(G892))),AND(H892&lt;&gt;"",NOT(ISNUMBER(H892))),AND(I892&lt;&gt;"",NOT(ISNUMBER(I892))),AND(J892&lt;&gt;"",NOT(ISNUMBER(J892)))),"Check inputs",IF(AND(ISNUMBER(J892),OR(J892&lt;0,J892&gt;1440)),"Check inputs","OK")))))))</f>
        <v/>
      </c>
    </row>
    <row r="893" spans="1:12" x14ac:dyDescent="0.25">
      <c r="A893" s="12"/>
      <c r="B893" s="12"/>
      <c r="C893" s="13"/>
      <c r="D893" s="12"/>
      <c r="E893" s="13"/>
      <c r="F893" s="12"/>
      <c r="G893" s="12"/>
      <c r="H893" s="12"/>
      <c r="I893" s="12"/>
      <c r="J893" s="12"/>
      <c r="K893" s="17" t="str">
        <f>IF(NOT(OR(A893&lt;&gt;"",B893&lt;&gt;"",C893&lt;&gt;"",D893&lt;&gt;"",E893&lt;&gt;"",F893&lt;&gt;"",G893&lt;&gt;"",H893&lt;&gt;"",I893&lt;&gt;"",J893&lt;&gt;"")),"",IF(AND(ISNUMBER(H893),ISNUMBER(I893),H893&gt;=I893),"Check limits",IF(OR(AND(ISNUMBER(F893),ISNUMBER(H893),F893&lt;H893),AND(ISNUMBER(F893),ISNUMBER(I893),F893&gt;I893),AND(ISNUMBER(G893),ISNUMBER(H893),G893&lt;H893),AND(ISNUMBER(G893),ISNUMBER(I893),G893&gt;I893)),"Setpoint outside alarm band","OK")))</f>
        <v/>
      </c>
      <c r="L893" s="16" t="str">
        <f>IF(NOT(OR(A893&lt;&gt;"",B893&lt;&gt;"",C893&lt;&gt;"",D893&lt;&gt;"",E893&lt;&gt;"",F893&lt;&gt;"",G893&lt;&gt;"",H893&lt;&gt;"",I893&lt;&gt;"",J893&lt;&gt;"")),"",IF(A893="","Check ID",IF(B893="","Check ID",IF(SUMPRODUCT(--(Equipment!$A$2:$A$101=B893))=0,"Check ID",IF(SUMPRODUCT(--($A$2:$A$1001=A893))&gt;1,"Duplicate ID",IF(OR(C893="",NOT(OR(D893="AI",D893="AO",D893="BI",D893="BO")),AND(F893&lt;&gt;"",NOT(ISNUMBER(F893))),AND(G893&lt;&gt;"",NOT(ISNUMBER(G893))),AND(H893&lt;&gt;"",NOT(ISNUMBER(H893))),AND(I893&lt;&gt;"",NOT(ISNUMBER(I893))),AND(J893&lt;&gt;"",NOT(ISNUMBER(J893)))),"Check inputs",IF(AND(ISNUMBER(J893),OR(J893&lt;0,J893&gt;1440)),"Check inputs","OK")))))))</f>
        <v/>
      </c>
    </row>
    <row r="894" spans="1:12" x14ac:dyDescent="0.25">
      <c r="A894" s="12"/>
      <c r="B894" s="12"/>
      <c r="C894" s="13"/>
      <c r="D894" s="12"/>
      <c r="E894" s="13"/>
      <c r="F894" s="12"/>
      <c r="G894" s="12"/>
      <c r="H894" s="12"/>
      <c r="I894" s="12"/>
      <c r="J894" s="12"/>
      <c r="K894" s="17" t="str">
        <f>IF(NOT(OR(A894&lt;&gt;"",B894&lt;&gt;"",C894&lt;&gt;"",D894&lt;&gt;"",E894&lt;&gt;"",F894&lt;&gt;"",G894&lt;&gt;"",H894&lt;&gt;"",I894&lt;&gt;"",J894&lt;&gt;"")),"",IF(AND(ISNUMBER(H894),ISNUMBER(I894),H894&gt;=I894),"Check limits",IF(OR(AND(ISNUMBER(F894),ISNUMBER(H894),F894&lt;H894),AND(ISNUMBER(F894),ISNUMBER(I894),F894&gt;I894),AND(ISNUMBER(G894),ISNUMBER(H894),G894&lt;H894),AND(ISNUMBER(G894),ISNUMBER(I894),G894&gt;I894)),"Setpoint outside alarm band","OK")))</f>
        <v/>
      </c>
      <c r="L894" s="16" t="str">
        <f>IF(NOT(OR(A894&lt;&gt;"",B894&lt;&gt;"",C894&lt;&gt;"",D894&lt;&gt;"",E894&lt;&gt;"",F894&lt;&gt;"",G894&lt;&gt;"",H894&lt;&gt;"",I894&lt;&gt;"",J894&lt;&gt;"")),"",IF(A894="","Check ID",IF(B894="","Check ID",IF(SUMPRODUCT(--(Equipment!$A$2:$A$101=B894))=0,"Check ID",IF(SUMPRODUCT(--($A$2:$A$1001=A894))&gt;1,"Duplicate ID",IF(OR(C894="",NOT(OR(D894="AI",D894="AO",D894="BI",D894="BO")),AND(F894&lt;&gt;"",NOT(ISNUMBER(F894))),AND(G894&lt;&gt;"",NOT(ISNUMBER(G894))),AND(H894&lt;&gt;"",NOT(ISNUMBER(H894))),AND(I894&lt;&gt;"",NOT(ISNUMBER(I894))),AND(J894&lt;&gt;"",NOT(ISNUMBER(J894)))),"Check inputs",IF(AND(ISNUMBER(J894),OR(J894&lt;0,J894&gt;1440)),"Check inputs","OK")))))))</f>
        <v/>
      </c>
    </row>
    <row r="895" spans="1:12" x14ac:dyDescent="0.25">
      <c r="A895" s="12"/>
      <c r="B895" s="12"/>
      <c r="C895" s="13"/>
      <c r="D895" s="12"/>
      <c r="E895" s="13"/>
      <c r="F895" s="12"/>
      <c r="G895" s="12"/>
      <c r="H895" s="12"/>
      <c r="I895" s="12"/>
      <c r="J895" s="12"/>
      <c r="K895" s="17" t="str">
        <f>IF(NOT(OR(A895&lt;&gt;"",B895&lt;&gt;"",C895&lt;&gt;"",D895&lt;&gt;"",E895&lt;&gt;"",F895&lt;&gt;"",G895&lt;&gt;"",H895&lt;&gt;"",I895&lt;&gt;"",J895&lt;&gt;"")),"",IF(AND(ISNUMBER(H895),ISNUMBER(I895),H895&gt;=I895),"Check limits",IF(OR(AND(ISNUMBER(F895),ISNUMBER(H895),F895&lt;H895),AND(ISNUMBER(F895),ISNUMBER(I895),F895&gt;I895),AND(ISNUMBER(G895),ISNUMBER(H895),G895&lt;H895),AND(ISNUMBER(G895),ISNUMBER(I895),G895&gt;I895)),"Setpoint outside alarm band","OK")))</f>
        <v/>
      </c>
      <c r="L895" s="16" t="str">
        <f>IF(NOT(OR(A895&lt;&gt;"",B895&lt;&gt;"",C895&lt;&gt;"",D895&lt;&gt;"",E895&lt;&gt;"",F895&lt;&gt;"",G895&lt;&gt;"",H895&lt;&gt;"",I895&lt;&gt;"",J895&lt;&gt;"")),"",IF(A895="","Check ID",IF(B895="","Check ID",IF(SUMPRODUCT(--(Equipment!$A$2:$A$101=B895))=0,"Check ID",IF(SUMPRODUCT(--($A$2:$A$1001=A895))&gt;1,"Duplicate ID",IF(OR(C895="",NOT(OR(D895="AI",D895="AO",D895="BI",D895="BO")),AND(F895&lt;&gt;"",NOT(ISNUMBER(F895))),AND(G895&lt;&gt;"",NOT(ISNUMBER(G895))),AND(H895&lt;&gt;"",NOT(ISNUMBER(H895))),AND(I895&lt;&gt;"",NOT(ISNUMBER(I895))),AND(J895&lt;&gt;"",NOT(ISNUMBER(J895)))),"Check inputs",IF(AND(ISNUMBER(J895),OR(J895&lt;0,J895&gt;1440)),"Check inputs","OK")))))))</f>
        <v/>
      </c>
    </row>
    <row r="896" spans="1:12" x14ac:dyDescent="0.25">
      <c r="A896" s="12"/>
      <c r="B896" s="12"/>
      <c r="C896" s="13"/>
      <c r="D896" s="12"/>
      <c r="E896" s="13"/>
      <c r="F896" s="12"/>
      <c r="G896" s="12"/>
      <c r="H896" s="12"/>
      <c r="I896" s="12"/>
      <c r="J896" s="12"/>
      <c r="K896" s="17" t="str">
        <f>IF(NOT(OR(A896&lt;&gt;"",B896&lt;&gt;"",C896&lt;&gt;"",D896&lt;&gt;"",E896&lt;&gt;"",F896&lt;&gt;"",G896&lt;&gt;"",H896&lt;&gt;"",I896&lt;&gt;"",J896&lt;&gt;"")),"",IF(AND(ISNUMBER(H896),ISNUMBER(I896),H896&gt;=I896),"Check limits",IF(OR(AND(ISNUMBER(F896),ISNUMBER(H896),F896&lt;H896),AND(ISNUMBER(F896),ISNUMBER(I896),F896&gt;I896),AND(ISNUMBER(G896),ISNUMBER(H896),G896&lt;H896),AND(ISNUMBER(G896),ISNUMBER(I896),G896&gt;I896)),"Setpoint outside alarm band","OK")))</f>
        <v/>
      </c>
      <c r="L896" s="16" t="str">
        <f>IF(NOT(OR(A896&lt;&gt;"",B896&lt;&gt;"",C896&lt;&gt;"",D896&lt;&gt;"",E896&lt;&gt;"",F896&lt;&gt;"",G896&lt;&gt;"",H896&lt;&gt;"",I896&lt;&gt;"",J896&lt;&gt;"")),"",IF(A896="","Check ID",IF(B896="","Check ID",IF(SUMPRODUCT(--(Equipment!$A$2:$A$101=B896))=0,"Check ID",IF(SUMPRODUCT(--($A$2:$A$1001=A896))&gt;1,"Duplicate ID",IF(OR(C896="",NOT(OR(D896="AI",D896="AO",D896="BI",D896="BO")),AND(F896&lt;&gt;"",NOT(ISNUMBER(F896))),AND(G896&lt;&gt;"",NOT(ISNUMBER(G896))),AND(H896&lt;&gt;"",NOT(ISNUMBER(H896))),AND(I896&lt;&gt;"",NOT(ISNUMBER(I896))),AND(J896&lt;&gt;"",NOT(ISNUMBER(J896)))),"Check inputs",IF(AND(ISNUMBER(J896),OR(J896&lt;0,J896&gt;1440)),"Check inputs","OK")))))))</f>
        <v/>
      </c>
    </row>
    <row r="897" spans="1:12" x14ac:dyDescent="0.25">
      <c r="A897" s="12"/>
      <c r="B897" s="12"/>
      <c r="C897" s="13"/>
      <c r="D897" s="12"/>
      <c r="E897" s="13"/>
      <c r="F897" s="12"/>
      <c r="G897" s="12"/>
      <c r="H897" s="12"/>
      <c r="I897" s="12"/>
      <c r="J897" s="12"/>
      <c r="K897" s="17" t="str">
        <f>IF(NOT(OR(A897&lt;&gt;"",B897&lt;&gt;"",C897&lt;&gt;"",D897&lt;&gt;"",E897&lt;&gt;"",F897&lt;&gt;"",G897&lt;&gt;"",H897&lt;&gt;"",I897&lt;&gt;"",J897&lt;&gt;"")),"",IF(AND(ISNUMBER(H897),ISNUMBER(I897),H897&gt;=I897),"Check limits",IF(OR(AND(ISNUMBER(F897),ISNUMBER(H897),F897&lt;H897),AND(ISNUMBER(F897),ISNUMBER(I897),F897&gt;I897),AND(ISNUMBER(G897),ISNUMBER(H897),G897&lt;H897),AND(ISNUMBER(G897),ISNUMBER(I897),G897&gt;I897)),"Setpoint outside alarm band","OK")))</f>
        <v/>
      </c>
      <c r="L897" s="16" t="str">
        <f>IF(NOT(OR(A897&lt;&gt;"",B897&lt;&gt;"",C897&lt;&gt;"",D897&lt;&gt;"",E897&lt;&gt;"",F897&lt;&gt;"",G897&lt;&gt;"",H897&lt;&gt;"",I897&lt;&gt;"",J897&lt;&gt;"")),"",IF(A897="","Check ID",IF(B897="","Check ID",IF(SUMPRODUCT(--(Equipment!$A$2:$A$101=B897))=0,"Check ID",IF(SUMPRODUCT(--($A$2:$A$1001=A897))&gt;1,"Duplicate ID",IF(OR(C897="",NOT(OR(D897="AI",D897="AO",D897="BI",D897="BO")),AND(F897&lt;&gt;"",NOT(ISNUMBER(F897))),AND(G897&lt;&gt;"",NOT(ISNUMBER(G897))),AND(H897&lt;&gt;"",NOT(ISNUMBER(H897))),AND(I897&lt;&gt;"",NOT(ISNUMBER(I897))),AND(J897&lt;&gt;"",NOT(ISNUMBER(J897)))),"Check inputs",IF(AND(ISNUMBER(J897),OR(J897&lt;0,J897&gt;1440)),"Check inputs","OK")))))))</f>
        <v/>
      </c>
    </row>
    <row r="898" spans="1:12" x14ac:dyDescent="0.25">
      <c r="A898" s="12"/>
      <c r="B898" s="12"/>
      <c r="C898" s="13"/>
      <c r="D898" s="12"/>
      <c r="E898" s="13"/>
      <c r="F898" s="12"/>
      <c r="G898" s="12"/>
      <c r="H898" s="12"/>
      <c r="I898" s="12"/>
      <c r="J898" s="12"/>
      <c r="K898" s="17" t="str">
        <f>IF(NOT(OR(A898&lt;&gt;"",B898&lt;&gt;"",C898&lt;&gt;"",D898&lt;&gt;"",E898&lt;&gt;"",F898&lt;&gt;"",G898&lt;&gt;"",H898&lt;&gt;"",I898&lt;&gt;"",J898&lt;&gt;"")),"",IF(AND(ISNUMBER(H898),ISNUMBER(I898),H898&gt;=I898),"Check limits",IF(OR(AND(ISNUMBER(F898),ISNUMBER(H898),F898&lt;H898),AND(ISNUMBER(F898),ISNUMBER(I898),F898&gt;I898),AND(ISNUMBER(G898),ISNUMBER(H898),G898&lt;H898),AND(ISNUMBER(G898),ISNUMBER(I898),G898&gt;I898)),"Setpoint outside alarm band","OK")))</f>
        <v/>
      </c>
      <c r="L898" s="16" t="str">
        <f>IF(NOT(OR(A898&lt;&gt;"",B898&lt;&gt;"",C898&lt;&gt;"",D898&lt;&gt;"",E898&lt;&gt;"",F898&lt;&gt;"",G898&lt;&gt;"",H898&lt;&gt;"",I898&lt;&gt;"",J898&lt;&gt;"")),"",IF(A898="","Check ID",IF(B898="","Check ID",IF(SUMPRODUCT(--(Equipment!$A$2:$A$101=B898))=0,"Check ID",IF(SUMPRODUCT(--($A$2:$A$1001=A898))&gt;1,"Duplicate ID",IF(OR(C898="",NOT(OR(D898="AI",D898="AO",D898="BI",D898="BO")),AND(F898&lt;&gt;"",NOT(ISNUMBER(F898))),AND(G898&lt;&gt;"",NOT(ISNUMBER(G898))),AND(H898&lt;&gt;"",NOT(ISNUMBER(H898))),AND(I898&lt;&gt;"",NOT(ISNUMBER(I898))),AND(J898&lt;&gt;"",NOT(ISNUMBER(J898)))),"Check inputs",IF(AND(ISNUMBER(J898),OR(J898&lt;0,J898&gt;1440)),"Check inputs","OK")))))))</f>
        <v/>
      </c>
    </row>
    <row r="899" spans="1:12" x14ac:dyDescent="0.25">
      <c r="A899" s="12"/>
      <c r="B899" s="12"/>
      <c r="C899" s="13"/>
      <c r="D899" s="12"/>
      <c r="E899" s="13"/>
      <c r="F899" s="12"/>
      <c r="G899" s="12"/>
      <c r="H899" s="12"/>
      <c r="I899" s="12"/>
      <c r="J899" s="12"/>
      <c r="K899" s="17" t="str">
        <f>IF(NOT(OR(A899&lt;&gt;"",B899&lt;&gt;"",C899&lt;&gt;"",D899&lt;&gt;"",E899&lt;&gt;"",F899&lt;&gt;"",G899&lt;&gt;"",H899&lt;&gt;"",I899&lt;&gt;"",J899&lt;&gt;"")),"",IF(AND(ISNUMBER(H899),ISNUMBER(I899),H899&gt;=I899),"Check limits",IF(OR(AND(ISNUMBER(F899),ISNUMBER(H899),F899&lt;H899),AND(ISNUMBER(F899),ISNUMBER(I899),F899&gt;I899),AND(ISNUMBER(G899),ISNUMBER(H899),G899&lt;H899),AND(ISNUMBER(G899),ISNUMBER(I899),G899&gt;I899)),"Setpoint outside alarm band","OK")))</f>
        <v/>
      </c>
      <c r="L899" s="16" t="str">
        <f>IF(NOT(OR(A899&lt;&gt;"",B899&lt;&gt;"",C899&lt;&gt;"",D899&lt;&gt;"",E899&lt;&gt;"",F899&lt;&gt;"",G899&lt;&gt;"",H899&lt;&gt;"",I899&lt;&gt;"",J899&lt;&gt;"")),"",IF(A899="","Check ID",IF(B899="","Check ID",IF(SUMPRODUCT(--(Equipment!$A$2:$A$101=B899))=0,"Check ID",IF(SUMPRODUCT(--($A$2:$A$1001=A899))&gt;1,"Duplicate ID",IF(OR(C899="",NOT(OR(D899="AI",D899="AO",D899="BI",D899="BO")),AND(F899&lt;&gt;"",NOT(ISNUMBER(F899))),AND(G899&lt;&gt;"",NOT(ISNUMBER(G899))),AND(H899&lt;&gt;"",NOT(ISNUMBER(H899))),AND(I899&lt;&gt;"",NOT(ISNUMBER(I899))),AND(J899&lt;&gt;"",NOT(ISNUMBER(J899)))),"Check inputs",IF(AND(ISNUMBER(J899),OR(J899&lt;0,J899&gt;1440)),"Check inputs","OK")))))))</f>
        <v/>
      </c>
    </row>
    <row r="900" spans="1:12" x14ac:dyDescent="0.25">
      <c r="A900" s="12"/>
      <c r="B900" s="12"/>
      <c r="C900" s="13"/>
      <c r="D900" s="12"/>
      <c r="E900" s="13"/>
      <c r="F900" s="12"/>
      <c r="G900" s="12"/>
      <c r="H900" s="12"/>
      <c r="I900" s="12"/>
      <c r="J900" s="12"/>
      <c r="K900" s="17" t="str">
        <f>IF(NOT(OR(A900&lt;&gt;"",B900&lt;&gt;"",C900&lt;&gt;"",D900&lt;&gt;"",E900&lt;&gt;"",F900&lt;&gt;"",G900&lt;&gt;"",H900&lt;&gt;"",I900&lt;&gt;"",J900&lt;&gt;"")),"",IF(AND(ISNUMBER(H900),ISNUMBER(I900),H900&gt;=I900),"Check limits",IF(OR(AND(ISNUMBER(F900),ISNUMBER(H900),F900&lt;H900),AND(ISNUMBER(F900),ISNUMBER(I900),F900&gt;I900),AND(ISNUMBER(G900),ISNUMBER(H900),G900&lt;H900),AND(ISNUMBER(G900),ISNUMBER(I900),G900&gt;I900)),"Setpoint outside alarm band","OK")))</f>
        <v/>
      </c>
      <c r="L900" s="16" t="str">
        <f>IF(NOT(OR(A900&lt;&gt;"",B900&lt;&gt;"",C900&lt;&gt;"",D900&lt;&gt;"",E900&lt;&gt;"",F900&lt;&gt;"",G900&lt;&gt;"",H900&lt;&gt;"",I900&lt;&gt;"",J900&lt;&gt;"")),"",IF(A900="","Check ID",IF(B900="","Check ID",IF(SUMPRODUCT(--(Equipment!$A$2:$A$101=B900))=0,"Check ID",IF(SUMPRODUCT(--($A$2:$A$1001=A900))&gt;1,"Duplicate ID",IF(OR(C900="",NOT(OR(D900="AI",D900="AO",D900="BI",D900="BO")),AND(F900&lt;&gt;"",NOT(ISNUMBER(F900))),AND(G900&lt;&gt;"",NOT(ISNUMBER(G900))),AND(H900&lt;&gt;"",NOT(ISNUMBER(H900))),AND(I900&lt;&gt;"",NOT(ISNUMBER(I900))),AND(J900&lt;&gt;"",NOT(ISNUMBER(J900)))),"Check inputs",IF(AND(ISNUMBER(J900),OR(J900&lt;0,J900&gt;1440)),"Check inputs","OK")))))))</f>
        <v/>
      </c>
    </row>
    <row r="901" spans="1:12" x14ac:dyDescent="0.25">
      <c r="A901" s="12"/>
      <c r="B901" s="12"/>
      <c r="C901" s="13"/>
      <c r="D901" s="12"/>
      <c r="E901" s="13"/>
      <c r="F901" s="12"/>
      <c r="G901" s="12"/>
      <c r="H901" s="12"/>
      <c r="I901" s="12"/>
      <c r="J901" s="12"/>
      <c r="K901" s="17" t="str">
        <f>IF(NOT(OR(A901&lt;&gt;"",B901&lt;&gt;"",C901&lt;&gt;"",D901&lt;&gt;"",E901&lt;&gt;"",F901&lt;&gt;"",G901&lt;&gt;"",H901&lt;&gt;"",I901&lt;&gt;"",J901&lt;&gt;"")),"",IF(AND(ISNUMBER(H901),ISNUMBER(I901),H901&gt;=I901),"Check limits",IF(OR(AND(ISNUMBER(F901),ISNUMBER(H901),F901&lt;H901),AND(ISNUMBER(F901),ISNUMBER(I901),F901&gt;I901),AND(ISNUMBER(G901),ISNUMBER(H901),G901&lt;H901),AND(ISNUMBER(G901),ISNUMBER(I901),G901&gt;I901)),"Setpoint outside alarm band","OK")))</f>
        <v/>
      </c>
      <c r="L901" s="16" t="str">
        <f>IF(NOT(OR(A901&lt;&gt;"",B901&lt;&gt;"",C901&lt;&gt;"",D901&lt;&gt;"",E901&lt;&gt;"",F901&lt;&gt;"",G901&lt;&gt;"",H901&lt;&gt;"",I901&lt;&gt;"",J901&lt;&gt;"")),"",IF(A901="","Check ID",IF(B901="","Check ID",IF(SUMPRODUCT(--(Equipment!$A$2:$A$101=B901))=0,"Check ID",IF(SUMPRODUCT(--($A$2:$A$1001=A901))&gt;1,"Duplicate ID",IF(OR(C901="",NOT(OR(D901="AI",D901="AO",D901="BI",D901="BO")),AND(F901&lt;&gt;"",NOT(ISNUMBER(F901))),AND(G901&lt;&gt;"",NOT(ISNUMBER(G901))),AND(H901&lt;&gt;"",NOT(ISNUMBER(H901))),AND(I901&lt;&gt;"",NOT(ISNUMBER(I901))),AND(J901&lt;&gt;"",NOT(ISNUMBER(J901)))),"Check inputs",IF(AND(ISNUMBER(J901),OR(J901&lt;0,J901&gt;1440)),"Check inputs","OK")))))))</f>
        <v/>
      </c>
    </row>
    <row r="902" spans="1:12" x14ac:dyDescent="0.25">
      <c r="A902" s="12"/>
      <c r="B902" s="12"/>
      <c r="C902" s="13"/>
      <c r="D902" s="12"/>
      <c r="E902" s="13"/>
      <c r="F902" s="12"/>
      <c r="G902" s="12"/>
      <c r="H902" s="12"/>
      <c r="I902" s="12"/>
      <c r="J902" s="12"/>
      <c r="K902" s="17" t="str">
        <f>IF(NOT(OR(A902&lt;&gt;"",B902&lt;&gt;"",C902&lt;&gt;"",D902&lt;&gt;"",E902&lt;&gt;"",F902&lt;&gt;"",G902&lt;&gt;"",H902&lt;&gt;"",I902&lt;&gt;"",J902&lt;&gt;"")),"",IF(AND(ISNUMBER(H902),ISNUMBER(I902),H902&gt;=I902),"Check limits",IF(OR(AND(ISNUMBER(F902),ISNUMBER(H902),F902&lt;H902),AND(ISNUMBER(F902),ISNUMBER(I902),F902&gt;I902),AND(ISNUMBER(G902),ISNUMBER(H902),G902&lt;H902),AND(ISNUMBER(G902),ISNUMBER(I902),G902&gt;I902)),"Setpoint outside alarm band","OK")))</f>
        <v/>
      </c>
      <c r="L902" s="16" t="str">
        <f>IF(NOT(OR(A902&lt;&gt;"",B902&lt;&gt;"",C902&lt;&gt;"",D902&lt;&gt;"",E902&lt;&gt;"",F902&lt;&gt;"",G902&lt;&gt;"",H902&lt;&gt;"",I902&lt;&gt;"",J902&lt;&gt;"")),"",IF(A902="","Check ID",IF(B902="","Check ID",IF(SUMPRODUCT(--(Equipment!$A$2:$A$101=B902))=0,"Check ID",IF(SUMPRODUCT(--($A$2:$A$1001=A902))&gt;1,"Duplicate ID",IF(OR(C902="",NOT(OR(D902="AI",D902="AO",D902="BI",D902="BO")),AND(F902&lt;&gt;"",NOT(ISNUMBER(F902))),AND(G902&lt;&gt;"",NOT(ISNUMBER(G902))),AND(H902&lt;&gt;"",NOT(ISNUMBER(H902))),AND(I902&lt;&gt;"",NOT(ISNUMBER(I902))),AND(J902&lt;&gt;"",NOT(ISNUMBER(J902)))),"Check inputs",IF(AND(ISNUMBER(J902),OR(J902&lt;0,J902&gt;1440)),"Check inputs","OK")))))))</f>
        <v/>
      </c>
    </row>
    <row r="903" spans="1:12" x14ac:dyDescent="0.25">
      <c r="A903" s="12"/>
      <c r="B903" s="12"/>
      <c r="C903" s="13"/>
      <c r="D903" s="12"/>
      <c r="E903" s="13"/>
      <c r="F903" s="12"/>
      <c r="G903" s="12"/>
      <c r="H903" s="12"/>
      <c r="I903" s="12"/>
      <c r="J903" s="12"/>
      <c r="K903" s="17" t="str">
        <f>IF(NOT(OR(A903&lt;&gt;"",B903&lt;&gt;"",C903&lt;&gt;"",D903&lt;&gt;"",E903&lt;&gt;"",F903&lt;&gt;"",G903&lt;&gt;"",H903&lt;&gt;"",I903&lt;&gt;"",J903&lt;&gt;"")),"",IF(AND(ISNUMBER(H903),ISNUMBER(I903),H903&gt;=I903),"Check limits",IF(OR(AND(ISNUMBER(F903),ISNUMBER(H903),F903&lt;H903),AND(ISNUMBER(F903),ISNUMBER(I903),F903&gt;I903),AND(ISNUMBER(G903),ISNUMBER(H903),G903&lt;H903),AND(ISNUMBER(G903),ISNUMBER(I903),G903&gt;I903)),"Setpoint outside alarm band","OK")))</f>
        <v/>
      </c>
      <c r="L903" s="16" t="str">
        <f>IF(NOT(OR(A903&lt;&gt;"",B903&lt;&gt;"",C903&lt;&gt;"",D903&lt;&gt;"",E903&lt;&gt;"",F903&lt;&gt;"",G903&lt;&gt;"",H903&lt;&gt;"",I903&lt;&gt;"",J903&lt;&gt;"")),"",IF(A903="","Check ID",IF(B903="","Check ID",IF(SUMPRODUCT(--(Equipment!$A$2:$A$101=B903))=0,"Check ID",IF(SUMPRODUCT(--($A$2:$A$1001=A903))&gt;1,"Duplicate ID",IF(OR(C903="",NOT(OR(D903="AI",D903="AO",D903="BI",D903="BO")),AND(F903&lt;&gt;"",NOT(ISNUMBER(F903))),AND(G903&lt;&gt;"",NOT(ISNUMBER(G903))),AND(H903&lt;&gt;"",NOT(ISNUMBER(H903))),AND(I903&lt;&gt;"",NOT(ISNUMBER(I903))),AND(J903&lt;&gt;"",NOT(ISNUMBER(J903)))),"Check inputs",IF(AND(ISNUMBER(J903),OR(J903&lt;0,J903&gt;1440)),"Check inputs","OK")))))))</f>
        <v/>
      </c>
    </row>
    <row r="904" spans="1:12" x14ac:dyDescent="0.25">
      <c r="A904" s="12"/>
      <c r="B904" s="12"/>
      <c r="C904" s="13"/>
      <c r="D904" s="12"/>
      <c r="E904" s="13"/>
      <c r="F904" s="12"/>
      <c r="G904" s="12"/>
      <c r="H904" s="12"/>
      <c r="I904" s="12"/>
      <c r="J904" s="12"/>
      <c r="K904" s="17" t="str">
        <f>IF(NOT(OR(A904&lt;&gt;"",B904&lt;&gt;"",C904&lt;&gt;"",D904&lt;&gt;"",E904&lt;&gt;"",F904&lt;&gt;"",G904&lt;&gt;"",H904&lt;&gt;"",I904&lt;&gt;"",J904&lt;&gt;"")),"",IF(AND(ISNUMBER(H904),ISNUMBER(I904),H904&gt;=I904),"Check limits",IF(OR(AND(ISNUMBER(F904),ISNUMBER(H904),F904&lt;H904),AND(ISNUMBER(F904),ISNUMBER(I904),F904&gt;I904),AND(ISNUMBER(G904),ISNUMBER(H904),G904&lt;H904),AND(ISNUMBER(G904),ISNUMBER(I904),G904&gt;I904)),"Setpoint outside alarm band","OK")))</f>
        <v/>
      </c>
      <c r="L904" s="16" t="str">
        <f>IF(NOT(OR(A904&lt;&gt;"",B904&lt;&gt;"",C904&lt;&gt;"",D904&lt;&gt;"",E904&lt;&gt;"",F904&lt;&gt;"",G904&lt;&gt;"",H904&lt;&gt;"",I904&lt;&gt;"",J904&lt;&gt;"")),"",IF(A904="","Check ID",IF(B904="","Check ID",IF(SUMPRODUCT(--(Equipment!$A$2:$A$101=B904))=0,"Check ID",IF(SUMPRODUCT(--($A$2:$A$1001=A904))&gt;1,"Duplicate ID",IF(OR(C904="",NOT(OR(D904="AI",D904="AO",D904="BI",D904="BO")),AND(F904&lt;&gt;"",NOT(ISNUMBER(F904))),AND(G904&lt;&gt;"",NOT(ISNUMBER(G904))),AND(H904&lt;&gt;"",NOT(ISNUMBER(H904))),AND(I904&lt;&gt;"",NOT(ISNUMBER(I904))),AND(J904&lt;&gt;"",NOT(ISNUMBER(J904)))),"Check inputs",IF(AND(ISNUMBER(J904),OR(J904&lt;0,J904&gt;1440)),"Check inputs","OK")))))))</f>
        <v/>
      </c>
    </row>
    <row r="905" spans="1:12" x14ac:dyDescent="0.25">
      <c r="A905" s="12"/>
      <c r="B905" s="12"/>
      <c r="C905" s="13"/>
      <c r="D905" s="12"/>
      <c r="E905" s="13"/>
      <c r="F905" s="12"/>
      <c r="G905" s="12"/>
      <c r="H905" s="12"/>
      <c r="I905" s="12"/>
      <c r="J905" s="12"/>
      <c r="K905" s="17" t="str">
        <f>IF(NOT(OR(A905&lt;&gt;"",B905&lt;&gt;"",C905&lt;&gt;"",D905&lt;&gt;"",E905&lt;&gt;"",F905&lt;&gt;"",G905&lt;&gt;"",H905&lt;&gt;"",I905&lt;&gt;"",J905&lt;&gt;"")),"",IF(AND(ISNUMBER(H905),ISNUMBER(I905),H905&gt;=I905),"Check limits",IF(OR(AND(ISNUMBER(F905),ISNUMBER(H905),F905&lt;H905),AND(ISNUMBER(F905),ISNUMBER(I905),F905&gt;I905),AND(ISNUMBER(G905),ISNUMBER(H905),G905&lt;H905),AND(ISNUMBER(G905),ISNUMBER(I905),G905&gt;I905)),"Setpoint outside alarm band","OK")))</f>
        <v/>
      </c>
      <c r="L905" s="16" t="str">
        <f>IF(NOT(OR(A905&lt;&gt;"",B905&lt;&gt;"",C905&lt;&gt;"",D905&lt;&gt;"",E905&lt;&gt;"",F905&lt;&gt;"",G905&lt;&gt;"",H905&lt;&gt;"",I905&lt;&gt;"",J905&lt;&gt;"")),"",IF(A905="","Check ID",IF(B905="","Check ID",IF(SUMPRODUCT(--(Equipment!$A$2:$A$101=B905))=0,"Check ID",IF(SUMPRODUCT(--($A$2:$A$1001=A905))&gt;1,"Duplicate ID",IF(OR(C905="",NOT(OR(D905="AI",D905="AO",D905="BI",D905="BO")),AND(F905&lt;&gt;"",NOT(ISNUMBER(F905))),AND(G905&lt;&gt;"",NOT(ISNUMBER(G905))),AND(H905&lt;&gt;"",NOT(ISNUMBER(H905))),AND(I905&lt;&gt;"",NOT(ISNUMBER(I905))),AND(J905&lt;&gt;"",NOT(ISNUMBER(J905)))),"Check inputs",IF(AND(ISNUMBER(J905),OR(J905&lt;0,J905&gt;1440)),"Check inputs","OK")))))))</f>
        <v/>
      </c>
    </row>
    <row r="906" spans="1:12" x14ac:dyDescent="0.25">
      <c r="A906" s="12"/>
      <c r="B906" s="12"/>
      <c r="C906" s="13"/>
      <c r="D906" s="12"/>
      <c r="E906" s="13"/>
      <c r="F906" s="12"/>
      <c r="G906" s="12"/>
      <c r="H906" s="12"/>
      <c r="I906" s="12"/>
      <c r="J906" s="12"/>
      <c r="K906" s="17" t="str">
        <f>IF(NOT(OR(A906&lt;&gt;"",B906&lt;&gt;"",C906&lt;&gt;"",D906&lt;&gt;"",E906&lt;&gt;"",F906&lt;&gt;"",G906&lt;&gt;"",H906&lt;&gt;"",I906&lt;&gt;"",J906&lt;&gt;"")),"",IF(AND(ISNUMBER(H906),ISNUMBER(I906),H906&gt;=I906),"Check limits",IF(OR(AND(ISNUMBER(F906),ISNUMBER(H906),F906&lt;H906),AND(ISNUMBER(F906),ISNUMBER(I906),F906&gt;I906),AND(ISNUMBER(G906),ISNUMBER(H906),G906&lt;H906),AND(ISNUMBER(G906),ISNUMBER(I906),G906&gt;I906)),"Setpoint outside alarm band","OK")))</f>
        <v/>
      </c>
      <c r="L906" s="16" t="str">
        <f>IF(NOT(OR(A906&lt;&gt;"",B906&lt;&gt;"",C906&lt;&gt;"",D906&lt;&gt;"",E906&lt;&gt;"",F906&lt;&gt;"",G906&lt;&gt;"",H906&lt;&gt;"",I906&lt;&gt;"",J906&lt;&gt;"")),"",IF(A906="","Check ID",IF(B906="","Check ID",IF(SUMPRODUCT(--(Equipment!$A$2:$A$101=B906))=0,"Check ID",IF(SUMPRODUCT(--($A$2:$A$1001=A906))&gt;1,"Duplicate ID",IF(OR(C906="",NOT(OR(D906="AI",D906="AO",D906="BI",D906="BO")),AND(F906&lt;&gt;"",NOT(ISNUMBER(F906))),AND(G906&lt;&gt;"",NOT(ISNUMBER(G906))),AND(H906&lt;&gt;"",NOT(ISNUMBER(H906))),AND(I906&lt;&gt;"",NOT(ISNUMBER(I906))),AND(J906&lt;&gt;"",NOT(ISNUMBER(J906)))),"Check inputs",IF(AND(ISNUMBER(J906),OR(J906&lt;0,J906&gt;1440)),"Check inputs","OK")))))))</f>
        <v/>
      </c>
    </row>
    <row r="907" spans="1:12" x14ac:dyDescent="0.25">
      <c r="A907" s="12"/>
      <c r="B907" s="12"/>
      <c r="C907" s="13"/>
      <c r="D907" s="12"/>
      <c r="E907" s="13"/>
      <c r="F907" s="12"/>
      <c r="G907" s="12"/>
      <c r="H907" s="12"/>
      <c r="I907" s="12"/>
      <c r="J907" s="12"/>
      <c r="K907" s="17" t="str">
        <f>IF(NOT(OR(A907&lt;&gt;"",B907&lt;&gt;"",C907&lt;&gt;"",D907&lt;&gt;"",E907&lt;&gt;"",F907&lt;&gt;"",G907&lt;&gt;"",H907&lt;&gt;"",I907&lt;&gt;"",J907&lt;&gt;"")),"",IF(AND(ISNUMBER(H907),ISNUMBER(I907),H907&gt;=I907),"Check limits",IF(OR(AND(ISNUMBER(F907),ISNUMBER(H907),F907&lt;H907),AND(ISNUMBER(F907),ISNUMBER(I907),F907&gt;I907),AND(ISNUMBER(G907),ISNUMBER(H907),G907&lt;H907),AND(ISNUMBER(G907),ISNUMBER(I907),G907&gt;I907)),"Setpoint outside alarm band","OK")))</f>
        <v/>
      </c>
      <c r="L907" s="16" t="str">
        <f>IF(NOT(OR(A907&lt;&gt;"",B907&lt;&gt;"",C907&lt;&gt;"",D907&lt;&gt;"",E907&lt;&gt;"",F907&lt;&gt;"",G907&lt;&gt;"",H907&lt;&gt;"",I907&lt;&gt;"",J907&lt;&gt;"")),"",IF(A907="","Check ID",IF(B907="","Check ID",IF(SUMPRODUCT(--(Equipment!$A$2:$A$101=B907))=0,"Check ID",IF(SUMPRODUCT(--($A$2:$A$1001=A907))&gt;1,"Duplicate ID",IF(OR(C907="",NOT(OR(D907="AI",D907="AO",D907="BI",D907="BO")),AND(F907&lt;&gt;"",NOT(ISNUMBER(F907))),AND(G907&lt;&gt;"",NOT(ISNUMBER(G907))),AND(H907&lt;&gt;"",NOT(ISNUMBER(H907))),AND(I907&lt;&gt;"",NOT(ISNUMBER(I907))),AND(J907&lt;&gt;"",NOT(ISNUMBER(J907)))),"Check inputs",IF(AND(ISNUMBER(J907),OR(J907&lt;0,J907&gt;1440)),"Check inputs","OK")))))))</f>
        <v/>
      </c>
    </row>
    <row r="908" spans="1:12" x14ac:dyDescent="0.25">
      <c r="A908" s="12"/>
      <c r="B908" s="12"/>
      <c r="C908" s="13"/>
      <c r="D908" s="12"/>
      <c r="E908" s="13"/>
      <c r="F908" s="12"/>
      <c r="G908" s="12"/>
      <c r="H908" s="12"/>
      <c r="I908" s="12"/>
      <c r="J908" s="12"/>
      <c r="K908" s="17" t="str">
        <f>IF(NOT(OR(A908&lt;&gt;"",B908&lt;&gt;"",C908&lt;&gt;"",D908&lt;&gt;"",E908&lt;&gt;"",F908&lt;&gt;"",G908&lt;&gt;"",H908&lt;&gt;"",I908&lt;&gt;"",J908&lt;&gt;"")),"",IF(AND(ISNUMBER(H908),ISNUMBER(I908),H908&gt;=I908),"Check limits",IF(OR(AND(ISNUMBER(F908),ISNUMBER(H908),F908&lt;H908),AND(ISNUMBER(F908),ISNUMBER(I908),F908&gt;I908),AND(ISNUMBER(G908),ISNUMBER(H908),G908&lt;H908),AND(ISNUMBER(G908),ISNUMBER(I908),G908&gt;I908)),"Setpoint outside alarm band","OK")))</f>
        <v/>
      </c>
      <c r="L908" s="16" t="str">
        <f>IF(NOT(OR(A908&lt;&gt;"",B908&lt;&gt;"",C908&lt;&gt;"",D908&lt;&gt;"",E908&lt;&gt;"",F908&lt;&gt;"",G908&lt;&gt;"",H908&lt;&gt;"",I908&lt;&gt;"",J908&lt;&gt;"")),"",IF(A908="","Check ID",IF(B908="","Check ID",IF(SUMPRODUCT(--(Equipment!$A$2:$A$101=B908))=0,"Check ID",IF(SUMPRODUCT(--($A$2:$A$1001=A908))&gt;1,"Duplicate ID",IF(OR(C908="",NOT(OR(D908="AI",D908="AO",D908="BI",D908="BO")),AND(F908&lt;&gt;"",NOT(ISNUMBER(F908))),AND(G908&lt;&gt;"",NOT(ISNUMBER(G908))),AND(H908&lt;&gt;"",NOT(ISNUMBER(H908))),AND(I908&lt;&gt;"",NOT(ISNUMBER(I908))),AND(J908&lt;&gt;"",NOT(ISNUMBER(J908)))),"Check inputs",IF(AND(ISNUMBER(J908),OR(J908&lt;0,J908&gt;1440)),"Check inputs","OK")))))))</f>
        <v/>
      </c>
    </row>
    <row r="909" spans="1:12" x14ac:dyDescent="0.25">
      <c r="A909" s="12"/>
      <c r="B909" s="12"/>
      <c r="C909" s="13"/>
      <c r="D909" s="12"/>
      <c r="E909" s="13"/>
      <c r="F909" s="12"/>
      <c r="G909" s="12"/>
      <c r="H909" s="12"/>
      <c r="I909" s="12"/>
      <c r="J909" s="12"/>
      <c r="K909" s="17" t="str">
        <f>IF(NOT(OR(A909&lt;&gt;"",B909&lt;&gt;"",C909&lt;&gt;"",D909&lt;&gt;"",E909&lt;&gt;"",F909&lt;&gt;"",G909&lt;&gt;"",H909&lt;&gt;"",I909&lt;&gt;"",J909&lt;&gt;"")),"",IF(AND(ISNUMBER(H909),ISNUMBER(I909),H909&gt;=I909),"Check limits",IF(OR(AND(ISNUMBER(F909),ISNUMBER(H909),F909&lt;H909),AND(ISNUMBER(F909),ISNUMBER(I909),F909&gt;I909),AND(ISNUMBER(G909),ISNUMBER(H909),G909&lt;H909),AND(ISNUMBER(G909),ISNUMBER(I909),G909&gt;I909)),"Setpoint outside alarm band","OK")))</f>
        <v/>
      </c>
      <c r="L909" s="16" t="str">
        <f>IF(NOT(OR(A909&lt;&gt;"",B909&lt;&gt;"",C909&lt;&gt;"",D909&lt;&gt;"",E909&lt;&gt;"",F909&lt;&gt;"",G909&lt;&gt;"",H909&lt;&gt;"",I909&lt;&gt;"",J909&lt;&gt;"")),"",IF(A909="","Check ID",IF(B909="","Check ID",IF(SUMPRODUCT(--(Equipment!$A$2:$A$101=B909))=0,"Check ID",IF(SUMPRODUCT(--($A$2:$A$1001=A909))&gt;1,"Duplicate ID",IF(OR(C909="",NOT(OR(D909="AI",D909="AO",D909="BI",D909="BO")),AND(F909&lt;&gt;"",NOT(ISNUMBER(F909))),AND(G909&lt;&gt;"",NOT(ISNUMBER(G909))),AND(H909&lt;&gt;"",NOT(ISNUMBER(H909))),AND(I909&lt;&gt;"",NOT(ISNUMBER(I909))),AND(J909&lt;&gt;"",NOT(ISNUMBER(J909)))),"Check inputs",IF(AND(ISNUMBER(J909),OR(J909&lt;0,J909&gt;1440)),"Check inputs","OK")))))))</f>
        <v/>
      </c>
    </row>
    <row r="910" spans="1:12" x14ac:dyDescent="0.25">
      <c r="A910" s="12"/>
      <c r="B910" s="12"/>
      <c r="C910" s="13"/>
      <c r="D910" s="12"/>
      <c r="E910" s="13"/>
      <c r="F910" s="12"/>
      <c r="G910" s="12"/>
      <c r="H910" s="12"/>
      <c r="I910" s="12"/>
      <c r="J910" s="12"/>
      <c r="K910" s="17" t="str">
        <f>IF(NOT(OR(A910&lt;&gt;"",B910&lt;&gt;"",C910&lt;&gt;"",D910&lt;&gt;"",E910&lt;&gt;"",F910&lt;&gt;"",G910&lt;&gt;"",H910&lt;&gt;"",I910&lt;&gt;"",J910&lt;&gt;"")),"",IF(AND(ISNUMBER(H910),ISNUMBER(I910),H910&gt;=I910),"Check limits",IF(OR(AND(ISNUMBER(F910),ISNUMBER(H910),F910&lt;H910),AND(ISNUMBER(F910),ISNUMBER(I910),F910&gt;I910),AND(ISNUMBER(G910),ISNUMBER(H910),G910&lt;H910),AND(ISNUMBER(G910),ISNUMBER(I910),G910&gt;I910)),"Setpoint outside alarm band","OK")))</f>
        <v/>
      </c>
      <c r="L910" s="16" t="str">
        <f>IF(NOT(OR(A910&lt;&gt;"",B910&lt;&gt;"",C910&lt;&gt;"",D910&lt;&gt;"",E910&lt;&gt;"",F910&lt;&gt;"",G910&lt;&gt;"",H910&lt;&gt;"",I910&lt;&gt;"",J910&lt;&gt;"")),"",IF(A910="","Check ID",IF(B910="","Check ID",IF(SUMPRODUCT(--(Equipment!$A$2:$A$101=B910))=0,"Check ID",IF(SUMPRODUCT(--($A$2:$A$1001=A910))&gt;1,"Duplicate ID",IF(OR(C910="",NOT(OR(D910="AI",D910="AO",D910="BI",D910="BO")),AND(F910&lt;&gt;"",NOT(ISNUMBER(F910))),AND(G910&lt;&gt;"",NOT(ISNUMBER(G910))),AND(H910&lt;&gt;"",NOT(ISNUMBER(H910))),AND(I910&lt;&gt;"",NOT(ISNUMBER(I910))),AND(J910&lt;&gt;"",NOT(ISNUMBER(J910)))),"Check inputs",IF(AND(ISNUMBER(J910),OR(J910&lt;0,J910&gt;1440)),"Check inputs","OK")))))))</f>
        <v/>
      </c>
    </row>
    <row r="911" spans="1:12" x14ac:dyDescent="0.25">
      <c r="A911" s="12"/>
      <c r="B911" s="12"/>
      <c r="C911" s="13"/>
      <c r="D911" s="12"/>
      <c r="E911" s="13"/>
      <c r="F911" s="12"/>
      <c r="G911" s="12"/>
      <c r="H911" s="12"/>
      <c r="I911" s="12"/>
      <c r="J911" s="12"/>
      <c r="K911" s="17" t="str">
        <f>IF(NOT(OR(A911&lt;&gt;"",B911&lt;&gt;"",C911&lt;&gt;"",D911&lt;&gt;"",E911&lt;&gt;"",F911&lt;&gt;"",G911&lt;&gt;"",H911&lt;&gt;"",I911&lt;&gt;"",J911&lt;&gt;"")),"",IF(AND(ISNUMBER(H911),ISNUMBER(I911),H911&gt;=I911),"Check limits",IF(OR(AND(ISNUMBER(F911),ISNUMBER(H911),F911&lt;H911),AND(ISNUMBER(F911),ISNUMBER(I911),F911&gt;I911),AND(ISNUMBER(G911),ISNUMBER(H911),G911&lt;H911),AND(ISNUMBER(G911),ISNUMBER(I911),G911&gt;I911)),"Setpoint outside alarm band","OK")))</f>
        <v/>
      </c>
      <c r="L911" s="16" t="str">
        <f>IF(NOT(OR(A911&lt;&gt;"",B911&lt;&gt;"",C911&lt;&gt;"",D911&lt;&gt;"",E911&lt;&gt;"",F911&lt;&gt;"",G911&lt;&gt;"",H911&lt;&gt;"",I911&lt;&gt;"",J911&lt;&gt;"")),"",IF(A911="","Check ID",IF(B911="","Check ID",IF(SUMPRODUCT(--(Equipment!$A$2:$A$101=B911))=0,"Check ID",IF(SUMPRODUCT(--($A$2:$A$1001=A911))&gt;1,"Duplicate ID",IF(OR(C911="",NOT(OR(D911="AI",D911="AO",D911="BI",D911="BO")),AND(F911&lt;&gt;"",NOT(ISNUMBER(F911))),AND(G911&lt;&gt;"",NOT(ISNUMBER(G911))),AND(H911&lt;&gt;"",NOT(ISNUMBER(H911))),AND(I911&lt;&gt;"",NOT(ISNUMBER(I911))),AND(J911&lt;&gt;"",NOT(ISNUMBER(J911)))),"Check inputs",IF(AND(ISNUMBER(J911),OR(J911&lt;0,J911&gt;1440)),"Check inputs","OK")))))))</f>
        <v/>
      </c>
    </row>
    <row r="912" spans="1:12" x14ac:dyDescent="0.25">
      <c r="A912" s="12"/>
      <c r="B912" s="12"/>
      <c r="C912" s="13"/>
      <c r="D912" s="12"/>
      <c r="E912" s="13"/>
      <c r="F912" s="12"/>
      <c r="G912" s="12"/>
      <c r="H912" s="12"/>
      <c r="I912" s="12"/>
      <c r="J912" s="12"/>
      <c r="K912" s="17" t="str">
        <f>IF(NOT(OR(A912&lt;&gt;"",B912&lt;&gt;"",C912&lt;&gt;"",D912&lt;&gt;"",E912&lt;&gt;"",F912&lt;&gt;"",G912&lt;&gt;"",H912&lt;&gt;"",I912&lt;&gt;"",J912&lt;&gt;"")),"",IF(AND(ISNUMBER(H912),ISNUMBER(I912),H912&gt;=I912),"Check limits",IF(OR(AND(ISNUMBER(F912),ISNUMBER(H912),F912&lt;H912),AND(ISNUMBER(F912),ISNUMBER(I912),F912&gt;I912),AND(ISNUMBER(G912),ISNUMBER(H912),G912&lt;H912),AND(ISNUMBER(G912),ISNUMBER(I912),G912&gt;I912)),"Setpoint outside alarm band","OK")))</f>
        <v/>
      </c>
      <c r="L912" s="16" t="str">
        <f>IF(NOT(OR(A912&lt;&gt;"",B912&lt;&gt;"",C912&lt;&gt;"",D912&lt;&gt;"",E912&lt;&gt;"",F912&lt;&gt;"",G912&lt;&gt;"",H912&lt;&gt;"",I912&lt;&gt;"",J912&lt;&gt;"")),"",IF(A912="","Check ID",IF(B912="","Check ID",IF(SUMPRODUCT(--(Equipment!$A$2:$A$101=B912))=0,"Check ID",IF(SUMPRODUCT(--($A$2:$A$1001=A912))&gt;1,"Duplicate ID",IF(OR(C912="",NOT(OR(D912="AI",D912="AO",D912="BI",D912="BO")),AND(F912&lt;&gt;"",NOT(ISNUMBER(F912))),AND(G912&lt;&gt;"",NOT(ISNUMBER(G912))),AND(H912&lt;&gt;"",NOT(ISNUMBER(H912))),AND(I912&lt;&gt;"",NOT(ISNUMBER(I912))),AND(J912&lt;&gt;"",NOT(ISNUMBER(J912)))),"Check inputs",IF(AND(ISNUMBER(J912),OR(J912&lt;0,J912&gt;1440)),"Check inputs","OK")))))))</f>
        <v/>
      </c>
    </row>
    <row r="913" spans="1:12" x14ac:dyDescent="0.25">
      <c r="A913" s="12"/>
      <c r="B913" s="12"/>
      <c r="C913" s="13"/>
      <c r="D913" s="12"/>
      <c r="E913" s="13"/>
      <c r="F913" s="12"/>
      <c r="G913" s="12"/>
      <c r="H913" s="12"/>
      <c r="I913" s="12"/>
      <c r="J913" s="12"/>
      <c r="K913" s="17" t="str">
        <f>IF(NOT(OR(A913&lt;&gt;"",B913&lt;&gt;"",C913&lt;&gt;"",D913&lt;&gt;"",E913&lt;&gt;"",F913&lt;&gt;"",G913&lt;&gt;"",H913&lt;&gt;"",I913&lt;&gt;"",J913&lt;&gt;"")),"",IF(AND(ISNUMBER(H913),ISNUMBER(I913),H913&gt;=I913),"Check limits",IF(OR(AND(ISNUMBER(F913),ISNUMBER(H913),F913&lt;H913),AND(ISNUMBER(F913),ISNUMBER(I913),F913&gt;I913),AND(ISNUMBER(G913),ISNUMBER(H913),G913&lt;H913),AND(ISNUMBER(G913),ISNUMBER(I913),G913&gt;I913)),"Setpoint outside alarm band","OK")))</f>
        <v/>
      </c>
      <c r="L913" s="16" t="str">
        <f>IF(NOT(OR(A913&lt;&gt;"",B913&lt;&gt;"",C913&lt;&gt;"",D913&lt;&gt;"",E913&lt;&gt;"",F913&lt;&gt;"",G913&lt;&gt;"",H913&lt;&gt;"",I913&lt;&gt;"",J913&lt;&gt;"")),"",IF(A913="","Check ID",IF(B913="","Check ID",IF(SUMPRODUCT(--(Equipment!$A$2:$A$101=B913))=0,"Check ID",IF(SUMPRODUCT(--($A$2:$A$1001=A913))&gt;1,"Duplicate ID",IF(OR(C913="",NOT(OR(D913="AI",D913="AO",D913="BI",D913="BO")),AND(F913&lt;&gt;"",NOT(ISNUMBER(F913))),AND(G913&lt;&gt;"",NOT(ISNUMBER(G913))),AND(H913&lt;&gt;"",NOT(ISNUMBER(H913))),AND(I913&lt;&gt;"",NOT(ISNUMBER(I913))),AND(J913&lt;&gt;"",NOT(ISNUMBER(J913)))),"Check inputs",IF(AND(ISNUMBER(J913),OR(J913&lt;0,J913&gt;1440)),"Check inputs","OK")))))))</f>
        <v/>
      </c>
    </row>
    <row r="914" spans="1:12" x14ac:dyDescent="0.25">
      <c r="A914" s="12"/>
      <c r="B914" s="12"/>
      <c r="C914" s="13"/>
      <c r="D914" s="12"/>
      <c r="E914" s="13"/>
      <c r="F914" s="12"/>
      <c r="G914" s="12"/>
      <c r="H914" s="12"/>
      <c r="I914" s="12"/>
      <c r="J914" s="12"/>
      <c r="K914" s="17" t="str">
        <f>IF(NOT(OR(A914&lt;&gt;"",B914&lt;&gt;"",C914&lt;&gt;"",D914&lt;&gt;"",E914&lt;&gt;"",F914&lt;&gt;"",G914&lt;&gt;"",H914&lt;&gt;"",I914&lt;&gt;"",J914&lt;&gt;"")),"",IF(AND(ISNUMBER(H914),ISNUMBER(I914),H914&gt;=I914),"Check limits",IF(OR(AND(ISNUMBER(F914),ISNUMBER(H914),F914&lt;H914),AND(ISNUMBER(F914),ISNUMBER(I914),F914&gt;I914),AND(ISNUMBER(G914),ISNUMBER(H914),G914&lt;H914),AND(ISNUMBER(G914),ISNUMBER(I914),G914&gt;I914)),"Setpoint outside alarm band","OK")))</f>
        <v/>
      </c>
      <c r="L914" s="16" t="str">
        <f>IF(NOT(OR(A914&lt;&gt;"",B914&lt;&gt;"",C914&lt;&gt;"",D914&lt;&gt;"",E914&lt;&gt;"",F914&lt;&gt;"",G914&lt;&gt;"",H914&lt;&gt;"",I914&lt;&gt;"",J914&lt;&gt;"")),"",IF(A914="","Check ID",IF(B914="","Check ID",IF(SUMPRODUCT(--(Equipment!$A$2:$A$101=B914))=0,"Check ID",IF(SUMPRODUCT(--($A$2:$A$1001=A914))&gt;1,"Duplicate ID",IF(OR(C914="",NOT(OR(D914="AI",D914="AO",D914="BI",D914="BO")),AND(F914&lt;&gt;"",NOT(ISNUMBER(F914))),AND(G914&lt;&gt;"",NOT(ISNUMBER(G914))),AND(H914&lt;&gt;"",NOT(ISNUMBER(H914))),AND(I914&lt;&gt;"",NOT(ISNUMBER(I914))),AND(J914&lt;&gt;"",NOT(ISNUMBER(J914)))),"Check inputs",IF(AND(ISNUMBER(J914),OR(J914&lt;0,J914&gt;1440)),"Check inputs","OK")))))))</f>
        <v/>
      </c>
    </row>
    <row r="915" spans="1:12" x14ac:dyDescent="0.25">
      <c r="A915" s="12"/>
      <c r="B915" s="12"/>
      <c r="C915" s="13"/>
      <c r="D915" s="12"/>
      <c r="E915" s="13"/>
      <c r="F915" s="12"/>
      <c r="G915" s="12"/>
      <c r="H915" s="12"/>
      <c r="I915" s="12"/>
      <c r="J915" s="12"/>
      <c r="K915" s="17" t="str">
        <f>IF(NOT(OR(A915&lt;&gt;"",B915&lt;&gt;"",C915&lt;&gt;"",D915&lt;&gt;"",E915&lt;&gt;"",F915&lt;&gt;"",G915&lt;&gt;"",H915&lt;&gt;"",I915&lt;&gt;"",J915&lt;&gt;"")),"",IF(AND(ISNUMBER(H915),ISNUMBER(I915),H915&gt;=I915),"Check limits",IF(OR(AND(ISNUMBER(F915),ISNUMBER(H915),F915&lt;H915),AND(ISNUMBER(F915),ISNUMBER(I915),F915&gt;I915),AND(ISNUMBER(G915),ISNUMBER(H915),G915&lt;H915),AND(ISNUMBER(G915),ISNUMBER(I915),G915&gt;I915)),"Setpoint outside alarm band","OK")))</f>
        <v/>
      </c>
      <c r="L915" s="16" t="str">
        <f>IF(NOT(OR(A915&lt;&gt;"",B915&lt;&gt;"",C915&lt;&gt;"",D915&lt;&gt;"",E915&lt;&gt;"",F915&lt;&gt;"",G915&lt;&gt;"",H915&lt;&gt;"",I915&lt;&gt;"",J915&lt;&gt;"")),"",IF(A915="","Check ID",IF(B915="","Check ID",IF(SUMPRODUCT(--(Equipment!$A$2:$A$101=B915))=0,"Check ID",IF(SUMPRODUCT(--($A$2:$A$1001=A915))&gt;1,"Duplicate ID",IF(OR(C915="",NOT(OR(D915="AI",D915="AO",D915="BI",D915="BO")),AND(F915&lt;&gt;"",NOT(ISNUMBER(F915))),AND(G915&lt;&gt;"",NOT(ISNUMBER(G915))),AND(H915&lt;&gt;"",NOT(ISNUMBER(H915))),AND(I915&lt;&gt;"",NOT(ISNUMBER(I915))),AND(J915&lt;&gt;"",NOT(ISNUMBER(J915)))),"Check inputs",IF(AND(ISNUMBER(J915),OR(J915&lt;0,J915&gt;1440)),"Check inputs","OK")))))))</f>
        <v/>
      </c>
    </row>
    <row r="916" spans="1:12" x14ac:dyDescent="0.25">
      <c r="A916" s="12"/>
      <c r="B916" s="12"/>
      <c r="C916" s="13"/>
      <c r="D916" s="12"/>
      <c r="E916" s="13"/>
      <c r="F916" s="12"/>
      <c r="G916" s="12"/>
      <c r="H916" s="12"/>
      <c r="I916" s="12"/>
      <c r="J916" s="12"/>
      <c r="K916" s="17" t="str">
        <f>IF(NOT(OR(A916&lt;&gt;"",B916&lt;&gt;"",C916&lt;&gt;"",D916&lt;&gt;"",E916&lt;&gt;"",F916&lt;&gt;"",G916&lt;&gt;"",H916&lt;&gt;"",I916&lt;&gt;"",J916&lt;&gt;"")),"",IF(AND(ISNUMBER(H916),ISNUMBER(I916),H916&gt;=I916),"Check limits",IF(OR(AND(ISNUMBER(F916),ISNUMBER(H916),F916&lt;H916),AND(ISNUMBER(F916),ISNUMBER(I916),F916&gt;I916),AND(ISNUMBER(G916),ISNUMBER(H916),G916&lt;H916),AND(ISNUMBER(G916),ISNUMBER(I916),G916&gt;I916)),"Setpoint outside alarm band","OK")))</f>
        <v/>
      </c>
      <c r="L916" s="16" t="str">
        <f>IF(NOT(OR(A916&lt;&gt;"",B916&lt;&gt;"",C916&lt;&gt;"",D916&lt;&gt;"",E916&lt;&gt;"",F916&lt;&gt;"",G916&lt;&gt;"",H916&lt;&gt;"",I916&lt;&gt;"",J916&lt;&gt;"")),"",IF(A916="","Check ID",IF(B916="","Check ID",IF(SUMPRODUCT(--(Equipment!$A$2:$A$101=B916))=0,"Check ID",IF(SUMPRODUCT(--($A$2:$A$1001=A916))&gt;1,"Duplicate ID",IF(OR(C916="",NOT(OR(D916="AI",D916="AO",D916="BI",D916="BO")),AND(F916&lt;&gt;"",NOT(ISNUMBER(F916))),AND(G916&lt;&gt;"",NOT(ISNUMBER(G916))),AND(H916&lt;&gt;"",NOT(ISNUMBER(H916))),AND(I916&lt;&gt;"",NOT(ISNUMBER(I916))),AND(J916&lt;&gt;"",NOT(ISNUMBER(J916)))),"Check inputs",IF(AND(ISNUMBER(J916),OR(J916&lt;0,J916&gt;1440)),"Check inputs","OK")))))))</f>
        <v/>
      </c>
    </row>
    <row r="917" spans="1:12" x14ac:dyDescent="0.25">
      <c r="A917" s="12"/>
      <c r="B917" s="12"/>
      <c r="C917" s="13"/>
      <c r="D917" s="12"/>
      <c r="E917" s="13"/>
      <c r="F917" s="12"/>
      <c r="G917" s="12"/>
      <c r="H917" s="12"/>
      <c r="I917" s="12"/>
      <c r="J917" s="12"/>
      <c r="K917" s="17" t="str">
        <f>IF(NOT(OR(A917&lt;&gt;"",B917&lt;&gt;"",C917&lt;&gt;"",D917&lt;&gt;"",E917&lt;&gt;"",F917&lt;&gt;"",G917&lt;&gt;"",H917&lt;&gt;"",I917&lt;&gt;"",J917&lt;&gt;"")),"",IF(AND(ISNUMBER(H917),ISNUMBER(I917),H917&gt;=I917),"Check limits",IF(OR(AND(ISNUMBER(F917),ISNUMBER(H917),F917&lt;H917),AND(ISNUMBER(F917),ISNUMBER(I917),F917&gt;I917),AND(ISNUMBER(G917),ISNUMBER(H917),G917&lt;H917),AND(ISNUMBER(G917),ISNUMBER(I917),G917&gt;I917)),"Setpoint outside alarm band","OK")))</f>
        <v/>
      </c>
      <c r="L917" s="16" t="str">
        <f>IF(NOT(OR(A917&lt;&gt;"",B917&lt;&gt;"",C917&lt;&gt;"",D917&lt;&gt;"",E917&lt;&gt;"",F917&lt;&gt;"",G917&lt;&gt;"",H917&lt;&gt;"",I917&lt;&gt;"",J917&lt;&gt;"")),"",IF(A917="","Check ID",IF(B917="","Check ID",IF(SUMPRODUCT(--(Equipment!$A$2:$A$101=B917))=0,"Check ID",IF(SUMPRODUCT(--($A$2:$A$1001=A917))&gt;1,"Duplicate ID",IF(OR(C917="",NOT(OR(D917="AI",D917="AO",D917="BI",D917="BO")),AND(F917&lt;&gt;"",NOT(ISNUMBER(F917))),AND(G917&lt;&gt;"",NOT(ISNUMBER(G917))),AND(H917&lt;&gt;"",NOT(ISNUMBER(H917))),AND(I917&lt;&gt;"",NOT(ISNUMBER(I917))),AND(J917&lt;&gt;"",NOT(ISNUMBER(J917)))),"Check inputs",IF(AND(ISNUMBER(J917),OR(J917&lt;0,J917&gt;1440)),"Check inputs","OK")))))))</f>
        <v/>
      </c>
    </row>
    <row r="918" spans="1:12" x14ac:dyDescent="0.25">
      <c r="A918" s="12"/>
      <c r="B918" s="12"/>
      <c r="C918" s="13"/>
      <c r="D918" s="12"/>
      <c r="E918" s="13"/>
      <c r="F918" s="12"/>
      <c r="G918" s="12"/>
      <c r="H918" s="12"/>
      <c r="I918" s="12"/>
      <c r="J918" s="12"/>
      <c r="K918" s="17" t="str">
        <f>IF(NOT(OR(A918&lt;&gt;"",B918&lt;&gt;"",C918&lt;&gt;"",D918&lt;&gt;"",E918&lt;&gt;"",F918&lt;&gt;"",G918&lt;&gt;"",H918&lt;&gt;"",I918&lt;&gt;"",J918&lt;&gt;"")),"",IF(AND(ISNUMBER(H918),ISNUMBER(I918),H918&gt;=I918),"Check limits",IF(OR(AND(ISNUMBER(F918),ISNUMBER(H918),F918&lt;H918),AND(ISNUMBER(F918),ISNUMBER(I918),F918&gt;I918),AND(ISNUMBER(G918),ISNUMBER(H918),G918&lt;H918),AND(ISNUMBER(G918),ISNUMBER(I918),G918&gt;I918)),"Setpoint outside alarm band","OK")))</f>
        <v/>
      </c>
      <c r="L918" s="16" t="str">
        <f>IF(NOT(OR(A918&lt;&gt;"",B918&lt;&gt;"",C918&lt;&gt;"",D918&lt;&gt;"",E918&lt;&gt;"",F918&lt;&gt;"",G918&lt;&gt;"",H918&lt;&gt;"",I918&lt;&gt;"",J918&lt;&gt;"")),"",IF(A918="","Check ID",IF(B918="","Check ID",IF(SUMPRODUCT(--(Equipment!$A$2:$A$101=B918))=0,"Check ID",IF(SUMPRODUCT(--($A$2:$A$1001=A918))&gt;1,"Duplicate ID",IF(OR(C918="",NOT(OR(D918="AI",D918="AO",D918="BI",D918="BO")),AND(F918&lt;&gt;"",NOT(ISNUMBER(F918))),AND(G918&lt;&gt;"",NOT(ISNUMBER(G918))),AND(H918&lt;&gt;"",NOT(ISNUMBER(H918))),AND(I918&lt;&gt;"",NOT(ISNUMBER(I918))),AND(J918&lt;&gt;"",NOT(ISNUMBER(J918)))),"Check inputs",IF(AND(ISNUMBER(J918),OR(J918&lt;0,J918&gt;1440)),"Check inputs","OK")))))))</f>
        <v/>
      </c>
    </row>
    <row r="919" spans="1:12" x14ac:dyDescent="0.25">
      <c r="A919" s="12"/>
      <c r="B919" s="12"/>
      <c r="C919" s="13"/>
      <c r="D919" s="12"/>
      <c r="E919" s="13"/>
      <c r="F919" s="12"/>
      <c r="G919" s="12"/>
      <c r="H919" s="12"/>
      <c r="I919" s="12"/>
      <c r="J919" s="12"/>
      <c r="K919" s="17" t="str">
        <f>IF(NOT(OR(A919&lt;&gt;"",B919&lt;&gt;"",C919&lt;&gt;"",D919&lt;&gt;"",E919&lt;&gt;"",F919&lt;&gt;"",G919&lt;&gt;"",H919&lt;&gt;"",I919&lt;&gt;"",J919&lt;&gt;"")),"",IF(AND(ISNUMBER(H919),ISNUMBER(I919),H919&gt;=I919),"Check limits",IF(OR(AND(ISNUMBER(F919),ISNUMBER(H919),F919&lt;H919),AND(ISNUMBER(F919),ISNUMBER(I919),F919&gt;I919),AND(ISNUMBER(G919),ISNUMBER(H919),G919&lt;H919),AND(ISNUMBER(G919),ISNUMBER(I919),G919&gt;I919)),"Setpoint outside alarm band","OK")))</f>
        <v/>
      </c>
      <c r="L919" s="16" t="str">
        <f>IF(NOT(OR(A919&lt;&gt;"",B919&lt;&gt;"",C919&lt;&gt;"",D919&lt;&gt;"",E919&lt;&gt;"",F919&lt;&gt;"",G919&lt;&gt;"",H919&lt;&gt;"",I919&lt;&gt;"",J919&lt;&gt;"")),"",IF(A919="","Check ID",IF(B919="","Check ID",IF(SUMPRODUCT(--(Equipment!$A$2:$A$101=B919))=0,"Check ID",IF(SUMPRODUCT(--($A$2:$A$1001=A919))&gt;1,"Duplicate ID",IF(OR(C919="",NOT(OR(D919="AI",D919="AO",D919="BI",D919="BO")),AND(F919&lt;&gt;"",NOT(ISNUMBER(F919))),AND(G919&lt;&gt;"",NOT(ISNUMBER(G919))),AND(H919&lt;&gt;"",NOT(ISNUMBER(H919))),AND(I919&lt;&gt;"",NOT(ISNUMBER(I919))),AND(J919&lt;&gt;"",NOT(ISNUMBER(J919)))),"Check inputs",IF(AND(ISNUMBER(J919),OR(J919&lt;0,J919&gt;1440)),"Check inputs","OK")))))))</f>
        <v/>
      </c>
    </row>
    <row r="920" spans="1:12" x14ac:dyDescent="0.25">
      <c r="A920" s="12"/>
      <c r="B920" s="12"/>
      <c r="C920" s="13"/>
      <c r="D920" s="12"/>
      <c r="E920" s="13"/>
      <c r="F920" s="12"/>
      <c r="G920" s="12"/>
      <c r="H920" s="12"/>
      <c r="I920" s="12"/>
      <c r="J920" s="12"/>
      <c r="K920" s="17" t="str">
        <f>IF(NOT(OR(A920&lt;&gt;"",B920&lt;&gt;"",C920&lt;&gt;"",D920&lt;&gt;"",E920&lt;&gt;"",F920&lt;&gt;"",G920&lt;&gt;"",H920&lt;&gt;"",I920&lt;&gt;"",J920&lt;&gt;"")),"",IF(AND(ISNUMBER(H920),ISNUMBER(I920),H920&gt;=I920),"Check limits",IF(OR(AND(ISNUMBER(F920),ISNUMBER(H920),F920&lt;H920),AND(ISNUMBER(F920),ISNUMBER(I920),F920&gt;I920),AND(ISNUMBER(G920),ISNUMBER(H920),G920&lt;H920),AND(ISNUMBER(G920),ISNUMBER(I920),G920&gt;I920)),"Setpoint outside alarm band","OK")))</f>
        <v/>
      </c>
      <c r="L920" s="16" t="str">
        <f>IF(NOT(OR(A920&lt;&gt;"",B920&lt;&gt;"",C920&lt;&gt;"",D920&lt;&gt;"",E920&lt;&gt;"",F920&lt;&gt;"",G920&lt;&gt;"",H920&lt;&gt;"",I920&lt;&gt;"",J920&lt;&gt;"")),"",IF(A920="","Check ID",IF(B920="","Check ID",IF(SUMPRODUCT(--(Equipment!$A$2:$A$101=B920))=0,"Check ID",IF(SUMPRODUCT(--($A$2:$A$1001=A920))&gt;1,"Duplicate ID",IF(OR(C920="",NOT(OR(D920="AI",D920="AO",D920="BI",D920="BO")),AND(F920&lt;&gt;"",NOT(ISNUMBER(F920))),AND(G920&lt;&gt;"",NOT(ISNUMBER(G920))),AND(H920&lt;&gt;"",NOT(ISNUMBER(H920))),AND(I920&lt;&gt;"",NOT(ISNUMBER(I920))),AND(J920&lt;&gt;"",NOT(ISNUMBER(J920)))),"Check inputs",IF(AND(ISNUMBER(J920),OR(J920&lt;0,J920&gt;1440)),"Check inputs","OK")))))))</f>
        <v/>
      </c>
    </row>
    <row r="921" spans="1:12" x14ac:dyDescent="0.25">
      <c r="A921" s="12"/>
      <c r="B921" s="12"/>
      <c r="C921" s="13"/>
      <c r="D921" s="12"/>
      <c r="E921" s="13"/>
      <c r="F921" s="12"/>
      <c r="G921" s="12"/>
      <c r="H921" s="12"/>
      <c r="I921" s="12"/>
      <c r="J921" s="12"/>
      <c r="K921" s="17" t="str">
        <f>IF(NOT(OR(A921&lt;&gt;"",B921&lt;&gt;"",C921&lt;&gt;"",D921&lt;&gt;"",E921&lt;&gt;"",F921&lt;&gt;"",G921&lt;&gt;"",H921&lt;&gt;"",I921&lt;&gt;"",J921&lt;&gt;"")),"",IF(AND(ISNUMBER(H921),ISNUMBER(I921),H921&gt;=I921),"Check limits",IF(OR(AND(ISNUMBER(F921),ISNUMBER(H921),F921&lt;H921),AND(ISNUMBER(F921),ISNUMBER(I921),F921&gt;I921),AND(ISNUMBER(G921),ISNUMBER(H921),G921&lt;H921),AND(ISNUMBER(G921),ISNUMBER(I921),G921&gt;I921)),"Setpoint outside alarm band","OK")))</f>
        <v/>
      </c>
      <c r="L921" s="16" t="str">
        <f>IF(NOT(OR(A921&lt;&gt;"",B921&lt;&gt;"",C921&lt;&gt;"",D921&lt;&gt;"",E921&lt;&gt;"",F921&lt;&gt;"",G921&lt;&gt;"",H921&lt;&gt;"",I921&lt;&gt;"",J921&lt;&gt;"")),"",IF(A921="","Check ID",IF(B921="","Check ID",IF(SUMPRODUCT(--(Equipment!$A$2:$A$101=B921))=0,"Check ID",IF(SUMPRODUCT(--($A$2:$A$1001=A921))&gt;1,"Duplicate ID",IF(OR(C921="",NOT(OR(D921="AI",D921="AO",D921="BI",D921="BO")),AND(F921&lt;&gt;"",NOT(ISNUMBER(F921))),AND(G921&lt;&gt;"",NOT(ISNUMBER(G921))),AND(H921&lt;&gt;"",NOT(ISNUMBER(H921))),AND(I921&lt;&gt;"",NOT(ISNUMBER(I921))),AND(J921&lt;&gt;"",NOT(ISNUMBER(J921)))),"Check inputs",IF(AND(ISNUMBER(J921),OR(J921&lt;0,J921&gt;1440)),"Check inputs","OK")))))))</f>
        <v/>
      </c>
    </row>
    <row r="922" spans="1:12" x14ac:dyDescent="0.25">
      <c r="A922" s="12"/>
      <c r="B922" s="12"/>
      <c r="C922" s="13"/>
      <c r="D922" s="12"/>
      <c r="E922" s="13"/>
      <c r="F922" s="12"/>
      <c r="G922" s="12"/>
      <c r="H922" s="12"/>
      <c r="I922" s="12"/>
      <c r="J922" s="12"/>
      <c r="K922" s="17" t="str">
        <f>IF(NOT(OR(A922&lt;&gt;"",B922&lt;&gt;"",C922&lt;&gt;"",D922&lt;&gt;"",E922&lt;&gt;"",F922&lt;&gt;"",G922&lt;&gt;"",H922&lt;&gt;"",I922&lt;&gt;"",J922&lt;&gt;"")),"",IF(AND(ISNUMBER(H922),ISNUMBER(I922),H922&gt;=I922),"Check limits",IF(OR(AND(ISNUMBER(F922),ISNUMBER(H922),F922&lt;H922),AND(ISNUMBER(F922),ISNUMBER(I922),F922&gt;I922),AND(ISNUMBER(G922),ISNUMBER(H922),G922&lt;H922),AND(ISNUMBER(G922),ISNUMBER(I922),G922&gt;I922)),"Setpoint outside alarm band","OK")))</f>
        <v/>
      </c>
      <c r="L922" s="16" t="str">
        <f>IF(NOT(OR(A922&lt;&gt;"",B922&lt;&gt;"",C922&lt;&gt;"",D922&lt;&gt;"",E922&lt;&gt;"",F922&lt;&gt;"",G922&lt;&gt;"",H922&lt;&gt;"",I922&lt;&gt;"",J922&lt;&gt;"")),"",IF(A922="","Check ID",IF(B922="","Check ID",IF(SUMPRODUCT(--(Equipment!$A$2:$A$101=B922))=0,"Check ID",IF(SUMPRODUCT(--($A$2:$A$1001=A922))&gt;1,"Duplicate ID",IF(OR(C922="",NOT(OR(D922="AI",D922="AO",D922="BI",D922="BO")),AND(F922&lt;&gt;"",NOT(ISNUMBER(F922))),AND(G922&lt;&gt;"",NOT(ISNUMBER(G922))),AND(H922&lt;&gt;"",NOT(ISNUMBER(H922))),AND(I922&lt;&gt;"",NOT(ISNUMBER(I922))),AND(J922&lt;&gt;"",NOT(ISNUMBER(J922)))),"Check inputs",IF(AND(ISNUMBER(J922),OR(J922&lt;0,J922&gt;1440)),"Check inputs","OK")))))))</f>
        <v/>
      </c>
    </row>
    <row r="923" spans="1:12" x14ac:dyDescent="0.25">
      <c r="A923" s="12"/>
      <c r="B923" s="12"/>
      <c r="C923" s="13"/>
      <c r="D923" s="12"/>
      <c r="E923" s="13"/>
      <c r="F923" s="12"/>
      <c r="G923" s="12"/>
      <c r="H923" s="12"/>
      <c r="I923" s="12"/>
      <c r="J923" s="12"/>
      <c r="K923" s="17" t="str">
        <f>IF(NOT(OR(A923&lt;&gt;"",B923&lt;&gt;"",C923&lt;&gt;"",D923&lt;&gt;"",E923&lt;&gt;"",F923&lt;&gt;"",G923&lt;&gt;"",H923&lt;&gt;"",I923&lt;&gt;"",J923&lt;&gt;"")),"",IF(AND(ISNUMBER(H923),ISNUMBER(I923),H923&gt;=I923),"Check limits",IF(OR(AND(ISNUMBER(F923),ISNUMBER(H923),F923&lt;H923),AND(ISNUMBER(F923),ISNUMBER(I923),F923&gt;I923),AND(ISNUMBER(G923),ISNUMBER(H923),G923&lt;H923),AND(ISNUMBER(G923),ISNUMBER(I923),G923&gt;I923)),"Setpoint outside alarm band","OK")))</f>
        <v/>
      </c>
      <c r="L923" s="16" t="str">
        <f>IF(NOT(OR(A923&lt;&gt;"",B923&lt;&gt;"",C923&lt;&gt;"",D923&lt;&gt;"",E923&lt;&gt;"",F923&lt;&gt;"",G923&lt;&gt;"",H923&lt;&gt;"",I923&lt;&gt;"",J923&lt;&gt;"")),"",IF(A923="","Check ID",IF(B923="","Check ID",IF(SUMPRODUCT(--(Equipment!$A$2:$A$101=B923))=0,"Check ID",IF(SUMPRODUCT(--($A$2:$A$1001=A923))&gt;1,"Duplicate ID",IF(OR(C923="",NOT(OR(D923="AI",D923="AO",D923="BI",D923="BO")),AND(F923&lt;&gt;"",NOT(ISNUMBER(F923))),AND(G923&lt;&gt;"",NOT(ISNUMBER(G923))),AND(H923&lt;&gt;"",NOT(ISNUMBER(H923))),AND(I923&lt;&gt;"",NOT(ISNUMBER(I923))),AND(J923&lt;&gt;"",NOT(ISNUMBER(J923)))),"Check inputs",IF(AND(ISNUMBER(J923),OR(J923&lt;0,J923&gt;1440)),"Check inputs","OK")))))))</f>
        <v/>
      </c>
    </row>
    <row r="924" spans="1:12" x14ac:dyDescent="0.25">
      <c r="A924" s="12"/>
      <c r="B924" s="12"/>
      <c r="C924" s="13"/>
      <c r="D924" s="12"/>
      <c r="E924" s="13"/>
      <c r="F924" s="12"/>
      <c r="G924" s="12"/>
      <c r="H924" s="12"/>
      <c r="I924" s="12"/>
      <c r="J924" s="12"/>
      <c r="K924" s="17" t="str">
        <f>IF(NOT(OR(A924&lt;&gt;"",B924&lt;&gt;"",C924&lt;&gt;"",D924&lt;&gt;"",E924&lt;&gt;"",F924&lt;&gt;"",G924&lt;&gt;"",H924&lt;&gt;"",I924&lt;&gt;"",J924&lt;&gt;"")),"",IF(AND(ISNUMBER(H924),ISNUMBER(I924),H924&gt;=I924),"Check limits",IF(OR(AND(ISNUMBER(F924),ISNUMBER(H924),F924&lt;H924),AND(ISNUMBER(F924),ISNUMBER(I924),F924&gt;I924),AND(ISNUMBER(G924),ISNUMBER(H924),G924&lt;H924),AND(ISNUMBER(G924),ISNUMBER(I924),G924&gt;I924)),"Setpoint outside alarm band","OK")))</f>
        <v/>
      </c>
      <c r="L924" s="16" t="str">
        <f>IF(NOT(OR(A924&lt;&gt;"",B924&lt;&gt;"",C924&lt;&gt;"",D924&lt;&gt;"",E924&lt;&gt;"",F924&lt;&gt;"",G924&lt;&gt;"",H924&lt;&gt;"",I924&lt;&gt;"",J924&lt;&gt;"")),"",IF(A924="","Check ID",IF(B924="","Check ID",IF(SUMPRODUCT(--(Equipment!$A$2:$A$101=B924))=0,"Check ID",IF(SUMPRODUCT(--($A$2:$A$1001=A924))&gt;1,"Duplicate ID",IF(OR(C924="",NOT(OR(D924="AI",D924="AO",D924="BI",D924="BO")),AND(F924&lt;&gt;"",NOT(ISNUMBER(F924))),AND(G924&lt;&gt;"",NOT(ISNUMBER(G924))),AND(H924&lt;&gt;"",NOT(ISNUMBER(H924))),AND(I924&lt;&gt;"",NOT(ISNUMBER(I924))),AND(J924&lt;&gt;"",NOT(ISNUMBER(J924)))),"Check inputs",IF(AND(ISNUMBER(J924),OR(J924&lt;0,J924&gt;1440)),"Check inputs","OK")))))))</f>
        <v/>
      </c>
    </row>
    <row r="925" spans="1:12" x14ac:dyDescent="0.25">
      <c r="A925" s="12"/>
      <c r="B925" s="12"/>
      <c r="C925" s="13"/>
      <c r="D925" s="12"/>
      <c r="E925" s="13"/>
      <c r="F925" s="12"/>
      <c r="G925" s="12"/>
      <c r="H925" s="12"/>
      <c r="I925" s="12"/>
      <c r="J925" s="12"/>
      <c r="K925" s="17" t="str">
        <f>IF(NOT(OR(A925&lt;&gt;"",B925&lt;&gt;"",C925&lt;&gt;"",D925&lt;&gt;"",E925&lt;&gt;"",F925&lt;&gt;"",G925&lt;&gt;"",H925&lt;&gt;"",I925&lt;&gt;"",J925&lt;&gt;"")),"",IF(AND(ISNUMBER(H925),ISNUMBER(I925),H925&gt;=I925),"Check limits",IF(OR(AND(ISNUMBER(F925),ISNUMBER(H925),F925&lt;H925),AND(ISNUMBER(F925),ISNUMBER(I925),F925&gt;I925),AND(ISNUMBER(G925),ISNUMBER(H925),G925&lt;H925),AND(ISNUMBER(G925),ISNUMBER(I925),G925&gt;I925)),"Setpoint outside alarm band","OK")))</f>
        <v/>
      </c>
      <c r="L925" s="16" t="str">
        <f>IF(NOT(OR(A925&lt;&gt;"",B925&lt;&gt;"",C925&lt;&gt;"",D925&lt;&gt;"",E925&lt;&gt;"",F925&lt;&gt;"",G925&lt;&gt;"",H925&lt;&gt;"",I925&lt;&gt;"",J925&lt;&gt;"")),"",IF(A925="","Check ID",IF(B925="","Check ID",IF(SUMPRODUCT(--(Equipment!$A$2:$A$101=B925))=0,"Check ID",IF(SUMPRODUCT(--($A$2:$A$1001=A925))&gt;1,"Duplicate ID",IF(OR(C925="",NOT(OR(D925="AI",D925="AO",D925="BI",D925="BO")),AND(F925&lt;&gt;"",NOT(ISNUMBER(F925))),AND(G925&lt;&gt;"",NOT(ISNUMBER(G925))),AND(H925&lt;&gt;"",NOT(ISNUMBER(H925))),AND(I925&lt;&gt;"",NOT(ISNUMBER(I925))),AND(J925&lt;&gt;"",NOT(ISNUMBER(J925)))),"Check inputs",IF(AND(ISNUMBER(J925),OR(J925&lt;0,J925&gt;1440)),"Check inputs","OK")))))))</f>
        <v/>
      </c>
    </row>
    <row r="926" spans="1:12" x14ac:dyDescent="0.25">
      <c r="A926" s="12"/>
      <c r="B926" s="12"/>
      <c r="C926" s="13"/>
      <c r="D926" s="12"/>
      <c r="E926" s="13"/>
      <c r="F926" s="12"/>
      <c r="G926" s="12"/>
      <c r="H926" s="12"/>
      <c r="I926" s="12"/>
      <c r="J926" s="12"/>
      <c r="K926" s="17" t="str">
        <f>IF(NOT(OR(A926&lt;&gt;"",B926&lt;&gt;"",C926&lt;&gt;"",D926&lt;&gt;"",E926&lt;&gt;"",F926&lt;&gt;"",G926&lt;&gt;"",H926&lt;&gt;"",I926&lt;&gt;"",J926&lt;&gt;"")),"",IF(AND(ISNUMBER(H926),ISNUMBER(I926),H926&gt;=I926),"Check limits",IF(OR(AND(ISNUMBER(F926),ISNUMBER(H926),F926&lt;H926),AND(ISNUMBER(F926),ISNUMBER(I926),F926&gt;I926),AND(ISNUMBER(G926),ISNUMBER(H926),G926&lt;H926),AND(ISNUMBER(G926),ISNUMBER(I926),G926&gt;I926)),"Setpoint outside alarm band","OK")))</f>
        <v/>
      </c>
      <c r="L926" s="16" t="str">
        <f>IF(NOT(OR(A926&lt;&gt;"",B926&lt;&gt;"",C926&lt;&gt;"",D926&lt;&gt;"",E926&lt;&gt;"",F926&lt;&gt;"",G926&lt;&gt;"",H926&lt;&gt;"",I926&lt;&gt;"",J926&lt;&gt;"")),"",IF(A926="","Check ID",IF(B926="","Check ID",IF(SUMPRODUCT(--(Equipment!$A$2:$A$101=B926))=0,"Check ID",IF(SUMPRODUCT(--($A$2:$A$1001=A926))&gt;1,"Duplicate ID",IF(OR(C926="",NOT(OR(D926="AI",D926="AO",D926="BI",D926="BO")),AND(F926&lt;&gt;"",NOT(ISNUMBER(F926))),AND(G926&lt;&gt;"",NOT(ISNUMBER(G926))),AND(H926&lt;&gt;"",NOT(ISNUMBER(H926))),AND(I926&lt;&gt;"",NOT(ISNUMBER(I926))),AND(J926&lt;&gt;"",NOT(ISNUMBER(J926)))),"Check inputs",IF(AND(ISNUMBER(J926),OR(J926&lt;0,J926&gt;1440)),"Check inputs","OK")))))))</f>
        <v/>
      </c>
    </row>
    <row r="927" spans="1:12" x14ac:dyDescent="0.25">
      <c r="A927" s="12"/>
      <c r="B927" s="12"/>
      <c r="C927" s="13"/>
      <c r="D927" s="12"/>
      <c r="E927" s="13"/>
      <c r="F927" s="12"/>
      <c r="G927" s="12"/>
      <c r="H927" s="12"/>
      <c r="I927" s="12"/>
      <c r="J927" s="12"/>
      <c r="K927" s="17" t="str">
        <f>IF(NOT(OR(A927&lt;&gt;"",B927&lt;&gt;"",C927&lt;&gt;"",D927&lt;&gt;"",E927&lt;&gt;"",F927&lt;&gt;"",G927&lt;&gt;"",H927&lt;&gt;"",I927&lt;&gt;"",J927&lt;&gt;"")),"",IF(AND(ISNUMBER(H927),ISNUMBER(I927),H927&gt;=I927),"Check limits",IF(OR(AND(ISNUMBER(F927),ISNUMBER(H927),F927&lt;H927),AND(ISNUMBER(F927),ISNUMBER(I927),F927&gt;I927),AND(ISNUMBER(G927),ISNUMBER(H927),G927&lt;H927),AND(ISNUMBER(G927),ISNUMBER(I927),G927&gt;I927)),"Setpoint outside alarm band","OK")))</f>
        <v/>
      </c>
      <c r="L927" s="16" t="str">
        <f>IF(NOT(OR(A927&lt;&gt;"",B927&lt;&gt;"",C927&lt;&gt;"",D927&lt;&gt;"",E927&lt;&gt;"",F927&lt;&gt;"",G927&lt;&gt;"",H927&lt;&gt;"",I927&lt;&gt;"",J927&lt;&gt;"")),"",IF(A927="","Check ID",IF(B927="","Check ID",IF(SUMPRODUCT(--(Equipment!$A$2:$A$101=B927))=0,"Check ID",IF(SUMPRODUCT(--($A$2:$A$1001=A927))&gt;1,"Duplicate ID",IF(OR(C927="",NOT(OR(D927="AI",D927="AO",D927="BI",D927="BO")),AND(F927&lt;&gt;"",NOT(ISNUMBER(F927))),AND(G927&lt;&gt;"",NOT(ISNUMBER(G927))),AND(H927&lt;&gt;"",NOT(ISNUMBER(H927))),AND(I927&lt;&gt;"",NOT(ISNUMBER(I927))),AND(J927&lt;&gt;"",NOT(ISNUMBER(J927)))),"Check inputs",IF(AND(ISNUMBER(J927),OR(J927&lt;0,J927&gt;1440)),"Check inputs","OK")))))))</f>
        <v/>
      </c>
    </row>
    <row r="928" spans="1:12" x14ac:dyDescent="0.25">
      <c r="A928" s="12"/>
      <c r="B928" s="12"/>
      <c r="C928" s="13"/>
      <c r="D928" s="12"/>
      <c r="E928" s="13"/>
      <c r="F928" s="12"/>
      <c r="G928" s="12"/>
      <c r="H928" s="12"/>
      <c r="I928" s="12"/>
      <c r="J928" s="12"/>
      <c r="K928" s="17" t="str">
        <f>IF(NOT(OR(A928&lt;&gt;"",B928&lt;&gt;"",C928&lt;&gt;"",D928&lt;&gt;"",E928&lt;&gt;"",F928&lt;&gt;"",G928&lt;&gt;"",H928&lt;&gt;"",I928&lt;&gt;"",J928&lt;&gt;"")),"",IF(AND(ISNUMBER(H928),ISNUMBER(I928),H928&gt;=I928),"Check limits",IF(OR(AND(ISNUMBER(F928),ISNUMBER(H928),F928&lt;H928),AND(ISNUMBER(F928),ISNUMBER(I928),F928&gt;I928),AND(ISNUMBER(G928),ISNUMBER(H928),G928&lt;H928),AND(ISNUMBER(G928),ISNUMBER(I928),G928&gt;I928)),"Setpoint outside alarm band","OK")))</f>
        <v/>
      </c>
      <c r="L928" s="16" t="str">
        <f>IF(NOT(OR(A928&lt;&gt;"",B928&lt;&gt;"",C928&lt;&gt;"",D928&lt;&gt;"",E928&lt;&gt;"",F928&lt;&gt;"",G928&lt;&gt;"",H928&lt;&gt;"",I928&lt;&gt;"",J928&lt;&gt;"")),"",IF(A928="","Check ID",IF(B928="","Check ID",IF(SUMPRODUCT(--(Equipment!$A$2:$A$101=B928))=0,"Check ID",IF(SUMPRODUCT(--($A$2:$A$1001=A928))&gt;1,"Duplicate ID",IF(OR(C928="",NOT(OR(D928="AI",D928="AO",D928="BI",D928="BO")),AND(F928&lt;&gt;"",NOT(ISNUMBER(F928))),AND(G928&lt;&gt;"",NOT(ISNUMBER(G928))),AND(H928&lt;&gt;"",NOT(ISNUMBER(H928))),AND(I928&lt;&gt;"",NOT(ISNUMBER(I928))),AND(J928&lt;&gt;"",NOT(ISNUMBER(J928)))),"Check inputs",IF(AND(ISNUMBER(J928),OR(J928&lt;0,J928&gt;1440)),"Check inputs","OK")))))))</f>
        <v/>
      </c>
    </row>
    <row r="929" spans="1:12" x14ac:dyDescent="0.25">
      <c r="A929" s="12"/>
      <c r="B929" s="12"/>
      <c r="C929" s="13"/>
      <c r="D929" s="12"/>
      <c r="E929" s="13"/>
      <c r="F929" s="12"/>
      <c r="G929" s="12"/>
      <c r="H929" s="12"/>
      <c r="I929" s="12"/>
      <c r="J929" s="12"/>
      <c r="K929" s="17" t="str">
        <f>IF(NOT(OR(A929&lt;&gt;"",B929&lt;&gt;"",C929&lt;&gt;"",D929&lt;&gt;"",E929&lt;&gt;"",F929&lt;&gt;"",G929&lt;&gt;"",H929&lt;&gt;"",I929&lt;&gt;"",J929&lt;&gt;"")),"",IF(AND(ISNUMBER(H929),ISNUMBER(I929),H929&gt;=I929),"Check limits",IF(OR(AND(ISNUMBER(F929),ISNUMBER(H929),F929&lt;H929),AND(ISNUMBER(F929),ISNUMBER(I929),F929&gt;I929),AND(ISNUMBER(G929),ISNUMBER(H929),G929&lt;H929),AND(ISNUMBER(G929),ISNUMBER(I929),G929&gt;I929)),"Setpoint outside alarm band","OK")))</f>
        <v/>
      </c>
      <c r="L929" s="16" t="str">
        <f>IF(NOT(OR(A929&lt;&gt;"",B929&lt;&gt;"",C929&lt;&gt;"",D929&lt;&gt;"",E929&lt;&gt;"",F929&lt;&gt;"",G929&lt;&gt;"",H929&lt;&gt;"",I929&lt;&gt;"",J929&lt;&gt;"")),"",IF(A929="","Check ID",IF(B929="","Check ID",IF(SUMPRODUCT(--(Equipment!$A$2:$A$101=B929))=0,"Check ID",IF(SUMPRODUCT(--($A$2:$A$1001=A929))&gt;1,"Duplicate ID",IF(OR(C929="",NOT(OR(D929="AI",D929="AO",D929="BI",D929="BO")),AND(F929&lt;&gt;"",NOT(ISNUMBER(F929))),AND(G929&lt;&gt;"",NOT(ISNUMBER(G929))),AND(H929&lt;&gt;"",NOT(ISNUMBER(H929))),AND(I929&lt;&gt;"",NOT(ISNUMBER(I929))),AND(J929&lt;&gt;"",NOT(ISNUMBER(J929)))),"Check inputs",IF(AND(ISNUMBER(J929),OR(J929&lt;0,J929&gt;1440)),"Check inputs","OK")))))))</f>
        <v/>
      </c>
    </row>
    <row r="930" spans="1:12" x14ac:dyDescent="0.25">
      <c r="A930" s="12"/>
      <c r="B930" s="12"/>
      <c r="C930" s="13"/>
      <c r="D930" s="12"/>
      <c r="E930" s="13"/>
      <c r="F930" s="12"/>
      <c r="G930" s="12"/>
      <c r="H930" s="12"/>
      <c r="I930" s="12"/>
      <c r="J930" s="12"/>
      <c r="K930" s="17" t="str">
        <f>IF(NOT(OR(A930&lt;&gt;"",B930&lt;&gt;"",C930&lt;&gt;"",D930&lt;&gt;"",E930&lt;&gt;"",F930&lt;&gt;"",G930&lt;&gt;"",H930&lt;&gt;"",I930&lt;&gt;"",J930&lt;&gt;"")),"",IF(AND(ISNUMBER(H930),ISNUMBER(I930),H930&gt;=I930),"Check limits",IF(OR(AND(ISNUMBER(F930),ISNUMBER(H930),F930&lt;H930),AND(ISNUMBER(F930),ISNUMBER(I930),F930&gt;I930),AND(ISNUMBER(G930),ISNUMBER(H930),G930&lt;H930),AND(ISNUMBER(G930),ISNUMBER(I930),G930&gt;I930)),"Setpoint outside alarm band","OK")))</f>
        <v/>
      </c>
      <c r="L930" s="16" t="str">
        <f>IF(NOT(OR(A930&lt;&gt;"",B930&lt;&gt;"",C930&lt;&gt;"",D930&lt;&gt;"",E930&lt;&gt;"",F930&lt;&gt;"",G930&lt;&gt;"",H930&lt;&gt;"",I930&lt;&gt;"",J930&lt;&gt;"")),"",IF(A930="","Check ID",IF(B930="","Check ID",IF(SUMPRODUCT(--(Equipment!$A$2:$A$101=B930))=0,"Check ID",IF(SUMPRODUCT(--($A$2:$A$1001=A930))&gt;1,"Duplicate ID",IF(OR(C930="",NOT(OR(D930="AI",D930="AO",D930="BI",D930="BO")),AND(F930&lt;&gt;"",NOT(ISNUMBER(F930))),AND(G930&lt;&gt;"",NOT(ISNUMBER(G930))),AND(H930&lt;&gt;"",NOT(ISNUMBER(H930))),AND(I930&lt;&gt;"",NOT(ISNUMBER(I930))),AND(J930&lt;&gt;"",NOT(ISNUMBER(J930)))),"Check inputs",IF(AND(ISNUMBER(J930),OR(J930&lt;0,J930&gt;1440)),"Check inputs","OK")))))))</f>
        <v/>
      </c>
    </row>
    <row r="931" spans="1:12" x14ac:dyDescent="0.25">
      <c r="A931" s="12"/>
      <c r="B931" s="12"/>
      <c r="C931" s="13"/>
      <c r="D931" s="12"/>
      <c r="E931" s="13"/>
      <c r="F931" s="12"/>
      <c r="G931" s="12"/>
      <c r="H931" s="12"/>
      <c r="I931" s="12"/>
      <c r="J931" s="12"/>
      <c r="K931" s="17" t="str">
        <f>IF(NOT(OR(A931&lt;&gt;"",B931&lt;&gt;"",C931&lt;&gt;"",D931&lt;&gt;"",E931&lt;&gt;"",F931&lt;&gt;"",G931&lt;&gt;"",H931&lt;&gt;"",I931&lt;&gt;"",J931&lt;&gt;"")),"",IF(AND(ISNUMBER(H931),ISNUMBER(I931),H931&gt;=I931),"Check limits",IF(OR(AND(ISNUMBER(F931),ISNUMBER(H931),F931&lt;H931),AND(ISNUMBER(F931),ISNUMBER(I931),F931&gt;I931),AND(ISNUMBER(G931),ISNUMBER(H931),G931&lt;H931),AND(ISNUMBER(G931),ISNUMBER(I931),G931&gt;I931)),"Setpoint outside alarm band","OK")))</f>
        <v/>
      </c>
      <c r="L931" s="16" t="str">
        <f>IF(NOT(OR(A931&lt;&gt;"",B931&lt;&gt;"",C931&lt;&gt;"",D931&lt;&gt;"",E931&lt;&gt;"",F931&lt;&gt;"",G931&lt;&gt;"",H931&lt;&gt;"",I931&lt;&gt;"",J931&lt;&gt;"")),"",IF(A931="","Check ID",IF(B931="","Check ID",IF(SUMPRODUCT(--(Equipment!$A$2:$A$101=B931))=0,"Check ID",IF(SUMPRODUCT(--($A$2:$A$1001=A931))&gt;1,"Duplicate ID",IF(OR(C931="",NOT(OR(D931="AI",D931="AO",D931="BI",D931="BO")),AND(F931&lt;&gt;"",NOT(ISNUMBER(F931))),AND(G931&lt;&gt;"",NOT(ISNUMBER(G931))),AND(H931&lt;&gt;"",NOT(ISNUMBER(H931))),AND(I931&lt;&gt;"",NOT(ISNUMBER(I931))),AND(J931&lt;&gt;"",NOT(ISNUMBER(J931)))),"Check inputs",IF(AND(ISNUMBER(J931),OR(J931&lt;0,J931&gt;1440)),"Check inputs","OK")))))))</f>
        <v/>
      </c>
    </row>
    <row r="932" spans="1:12" x14ac:dyDescent="0.25">
      <c r="A932" s="12"/>
      <c r="B932" s="12"/>
      <c r="C932" s="13"/>
      <c r="D932" s="12"/>
      <c r="E932" s="13"/>
      <c r="F932" s="12"/>
      <c r="G932" s="12"/>
      <c r="H932" s="12"/>
      <c r="I932" s="12"/>
      <c r="J932" s="12"/>
      <c r="K932" s="17" t="str">
        <f>IF(NOT(OR(A932&lt;&gt;"",B932&lt;&gt;"",C932&lt;&gt;"",D932&lt;&gt;"",E932&lt;&gt;"",F932&lt;&gt;"",G932&lt;&gt;"",H932&lt;&gt;"",I932&lt;&gt;"",J932&lt;&gt;"")),"",IF(AND(ISNUMBER(H932),ISNUMBER(I932),H932&gt;=I932),"Check limits",IF(OR(AND(ISNUMBER(F932),ISNUMBER(H932),F932&lt;H932),AND(ISNUMBER(F932),ISNUMBER(I932),F932&gt;I932),AND(ISNUMBER(G932),ISNUMBER(H932),G932&lt;H932),AND(ISNUMBER(G932),ISNUMBER(I932),G932&gt;I932)),"Setpoint outside alarm band","OK")))</f>
        <v/>
      </c>
      <c r="L932" s="16" t="str">
        <f>IF(NOT(OR(A932&lt;&gt;"",B932&lt;&gt;"",C932&lt;&gt;"",D932&lt;&gt;"",E932&lt;&gt;"",F932&lt;&gt;"",G932&lt;&gt;"",H932&lt;&gt;"",I932&lt;&gt;"",J932&lt;&gt;"")),"",IF(A932="","Check ID",IF(B932="","Check ID",IF(SUMPRODUCT(--(Equipment!$A$2:$A$101=B932))=0,"Check ID",IF(SUMPRODUCT(--($A$2:$A$1001=A932))&gt;1,"Duplicate ID",IF(OR(C932="",NOT(OR(D932="AI",D932="AO",D932="BI",D932="BO")),AND(F932&lt;&gt;"",NOT(ISNUMBER(F932))),AND(G932&lt;&gt;"",NOT(ISNUMBER(G932))),AND(H932&lt;&gt;"",NOT(ISNUMBER(H932))),AND(I932&lt;&gt;"",NOT(ISNUMBER(I932))),AND(J932&lt;&gt;"",NOT(ISNUMBER(J932)))),"Check inputs",IF(AND(ISNUMBER(J932),OR(J932&lt;0,J932&gt;1440)),"Check inputs","OK")))))))</f>
        <v/>
      </c>
    </row>
    <row r="933" spans="1:12" x14ac:dyDescent="0.25">
      <c r="A933" s="12"/>
      <c r="B933" s="12"/>
      <c r="C933" s="13"/>
      <c r="D933" s="12"/>
      <c r="E933" s="13"/>
      <c r="F933" s="12"/>
      <c r="G933" s="12"/>
      <c r="H933" s="12"/>
      <c r="I933" s="12"/>
      <c r="J933" s="12"/>
      <c r="K933" s="17" t="str">
        <f>IF(NOT(OR(A933&lt;&gt;"",B933&lt;&gt;"",C933&lt;&gt;"",D933&lt;&gt;"",E933&lt;&gt;"",F933&lt;&gt;"",G933&lt;&gt;"",H933&lt;&gt;"",I933&lt;&gt;"",J933&lt;&gt;"")),"",IF(AND(ISNUMBER(H933),ISNUMBER(I933),H933&gt;=I933),"Check limits",IF(OR(AND(ISNUMBER(F933),ISNUMBER(H933),F933&lt;H933),AND(ISNUMBER(F933),ISNUMBER(I933),F933&gt;I933),AND(ISNUMBER(G933),ISNUMBER(H933),G933&lt;H933),AND(ISNUMBER(G933),ISNUMBER(I933),G933&gt;I933)),"Setpoint outside alarm band","OK")))</f>
        <v/>
      </c>
      <c r="L933" s="16" t="str">
        <f>IF(NOT(OR(A933&lt;&gt;"",B933&lt;&gt;"",C933&lt;&gt;"",D933&lt;&gt;"",E933&lt;&gt;"",F933&lt;&gt;"",G933&lt;&gt;"",H933&lt;&gt;"",I933&lt;&gt;"",J933&lt;&gt;"")),"",IF(A933="","Check ID",IF(B933="","Check ID",IF(SUMPRODUCT(--(Equipment!$A$2:$A$101=B933))=0,"Check ID",IF(SUMPRODUCT(--($A$2:$A$1001=A933))&gt;1,"Duplicate ID",IF(OR(C933="",NOT(OR(D933="AI",D933="AO",D933="BI",D933="BO")),AND(F933&lt;&gt;"",NOT(ISNUMBER(F933))),AND(G933&lt;&gt;"",NOT(ISNUMBER(G933))),AND(H933&lt;&gt;"",NOT(ISNUMBER(H933))),AND(I933&lt;&gt;"",NOT(ISNUMBER(I933))),AND(J933&lt;&gt;"",NOT(ISNUMBER(J933)))),"Check inputs",IF(AND(ISNUMBER(J933),OR(J933&lt;0,J933&gt;1440)),"Check inputs","OK")))))))</f>
        <v/>
      </c>
    </row>
    <row r="934" spans="1:12" x14ac:dyDescent="0.25">
      <c r="A934" s="12"/>
      <c r="B934" s="12"/>
      <c r="C934" s="13"/>
      <c r="D934" s="12"/>
      <c r="E934" s="13"/>
      <c r="F934" s="12"/>
      <c r="G934" s="12"/>
      <c r="H934" s="12"/>
      <c r="I934" s="12"/>
      <c r="J934" s="12"/>
      <c r="K934" s="17" t="str">
        <f>IF(NOT(OR(A934&lt;&gt;"",B934&lt;&gt;"",C934&lt;&gt;"",D934&lt;&gt;"",E934&lt;&gt;"",F934&lt;&gt;"",G934&lt;&gt;"",H934&lt;&gt;"",I934&lt;&gt;"",J934&lt;&gt;"")),"",IF(AND(ISNUMBER(H934),ISNUMBER(I934),H934&gt;=I934),"Check limits",IF(OR(AND(ISNUMBER(F934),ISNUMBER(H934),F934&lt;H934),AND(ISNUMBER(F934),ISNUMBER(I934),F934&gt;I934),AND(ISNUMBER(G934),ISNUMBER(H934),G934&lt;H934),AND(ISNUMBER(G934),ISNUMBER(I934),G934&gt;I934)),"Setpoint outside alarm band","OK")))</f>
        <v/>
      </c>
      <c r="L934" s="16" t="str">
        <f>IF(NOT(OR(A934&lt;&gt;"",B934&lt;&gt;"",C934&lt;&gt;"",D934&lt;&gt;"",E934&lt;&gt;"",F934&lt;&gt;"",G934&lt;&gt;"",H934&lt;&gt;"",I934&lt;&gt;"",J934&lt;&gt;"")),"",IF(A934="","Check ID",IF(B934="","Check ID",IF(SUMPRODUCT(--(Equipment!$A$2:$A$101=B934))=0,"Check ID",IF(SUMPRODUCT(--($A$2:$A$1001=A934))&gt;1,"Duplicate ID",IF(OR(C934="",NOT(OR(D934="AI",D934="AO",D934="BI",D934="BO")),AND(F934&lt;&gt;"",NOT(ISNUMBER(F934))),AND(G934&lt;&gt;"",NOT(ISNUMBER(G934))),AND(H934&lt;&gt;"",NOT(ISNUMBER(H934))),AND(I934&lt;&gt;"",NOT(ISNUMBER(I934))),AND(J934&lt;&gt;"",NOT(ISNUMBER(J934)))),"Check inputs",IF(AND(ISNUMBER(J934),OR(J934&lt;0,J934&gt;1440)),"Check inputs","OK")))))))</f>
        <v/>
      </c>
    </row>
    <row r="935" spans="1:12" x14ac:dyDescent="0.25">
      <c r="A935" s="12"/>
      <c r="B935" s="12"/>
      <c r="C935" s="13"/>
      <c r="D935" s="12"/>
      <c r="E935" s="13"/>
      <c r="F935" s="12"/>
      <c r="G935" s="12"/>
      <c r="H935" s="12"/>
      <c r="I935" s="12"/>
      <c r="J935" s="12"/>
      <c r="K935" s="17" t="str">
        <f>IF(NOT(OR(A935&lt;&gt;"",B935&lt;&gt;"",C935&lt;&gt;"",D935&lt;&gt;"",E935&lt;&gt;"",F935&lt;&gt;"",G935&lt;&gt;"",H935&lt;&gt;"",I935&lt;&gt;"",J935&lt;&gt;"")),"",IF(AND(ISNUMBER(H935),ISNUMBER(I935),H935&gt;=I935),"Check limits",IF(OR(AND(ISNUMBER(F935),ISNUMBER(H935),F935&lt;H935),AND(ISNUMBER(F935),ISNUMBER(I935),F935&gt;I935),AND(ISNUMBER(G935),ISNUMBER(H935),G935&lt;H935),AND(ISNUMBER(G935),ISNUMBER(I935),G935&gt;I935)),"Setpoint outside alarm band","OK")))</f>
        <v/>
      </c>
      <c r="L935" s="16" t="str">
        <f>IF(NOT(OR(A935&lt;&gt;"",B935&lt;&gt;"",C935&lt;&gt;"",D935&lt;&gt;"",E935&lt;&gt;"",F935&lt;&gt;"",G935&lt;&gt;"",H935&lt;&gt;"",I935&lt;&gt;"",J935&lt;&gt;"")),"",IF(A935="","Check ID",IF(B935="","Check ID",IF(SUMPRODUCT(--(Equipment!$A$2:$A$101=B935))=0,"Check ID",IF(SUMPRODUCT(--($A$2:$A$1001=A935))&gt;1,"Duplicate ID",IF(OR(C935="",NOT(OR(D935="AI",D935="AO",D935="BI",D935="BO")),AND(F935&lt;&gt;"",NOT(ISNUMBER(F935))),AND(G935&lt;&gt;"",NOT(ISNUMBER(G935))),AND(H935&lt;&gt;"",NOT(ISNUMBER(H935))),AND(I935&lt;&gt;"",NOT(ISNUMBER(I935))),AND(J935&lt;&gt;"",NOT(ISNUMBER(J935)))),"Check inputs",IF(AND(ISNUMBER(J935),OR(J935&lt;0,J935&gt;1440)),"Check inputs","OK")))))))</f>
        <v/>
      </c>
    </row>
    <row r="936" spans="1:12" x14ac:dyDescent="0.25">
      <c r="A936" s="12"/>
      <c r="B936" s="12"/>
      <c r="C936" s="13"/>
      <c r="D936" s="12"/>
      <c r="E936" s="13"/>
      <c r="F936" s="12"/>
      <c r="G936" s="12"/>
      <c r="H936" s="12"/>
      <c r="I936" s="12"/>
      <c r="J936" s="12"/>
      <c r="K936" s="17" t="str">
        <f>IF(NOT(OR(A936&lt;&gt;"",B936&lt;&gt;"",C936&lt;&gt;"",D936&lt;&gt;"",E936&lt;&gt;"",F936&lt;&gt;"",G936&lt;&gt;"",H936&lt;&gt;"",I936&lt;&gt;"",J936&lt;&gt;"")),"",IF(AND(ISNUMBER(H936),ISNUMBER(I936),H936&gt;=I936),"Check limits",IF(OR(AND(ISNUMBER(F936),ISNUMBER(H936),F936&lt;H936),AND(ISNUMBER(F936),ISNUMBER(I936),F936&gt;I936),AND(ISNUMBER(G936),ISNUMBER(H936),G936&lt;H936),AND(ISNUMBER(G936),ISNUMBER(I936),G936&gt;I936)),"Setpoint outside alarm band","OK")))</f>
        <v/>
      </c>
      <c r="L936" s="16" t="str">
        <f>IF(NOT(OR(A936&lt;&gt;"",B936&lt;&gt;"",C936&lt;&gt;"",D936&lt;&gt;"",E936&lt;&gt;"",F936&lt;&gt;"",G936&lt;&gt;"",H936&lt;&gt;"",I936&lt;&gt;"",J936&lt;&gt;"")),"",IF(A936="","Check ID",IF(B936="","Check ID",IF(SUMPRODUCT(--(Equipment!$A$2:$A$101=B936))=0,"Check ID",IF(SUMPRODUCT(--($A$2:$A$1001=A936))&gt;1,"Duplicate ID",IF(OR(C936="",NOT(OR(D936="AI",D936="AO",D936="BI",D936="BO")),AND(F936&lt;&gt;"",NOT(ISNUMBER(F936))),AND(G936&lt;&gt;"",NOT(ISNUMBER(G936))),AND(H936&lt;&gt;"",NOT(ISNUMBER(H936))),AND(I936&lt;&gt;"",NOT(ISNUMBER(I936))),AND(J936&lt;&gt;"",NOT(ISNUMBER(J936)))),"Check inputs",IF(AND(ISNUMBER(J936),OR(J936&lt;0,J936&gt;1440)),"Check inputs","OK")))))))</f>
        <v/>
      </c>
    </row>
    <row r="937" spans="1:12" x14ac:dyDescent="0.25">
      <c r="A937" s="12"/>
      <c r="B937" s="12"/>
      <c r="C937" s="13"/>
      <c r="D937" s="12"/>
      <c r="E937" s="13"/>
      <c r="F937" s="12"/>
      <c r="G937" s="12"/>
      <c r="H937" s="12"/>
      <c r="I937" s="12"/>
      <c r="J937" s="12"/>
      <c r="K937" s="17" t="str">
        <f>IF(NOT(OR(A937&lt;&gt;"",B937&lt;&gt;"",C937&lt;&gt;"",D937&lt;&gt;"",E937&lt;&gt;"",F937&lt;&gt;"",G937&lt;&gt;"",H937&lt;&gt;"",I937&lt;&gt;"",J937&lt;&gt;"")),"",IF(AND(ISNUMBER(H937),ISNUMBER(I937),H937&gt;=I937),"Check limits",IF(OR(AND(ISNUMBER(F937),ISNUMBER(H937),F937&lt;H937),AND(ISNUMBER(F937),ISNUMBER(I937),F937&gt;I937),AND(ISNUMBER(G937),ISNUMBER(H937),G937&lt;H937),AND(ISNUMBER(G937),ISNUMBER(I937),G937&gt;I937)),"Setpoint outside alarm band","OK")))</f>
        <v/>
      </c>
      <c r="L937" s="16" t="str">
        <f>IF(NOT(OR(A937&lt;&gt;"",B937&lt;&gt;"",C937&lt;&gt;"",D937&lt;&gt;"",E937&lt;&gt;"",F937&lt;&gt;"",G937&lt;&gt;"",H937&lt;&gt;"",I937&lt;&gt;"",J937&lt;&gt;"")),"",IF(A937="","Check ID",IF(B937="","Check ID",IF(SUMPRODUCT(--(Equipment!$A$2:$A$101=B937))=0,"Check ID",IF(SUMPRODUCT(--($A$2:$A$1001=A937))&gt;1,"Duplicate ID",IF(OR(C937="",NOT(OR(D937="AI",D937="AO",D937="BI",D937="BO")),AND(F937&lt;&gt;"",NOT(ISNUMBER(F937))),AND(G937&lt;&gt;"",NOT(ISNUMBER(G937))),AND(H937&lt;&gt;"",NOT(ISNUMBER(H937))),AND(I937&lt;&gt;"",NOT(ISNUMBER(I937))),AND(J937&lt;&gt;"",NOT(ISNUMBER(J937)))),"Check inputs",IF(AND(ISNUMBER(J937),OR(J937&lt;0,J937&gt;1440)),"Check inputs","OK")))))))</f>
        <v/>
      </c>
    </row>
    <row r="938" spans="1:12" x14ac:dyDescent="0.25">
      <c r="A938" s="12"/>
      <c r="B938" s="12"/>
      <c r="C938" s="13"/>
      <c r="D938" s="12"/>
      <c r="E938" s="13"/>
      <c r="F938" s="12"/>
      <c r="G938" s="12"/>
      <c r="H938" s="12"/>
      <c r="I938" s="12"/>
      <c r="J938" s="12"/>
      <c r="K938" s="17" t="str">
        <f>IF(NOT(OR(A938&lt;&gt;"",B938&lt;&gt;"",C938&lt;&gt;"",D938&lt;&gt;"",E938&lt;&gt;"",F938&lt;&gt;"",G938&lt;&gt;"",H938&lt;&gt;"",I938&lt;&gt;"",J938&lt;&gt;"")),"",IF(AND(ISNUMBER(H938),ISNUMBER(I938),H938&gt;=I938),"Check limits",IF(OR(AND(ISNUMBER(F938),ISNUMBER(H938),F938&lt;H938),AND(ISNUMBER(F938),ISNUMBER(I938),F938&gt;I938),AND(ISNUMBER(G938),ISNUMBER(H938),G938&lt;H938),AND(ISNUMBER(G938),ISNUMBER(I938),G938&gt;I938)),"Setpoint outside alarm band","OK")))</f>
        <v/>
      </c>
      <c r="L938" s="16" t="str">
        <f>IF(NOT(OR(A938&lt;&gt;"",B938&lt;&gt;"",C938&lt;&gt;"",D938&lt;&gt;"",E938&lt;&gt;"",F938&lt;&gt;"",G938&lt;&gt;"",H938&lt;&gt;"",I938&lt;&gt;"",J938&lt;&gt;"")),"",IF(A938="","Check ID",IF(B938="","Check ID",IF(SUMPRODUCT(--(Equipment!$A$2:$A$101=B938))=0,"Check ID",IF(SUMPRODUCT(--($A$2:$A$1001=A938))&gt;1,"Duplicate ID",IF(OR(C938="",NOT(OR(D938="AI",D938="AO",D938="BI",D938="BO")),AND(F938&lt;&gt;"",NOT(ISNUMBER(F938))),AND(G938&lt;&gt;"",NOT(ISNUMBER(G938))),AND(H938&lt;&gt;"",NOT(ISNUMBER(H938))),AND(I938&lt;&gt;"",NOT(ISNUMBER(I938))),AND(J938&lt;&gt;"",NOT(ISNUMBER(J938)))),"Check inputs",IF(AND(ISNUMBER(J938),OR(J938&lt;0,J938&gt;1440)),"Check inputs","OK")))))))</f>
        <v/>
      </c>
    </row>
    <row r="939" spans="1:12" x14ac:dyDescent="0.25">
      <c r="A939" s="12"/>
      <c r="B939" s="12"/>
      <c r="C939" s="13"/>
      <c r="D939" s="12"/>
      <c r="E939" s="13"/>
      <c r="F939" s="12"/>
      <c r="G939" s="12"/>
      <c r="H939" s="12"/>
      <c r="I939" s="12"/>
      <c r="J939" s="12"/>
      <c r="K939" s="17" t="str">
        <f>IF(NOT(OR(A939&lt;&gt;"",B939&lt;&gt;"",C939&lt;&gt;"",D939&lt;&gt;"",E939&lt;&gt;"",F939&lt;&gt;"",G939&lt;&gt;"",H939&lt;&gt;"",I939&lt;&gt;"",J939&lt;&gt;"")),"",IF(AND(ISNUMBER(H939),ISNUMBER(I939),H939&gt;=I939),"Check limits",IF(OR(AND(ISNUMBER(F939),ISNUMBER(H939),F939&lt;H939),AND(ISNUMBER(F939),ISNUMBER(I939),F939&gt;I939),AND(ISNUMBER(G939),ISNUMBER(H939),G939&lt;H939),AND(ISNUMBER(G939),ISNUMBER(I939),G939&gt;I939)),"Setpoint outside alarm band","OK")))</f>
        <v/>
      </c>
      <c r="L939" s="16" t="str">
        <f>IF(NOT(OR(A939&lt;&gt;"",B939&lt;&gt;"",C939&lt;&gt;"",D939&lt;&gt;"",E939&lt;&gt;"",F939&lt;&gt;"",G939&lt;&gt;"",H939&lt;&gt;"",I939&lt;&gt;"",J939&lt;&gt;"")),"",IF(A939="","Check ID",IF(B939="","Check ID",IF(SUMPRODUCT(--(Equipment!$A$2:$A$101=B939))=0,"Check ID",IF(SUMPRODUCT(--($A$2:$A$1001=A939))&gt;1,"Duplicate ID",IF(OR(C939="",NOT(OR(D939="AI",D939="AO",D939="BI",D939="BO")),AND(F939&lt;&gt;"",NOT(ISNUMBER(F939))),AND(G939&lt;&gt;"",NOT(ISNUMBER(G939))),AND(H939&lt;&gt;"",NOT(ISNUMBER(H939))),AND(I939&lt;&gt;"",NOT(ISNUMBER(I939))),AND(J939&lt;&gt;"",NOT(ISNUMBER(J939)))),"Check inputs",IF(AND(ISNUMBER(J939),OR(J939&lt;0,J939&gt;1440)),"Check inputs","OK")))))))</f>
        <v/>
      </c>
    </row>
    <row r="940" spans="1:12" x14ac:dyDescent="0.25">
      <c r="A940" s="12"/>
      <c r="B940" s="12"/>
      <c r="C940" s="13"/>
      <c r="D940" s="12"/>
      <c r="E940" s="13"/>
      <c r="F940" s="12"/>
      <c r="G940" s="12"/>
      <c r="H940" s="12"/>
      <c r="I940" s="12"/>
      <c r="J940" s="12"/>
      <c r="K940" s="17" t="str">
        <f>IF(NOT(OR(A940&lt;&gt;"",B940&lt;&gt;"",C940&lt;&gt;"",D940&lt;&gt;"",E940&lt;&gt;"",F940&lt;&gt;"",G940&lt;&gt;"",H940&lt;&gt;"",I940&lt;&gt;"",J940&lt;&gt;"")),"",IF(AND(ISNUMBER(H940),ISNUMBER(I940),H940&gt;=I940),"Check limits",IF(OR(AND(ISNUMBER(F940),ISNUMBER(H940),F940&lt;H940),AND(ISNUMBER(F940),ISNUMBER(I940),F940&gt;I940),AND(ISNUMBER(G940),ISNUMBER(H940),G940&lt;H940),AND(ISNUMBER(G940),ISNUMBER(I940),G940&gt;I940)),"Setpoint outside alarm band","OK")))</f>
        <v/>
      </c>
      <c r="L940" s="16" t="str">
        <f>IF(NOT(OR(A940&lt;&gt;"",B940&lt;&gt;"",C940&lt;&gt;"",D940&lt;&gt;"",E940&lt;&gt;"",F940&lt;&gt;"",G940&lt;&gt;"",H940&lt;&gt;"",I940&lt;&gt;"",J940&lt;&gt;"")),"",IF(A940="","Check ID",IF(B940="","Check ID",IF(SUMPRODUCT(--(Equipment!$A$2:$A$101=B940))=0,"Check ID",IF(SUMPRODUCT(--($A$2:$A$1001=A940))&gt;1,"Duplicate ID",IF(OR(C940="",NOT(OR(D940="AI",D940="AO",D940="BI",D940="BO")),AND(F940&lt;&gt;"",NOT(ISNUMBER(F940))),AND(G940&lt;&gt;"",NOT(ISNUMBER(G940))),AND(H940&lt;&gt;"",NOT(ISNUMBER(H940))),AND(I940&lt;&gt;"",NOT(ISNUMBER(I940))),AND(J940&lt;&gt;"",NOT(ISNUMBER(J940)))),"Check inputs",IF(AND(ISNUMBER(J940),OR(J940&lt;0,J940&gt;1440)),"Check inputs","OK")))))))</f>
        <v/>
      </c>
    </row>
    <row r="941" spans="1:12" x14ac:dyDescent="0.25">
      <c r="A941" s="12"/>
      <c r="B941" s="12"/>
      <c r="C941" s="13"/>
      <c r="D941" s="12"/>
      <c r="E941" s="13"/>
      <c r="F941" s="12"/>
      <c r="G941" s="12"/>
      <c r="H941" s="12"/>
      <c r="I941" s="12"/>
      <c r="J941" s="12"/>
      <c r="K941" s="17" t="str">
        <f>IF(NOT(OR(A941&lt;&gt;"",B941&lt;&gt;"",C941&lt;&gt;"",D941&lt;&gt;"",E941&lt;&gt;"",F941&lt;&gt;"",G941&lt;&gt;"",H941&lt;&gt;"",I941&lt;&gt;"",J941&lt;&gt;"")),"",IF(AND(ISNUMBER(H941),ISNUMBER(I941),H941&gt;=I941),"Check limits",IF(OR(AND(ISNUMBER(F941),ISNUMBER(H941),F941&lt;H941),AND(ISNUMBER(F941),ISNUMBER(I941),F941&gt;I941),AND(ISNUMBER(G941),ISNUMBER(H941),G941&lt;H941),AND(ISNUMBER(G941),ISNUMBER(I941),G941&gt;I941)),"Setpoint outside alarm band","OK")))</f>
        <v/>
      </c>
      <c r="L941" s="16" t="str">
        <f>IF(NOT(OR(A941&lt;&gt;"",B941&lt;&gt;"",C941&lt;&gt;"",D941&lt;&gt;"",E941&lt;&gt;"",F941&lt;&gt;"",G941&lt;&gt;"",H941&lt;&gt;"",I941&lt;&gt;"",J941&lt;&gt;"")),"",IF(A941="","Check ID",IF(B941="","Check ID",IF(SUMPRODUCT(--(Equipment!$A$2:$A$101=B941))=0,"Check ID",IF(SUMPRODUCT(--($A$2:$A$1001=A941))&gt;1,"Duplicate ID",IF(OR(C941="",NOT(OR(D941="AI",D941="AO",D941="BI",D941="BO")),AND(F941&lt;&gt;"",NOT(ISNUMBER(F941))),AND(G941&lt;&gt;"",NOT(ISNUMBER(G941))),AND(H941&lt;&gt;"",NOT(ISNUMBER(H941))),AND(I941&lt;&gt;"",NOT(ISNUMBER(I941))),AND(J941&lt;&gt;"",NOT(ISNUMBER(J941)))),"Check inputs",IF(AND(ISNUMBER(J941),OR(J941&lt;0,J941&gt;1440)),"Check inputs","OK")))))))</f>
        <v/>
      </c>
    </row>
    <row r="942" spans="1:12" x14ac:dyDescent="0.25">
      <c r="A942" s="12"/>
      <c r="B942" s="12"/>
      <c r="C942" s="13"/>
      <c r="D942" s="12"/>
      <c r="E942" s="13"/>
      <c r="F942" s="12"/>
      <c r="G942" s="12"/>
      <c r="H942" s="12"/>
      <c r="I942" s="12"/>
      <c r="J942" s="12"/>
      <c r="K942" s="17" t="str">
        <f>IF(NOT(OR(A942&lt;&gt;"",B942&lt;&gt;"",C942&lt;&gt;"",D942&lt;&gt;"",E942&lt;&gt;"",F942&lt;&gt;"",G942&lt;&gt;"",H942&lt;&gt;"",I942&lt;&gt;"",J942&lt;&gt;"")),"",IF(AND(ISNUMBER(H942),ISNUMBER(I942),H942&gt;=I942),"Check limits",IF(OR(AND(ISNUMBER(F942),ISNUMBER(H942),F942&lt;H942),AND(ISNUMBER(F942),ISNUMBER(I942),F942&gt;I942),AND(ISNUMBER(G942),ISNUMBER(H942),G942&lt;H942),AND(ISNUMBER(G942),ISNUMBER(I942),G942&gt;I942)),"Setpoint outside alarm band","OK")))</f>
        <v/>
      </c>
      <c r="L942" s="16" t="str">
        <f>IF(NOT(OR(A942&lt;&gt;"",B942&lt;&gt;"",C942&lt;&gt;"",D942&lt;&gt;"",E942&lt;&gt;"",F942&lt;&gt;"",G942&lt;&gt;"",H942&lt;&gt;"",I942&lt;&gt;"",J942&lt;&gt;"")),"",IF(A942="","Check ID",IF(B942="","Check ID",IF(SUMPRODUCT(--(Equipment!$A$2:$A$101=B942))=0,"Check ID",IF(SUMPRODUCT(--($A$2:$A$1001=A942))&gt;1,"Duplicate ID",IF(OR(C942="",NOT(OR(D942="AI",D942="AO",D942="BI",D942="BO")),AND(F942&lt;&gt;"",NOT(ISNUMBER(F942))),AND(G942&lt;&gt;"",NOT(ISNUMBER(G942))),AND(H942&lt;&gt;"",NOT(ISNUMBER(H942))),AND(I942&lt;&gt;"",NOT(ISNUMBER(I942))),AND(J942&lt;&gt;"",NOT(ISNUMBER(J942)))),"Check inputs",IF(AND(ISNUMBER(J942),OR(J942&lt;0,J942&gt;1440)),"Check inputs","OK")))))))</f>
        <v/>
      </c>
    </row>
    <row r="943" spans="1:12" x14ac:dyDescent="0.25">
      <c r="A943" s="12"/>
      <c r="B943" s="12"/>
      <c r="C943" s="13"/>
      <c r="D943" s="12"/>
      <c r="E943" s="13"/>
      <c r="F943" s="12"/>
      <c r="G943" s="12"/>
      <c r="H943" s="12"/>
      <c r="I943" s="12"/>
      <c r="J943" s="12"/>
      <c r="K943" s="17" t="str">
        <f>IF(NOT(OR(A943&lt;&gt;"",B943&lt;&gt;"",C943&lt;&gt;"",D943&lt;&gt;"",E943&lt;&gt;"",F943&lt;&gt;"",G943&lt;&gt;"",H943&lt;&gt;"",I943&lt;&gt;"",J943&lt;&gt;"")),"",IF(AND(ISNUMBER(H943),ISNUMBER(I943),H943&gt;=I943),"Check limits",IF(OR(AND(ISNUMBER(F943),ISNUMBER(H943),F943&lt;H943),AND(ISNUMBER(F943),ISNUMBER(I943),F943&gt;I943),AND(ISNUMBER(G943),ISNUMBER(H943),G943&lt;H943),AND(ISNUMBER(G943),ISNUMBER(I943),G943&gt;I943)),"Setpoint outside alarm band","OK")))</f>
        <v/>
      </c>
      <c r="L943" s="16" t="str">
        <f>IF(NOT(OR(A943&lt;&gt;"",B943&lt;&gt;"",C943&lt;&gt;"",D943&lt;&gt;"",E943&lt;&gt;"",F943&lt;&gt;"",G943&lt;&gt;"",H943&lt;&gt;"",I943&lt;&gt;"",J943&lt;&gt;"")),"",IF(A943="","Check ID",IF(B943="","Check ID",IF(SUMPRODUCT(--(Equipment!$A$2:$A$101=B943))=0,"Check ID",IF(SUMPRODUCT(--($A$2:$A$1001=A943))&gt;1,"Duplicate ID",IF(OR(C943="",NOT(OR(D943="AI",D943="AO",D943="BI",D943="BO")),AND(F943&lt;&gt;"",NOT(ISNUMBER(F943))),AND(G943&lt;&gt;"",NOT(ISNUMBER(G943))),AND(H943&lt;&gt;"",NOT(ISNUMBER(H943))),AND(I943&lt;&gt;"",NOT(ISNUMBER(I943))),AND(J943&lt;&gt;"",NOT(ISNUMBER(J943)))),"Check inputs",IF(AND(ISNUMBER(J943),OR(J943&lt;0,J943&gt;1440)),"Check inputs","OK")))))))</f>
        <v/>
      </c>
    </row>
    <row r="944" spans="1:12" x14ac:dyDescent="0.25">
      <c r="A944" s="12"/>
      <c r="B944" s="12"/>
      <c r="C944" s="13"/>
      <c r="D944" s="12"/>
      <c r="E944" s="13"/>
      <c r="F944" s="12"/>
      <c r="G944" s="12"/>
      <c r="H944" s="12"/>
      <c r="I944" s="12"/>
      <c r="J944" s="12"/>
      <c r="K944" s="17" t="str">
        <f>IF(NOT(OR(A944&lt;&gt;"",B944&lt;&gt;"",C944&lt;&gt;"",D944&lt;&gt;"",E944&lt;&gt;"",F944&lt;&gt;"",G944&lt;&gt;"",H944&lt;&gt;"",I944&lt;&gt;"",J944&lt;&gt;"")),"",IF(AND(ISNUMBER(H944),ISNUMBER(I944),H944&gt;=I944),"Check limits",IF(OR(AND(ISNUMBER(F944),ISNUMBER(H944),F944&lt;H944),AND(ISNUMBER(F944),ISNUMBER(I944),F944&gt;I944),AND(ISNUMBER(G944),ISNUMBER(H944),G944&lt;H944),AND(ISNUMBER(G944),ISNUMBER(I944),G944&gt;I944)),"Setpoint outside alarm band","OK")))</f>
        <v/>
      </c>
      <c r="L944" s="16" t="str">
        <f>IF(NOT(OR(A944&lt;&gt;"",B944&lt;&gt;"",C944&lt;&gt;"",D944&lt;&gt;"",E944&lt;&gt;"",F944&lt;&gt;"",G944&lt;&gt;"",H944&lt;&gt;"",I944&lt;&gt;"",J944&lt;&gt;"")),"",IF(A944="","Check ID",IF(B944="","Check ID",IF(SUMPRODUCT(--(Equipment!$A$2:$A$101=B944))=0,"Check ID",IF(SUMPRODUCT(--($A$2:$A$1001=A944))&gt;1,"Duplicate ID",IF(OR(C944="",NOT(OR(D944="AI",D944="AO",D944="BI",D944="BO")),AND(F944&lt;&gt;"",NOT(ISNUMBER(F944))),AND(G944&lt;&gt;"",NOT(ISNUMBER(G944))),AND(H944&lt;&gt;"",NOT(ISNUMBER(H944))),AND(I944&lt;&gt;"",NOT(ISNUMBER(I944))),AND(J944&lt;&gt;"",NOT(ISNUMBER(J944)))),"Check inputs",IF(AND(ISNUMBER(J944),OR(J944&lt;0,J944&gt;1440)),"Check inputs","OK")))))))</f>
        <v/>
      </c>
    </row>
    <row r="945" spans="1:12" x14ac:dyDescent="0.25">
      <c r="A945" s="12"/>
      <c r="B945" s="12"/>
      <c r="C945" s="13"/>
      <c r="D945" s="12"/>
      <c r="E945" s="13"/>
      <c r="F945" s="12"/>
      <c r="G945" s="12"/>
      <c r="H945" s="12"/>
      <c r="I945" s="12"/>
      <c r="J945" s="12"/>
      <c r="K945" s="17" t="str">
        <f>IF(NOT(OR(A945&lt;&gt;"",B945&lt;&gt;"",C945&lt;&gt;"",D945&lt;&gt;"",E945&lt;&gt;"",F945&lt;&gt;"",G945&lt;&gt;"",H945&lt;&gt;"",I945&lt;&gt;"",J945&lt;&gt;"")),"",IF(AND(ISNUMBER(H945),ISNUMBER(I945),H945&gt;=I945),"Check limits",IF(OR(AND(ISNUMBER(F945),ISNUMBER(H945),F945&lt;H945),AND(ISNUMBER(F945),ISNUMBER(I945),F945&gt;I945),AND(ISNUMBER(G945),ISNUMBER(H945),G945&lt;H945),AND(ISNUMBER(G945),ISNUMBER(I945),G945&gt;I945)),"Setpoint outside alarm band","OK")))</f>
        <v/>
      </c>
      <c r="L945" s="16" t="str">
        <f>IF(NOT(OR(A945&lt;&gt;"",B945&lt;&gt;"",C945&lt;&gt;"",D945&lt;&gt;"",E945&lt;&gt;"",F945&lt;&gt;"",G945&lt;&gt;"",H945&lt;&gt;"",I945&lt;&gt;"",J945&lt;&gt;"")),"",IF(A945="","Check ID",IF(B945="","Check ID",IF(SUMPRODUCT(--(Equipment!$A$2:$A$101=B945))=0,"Check ID",IF(SUMPRODUCT(--($A$2:$A$1001=A945))&gt;1,"Duplicate ID",IF(OR(C945="",NOT(OR(D945="AI",D945="AO",D945="BI",D945="BO")),AND(F945&lt;&gt;"",NOT(ISNUMBER(F945))),AND(G945&lt;&gt;"",NOT(ISNUMBER(G945))),AND(H945&lt;&gt;"",NOT(ISNUMBER(H945))),AND(I945&lt;&gt;"",NOT(ISNUMBER(I945))),AND(J945&lt;&gt;"",NOT(ISNUMBER(J945)))),"Check inputs",IF(AND(ISNUMBER(J945),OR(J945&lt;0,J945&gt;1440)),"Check inputs","OK")))))))</f>
        <v/>
      </c>
    </row>
    <row r="946" spans="1:12" x14ac:dyDescent="0.25">
      <c r="A946" s="12"/>
      <c r="B946" s="12"/>
      <c r="C946" s="13"/>
      <c r="D946" s="12"/>
      <c r="E946" s="13"/>
      <c r="F946" s="12"/>
      <c r="G946" s="12"/>
      <c r="H946" s="12"/>
      <c r="I946" s="12"/>
      <c r="J946" s="12"/>
      <c r="K946" s="17" t="str">
        <f>IF(NOT(OR(A946&lt;&gt;"",B946&lt;&gt;"",C946&lt;&gt;"",D946&lt;&gt;"",E946&lt;&gt;"",F946&lt;&gt;"",G946&lt;&gt;"",H946&lt;&gt;"",I946&lt;&gt;"",J946&lt;&gt;"")),"",IF(AND(ISNUMBER(H946),ISNUMBER(I946),H946&gt;=I946),"Check limits",IF(OR(AND(ISNUMBER(F946),ISNUMBER(H946),F946&lt;H946),AND(ISNUMBER(F946),ISNUMBER(I946),F946&gt;I946),AND(ISNUMBER(G946),ISNUMBER(H946),G946&lt;H946),AND(ISNUMBER(G946),ISNUMBER(I946),G946&gt;I946)),"Setpoint outside alarm band","OK")))</f>
        <v/>
      </c>
      <c r="L946" s="16" t="str">
        <f>IF(NOT(OR(A946&lt;&gt;"",B946&lt;&gt;"",C946&lt;&gt;"",D946&lt;&gt;"",E946&lt;&gt;"",F946&lt;&gt;"",G946&lt;&gt;"",H946&lt;&gt;"",I946&lt;&gt;"",J946&lt;&gt;"")),"",IF(A946="","Check ID",IF(B946="","Check ID",IF(SUMPRODUCT(--(Equipment!$A$2:$A$101=B946))=0,"Check ID",IF(SUMPRODUCT(--($A$2:$A$1001=A946))&gt;1,"Duplicate ID",IF(OR(C946="",NOT(OR(D946="AI",D946="AO",D946="BI",D946="BO")),AND(F946&lt;&gt;"",NOT(ISNUMBER(F946))),AND(G946&lt;&gt;"",NOT(ISNUMBER(G946))),AND(H946&lt;&gt;"",NOT(ISNUMBER(H946))),AND(I946&lt;&gt;"",NOT(ISNUMBER(I946))),AND(J946&lt;&gt;"",NOT(ISNUMBER(J946)))),"Check inputs",IF(AND(ISNUMBER(J946),OR(J946&lt;0,J946&gt;1440)),"Check inputs","OK")))))))</f>
        <v/>
      </c>
    </row>
    <row r="947" spans="1:12" x14ac:dyDescent="0.25">
      <c r="A947" s="12"/>
      <c r="B947" s="12"/>
      <c r="C947" s="13"/>
      <c r="D947" s="12"/>
      <c r="E947" s="13"/>
      <c r="F947" s="12"/>
      <c r="G947" s="12"/>
      <c r="H947" s="12"/>
      <c r="I947" s="12"/>
      <c r="J947" s="12"/>
      <c r="K947" s="17" t="str">
        <f>IF(NOT(OR(A947&lt;&gt;"",B947&lt;&gt;"",C947&lt;&gt;"",D947&lt;&gt;"",E947&lt;&gt;"",F947&lt;&gt;"",G947&lt;&gt;"",H947&lt;&gt;"",I947&lt;&gt;"",J947&lt;&gt;"")),"",IF(AND(ISNUMBER(H947),ISNUMBER(I947),H947&gt;=I947),"Check limits",IF(OR(AND(ISNUMBER(F947),ISNUMBER(H947),F947&lt;H947),AND(ISNUMBER(F947),ISNUMBER(I947),F947&gt;I947),AND(ISNUMBER(G947),ISNUMBER(H947),G947&lt;H947),AND(ISNUMBER(G947),ISNUMBER(I947),G947&gt;I947)),"Setpoint outside alarm band","OK")))</f>
        <v/>
      </c>
      <c r="L947" s="16" t="str">
        <f>IF(NOT(OR(A947&lt;&gt;"",B947&lt;&gt;"",C947&lt;&gt;"",D947&lt;&gt;"",E947&lt;&gt;"",F947&lt;&gt;"",G947&lt;&gt;"",H947&lt;&gt;"",I947&lt;&gt;"",J947&lt;&gt;"")),"",IF(A947="","Check ID",IF(B947="","Check ID",IF(SUMPRODUCT(--(Equipment!$A$2:$A$101=B947))=0,"Check ID",IF(SUMPRODUCT(--($A$2:$A$1001=A947))&gt;1,"Duplicate ID",IF(OR(C947="",NOT(OR(D947="AI",D947="AO",D947="BI",D947="BO")),AND(F947&lt;&gt;"",NOT(ISNUMBER(F947))),AND(G947&lt;&gt;"",NOT(ISNUMBER(G947))),AND(H947&lt;&gt;"",NOT(ISNUMBER(H947))),AND(I947&lt;&gt;"",NOT(ISNUMBER(I947))),AND(J947&lt;&gt;"",NOT(ISNUMBER(J947)))),"Check inputs",IF(AND(ISNUMBER(J947),OR(J947&lt;0,J947&gt;1440)),"Check inputs","OK")))))))</f>
        <v/>
      </c>
    </row>
    <row r="948" spans="1:12" x14ac:dyDescent="0.25">
      <c r="A948" s="12"/>
      <c r="B948" s="12"/>
      <c r="C948" s="13"/>
      <c r="D948" s="12"/>
      <c r="E948" s="13"/>
      <c r="F948" s="12"/>
      <c r="G948" s="12"/>
      <c r="H948" s="12"/>
      <c r="I948" s="12"/>
      <c r="J948" s="12"/>
      <c r="K948" s="17" t="str">
        <f>IF(NOT(OR(A948&lt;&gt;"",B948&lt;&gt;"",C948&lt;&gt;"",D948&lt;&gt;"",E948&lt;&gt;"",F948&lt;&gt;"",G948&lt;&gt;"",H948&lt;&gt;"",I948&lt;&gt;"",J948&lt;&gt;"")),"",IF(AND(ISNUMBER(H948),ISNUMBER(I948),H948&gt;=I948),"Check limits",IF(OR(AND(ISNUMBER(F948),ISNUMBER(H948),F948&lt;H948),AND(ISNUMBER(F948),ISNUMBER(I948),F948&gt;I948),AND(ISNUMBER(G948),ISNUMBER(H948),G948&lt;H948),AND(ISNUMBER(G948),ISNUMBER(I948),G948&gt;I948)),"Setpoint outside alarm band","OK")))</f>
        <v/>
      </c>
      <c r="L948" s="16" t="str">
        <f>IF(NOT(OR(A948&lt;&gt;"",B948&lt;&gt;"",C948&lt;&gt;"",D948&lt;&gt;"",E948&lt;&gt;"",F948&lt;&gt;"",G948&lt;&gt;"",H948&lt;&gt;"",I948&lt;&gt;"",J948&lt;&gt;"")),"",IF(A948="","Check ID",IF(B948="","Check ID",IF(SUMPRODUCT(--(Equipment!$A$2:$A$101=B948))=0,"Check ID",IF(SUMPRODUCT(--($A$2:$A$1001=A948))&gt;1,"Duplicate ID",IF(OR(C948="",NOT(OR(D948="AI",D948="AO",D948="BI",D948="BO")),AND(F948&lt;&gt;"",NOT(ISNUMBER(F948))),AND(G948&lt;&gt;"",NOT(ISNUMBER(G948))),AND(H948&lt;&gt;"",NOT(ISNUMBER(H948))),AND(I948&lt;&gt;"",NOT(ISNUMBER(I948))),AND(J948&lt;&gt;"",NOT(ISNUMBER(J948)))),"Check inputs",IF(AND(ISNUMBER(J948),OR(J948&lt;0,J948&gt;1440)),"Check inputs","OK")))))))</f>
        <v/>
      </c>
    </row>
    <row r="949" spans="1:12" x14ac:dyDescent="0.25">
      <c r="A949" s="12"/>
      <c r="B949" s="12"/>
      <c r="C949" s="13"/>
      <c r="D949" s="12"/>
      <c r="E949" s="13"/>
      <c r="F949" s="12"/>
      <c r="G949" s="12"/>
      <c r="H949" s="12"/>
      <c r="I949" s="12"/>
      <c r="J949" s="12"/>
      <c r="K949" s="17" t="str">
        <f>IF(NOT(OR(A949&lt;&gt;"",B949&lt;&gt;"",C949&lt;&gt;"",D949&lt;&gt;"",E949&lt;&gt;"",F949&lt;&gt;"",G949&lt;&gt;"",H949&lt;&gt;"",I949&lt;&gt;"",J949&lt;&gt;"")),"",IF(AND(ISNUMBER(H949),ISNUMBER(I949),H949&gt;=I949),"Check limits",IF(OR(AND(ISNUMBER(F949),ISNUMBER(H949),F949&lt;H949),AND(ISNUMBER(F949),ISNUMBER(I949),F949&gt;I949),AND(ISNUMBER(G949),ISNUMBER(H949),G949&lt;H949),AND(ISNUMBER(G949),ISNUMBER(I949),G949&gt;I949)),"Setpoint outside alarm band","OK")))</f>
        <v/>
      </c>
      <c r="L949" s="16" t="str">
        <f>IF(NOT(OR(A949&lt;&gt;"",B949&lt;&gt;"",C949&lt;&gt;"",D949&lt;&gt;"",E949&lt;&gt;"",F949&lt;&gt;"",G949&lt;&gt;"",H949&lt;&gt;"",I949&lt;&gt;"",J949&lt;&gt;"")),"",IF(A949="","Check ID",IF(B949="","Check ID",IF(SUMPRODUCT(--(Equipment!$A$2:$A$101=B949))=0,"Check ID",IF(SUMPRODUCT(--($A$2:$A$1001=A949))&gt;1,"Duplicate ID",IF(OR(C949="",NOT(OR(D949="AI",D949="AO",D949="BI",D949="BO")),AND(F949&lt;&gt;"",NOT(ISNUMBER(F949))),AND(G949&lt;&gt;"",NOT(ISNUMBER(G949))),AND(H949&lt;&gt;"",NOT(ISNUMBER(H949))),AND(I949&lt;&gt;"",NOT(ISNUMBER(I949))),AND(J949&lt;&gt;"",NOT(ISNUMBER(J949)))),"Check inputs",IF(AND(ISNUMBER(J949),OR(J949&lt;0,J949&gt;1440)),"Check inputs","OK")))))))</f>
        <v/>
      </c>
    </row>
    <row r="950" spans="1:12" x14ac:dyDescent="0.25">
      <c r="A950" s="12"/>
      <c r="B950" s="12"/>
      <c r="C950" s="13"/>
      <c r="D950" s="12"/>
      <c r="E950" s="13"/>
      <c r="F950" s="12"/>
      <c r="G950" s="12"/>
      <c r="H950" s="12"/>
      <c r="I950" s="12"/>
      <c r="J950" s="12"/>
      <c r="K950" s="17" t="str">
        <f>IF(NOT(OR(A950&lt;&gt;"",B950&lt;&gt;"",C950&lt;&gt;"",D950&lt;&gt;"",E950&lt;&gt;"",F950&lt;&gt;"",G950&lt;&gt;"",H950&lt;&gt;"",I950&lt;&gt;"",J950&lt;&gt;"")),"",IF(AND(ISNUMBER(H950),ISNUMBER(I950),H950&gt;=I950),"Check limits",IF(OR(AND(ISNUMBER(F950),ISNUMBER(H950),F950&lt;H950),AND(ISNUMBER(F950),ISNUMBER(I950),F950&gt;I950),AND(ISNUMBER(G950),ISNUMBER(H950),G950&lt;H950),AND(ISNUMBER(G950),ISNUMBER(I950),G950&gt;I950)),"Setpoint outside alarm band","OK")))</f>
        <v/>
      </c>
      <c r="L950" s="16" t="str">
        <f>IF(NOT(OR(A950&lt;&gt;"",B950&lt;&gt;"",C950&lt;&gt;"",D950&lt;&gt;"",E950&lt;&gt;"",F950&lt;&gt;"",G950&lt;&gt;"",H950&lt;&gt;"",I950&lt;&gt;"",J950&lt;&gt;"")),"",IF(A950="","Check ID",IF(B950="","Check ID",IF(SUMPRODUCT(--(Equipment!$A$2:$A$101=B950))=0,"Check ID",IF(SUMPRODUCT(--($A$2:$A$1001=A950))&gt;1,"Duplicate ID",IF(OR(C950="",NOT(OR(D950="AI",D950="AO",D950="BI",D950="BO")),AND(F950&lt;&gt;"",NOT(ISNUMBER(F950))),AND(G950&lt;&gt;"",NOT(ISNUMBER(G950))),AND(H950&lt;&gt;"",NOT(ISNUMBER(H950))),AND(I950&lt;&gt;"",NOT(ISNUMBER(I950))),AND(J950&lt;&gt;"",NOT(ISNUMBER(J950)))),"Check inputs",IF(AND(ISNUMBER(J950),OR(J950&lt;0,J950&gt;1440)),"Check inputs","OK")))))))</f>
        <v/>
      </c>
    </row>
    <row r="951" spans="1:12" x14ac:dyDescent="0.25">
      <c r="A951" s="12"/>
      <c r="B951" s="12"/>
      <c r="C951" s="13"/>
      <c r="D951" s="12"/>
      <c r="E951" s="13"/>
      <c r="F951" s="12"/>
      <c r="G951" s="12"/>
      <c r="H951" s="12"/>
      <c r="I951" s="12"/>
      <c r="J951" s="12"/>
      <c r="K951" s="17" t="str">
        <f>IF(NOT(OR(A951&lt;&gt;"",B951&lt;&gt;"",C951&lt;&gt;"",D951&lt;&gt;"",E951&lt;&gt;"",F951&lt;&gt;"",G951&lt;&gt;"",H951&lt;&gt;"",I951&lt;&gt;"",J951&lt;&gt;"")),"",IF(AND(ISNUMBER(H951),ISNUMBER(I951),H951&gt;=I951),"Check limits",IF(OR(AND(ISNUMBER(F951),ISNUMBER(H951),F951&lt;H951),AND(ISNUMBER(F951),ISNUMBER(I951),F951&gt;I951),AND(ISNUMBER(G951),ISNUMBER(H951),G951&lt;H951),AND(ISNUMBER(G951),ISNUMBER(I951),G951&gt;I951)),"Setpoint outside alarm band","OK")))</f>
        <v/>
      </c>
      <c r="L951" s="16" t="str">
        <f>IF(NOT(OR(A951&lt;&gt;"",B951&lt;&gt;"",C951&lt;&gt;"",D951&lt;&gt;"",E951&lt;&gt;"",F951&lt;&gt;"",G951&lt;&gt;"",H951&lt;&gt;"",I951&lt;&gt;"",J951&lt;&gt;"")),"",IF(A951="","Check ID",IF(B951="","Check ID",IF(SUMPRODUCT(--(Equipment!$A$2:$A$101=B951))=0,"Check ID",IF(SUMPRODUCT(--($A$2:$A$1001=A951))&gt;1,"Duplicate ID",IF(OR(C951="",NOT(OR(D951="AI",D951="AO",D951="BI",D951="BO")),AND(F951&lt;&gt;"",NOT(ISNUMBER(F951))),AND(G951&lt;&gt;"",NOT(ISNUMBER(G951))),AND(H951&lt;&gt;"",NOT(ISNUMBER(H951))),AND(I951&lt;&gt;"",NOT(ISNUMBER(I951))),AND(J951&lt;&gt;"",NOT(ISNUMBER(J951)))),"Check inputs",IF(AND(ISNUMBER(J951),OR(J951&lt;0,J951&gt;1440)),"Check inputs","OK")))))))</f>
        <v/>
      </c>
    </row>
    <row r="952" spans="1:12" x14ac:dyDescent="0.25">
      <c r="A952" s="12"/>
      <c r="B952" s="12"/>
      <c r="C952" s="13"/>
      <c r="D952" s="12"/>
      <c r="E952" s="13"/>
      <c r="F952" s="12"/>
      <c r="G952" s="12"/>
      <c r="H952" s="12"/>
      <c r="I952" s="12"/>
      <c r="J952" s="12"/>
      <c r="K952" s="17" t="str">
        <f>IF(NOT(OR(A952&lt;&gt;"",B952&lt;&gt;"",C952&lt;&gt;"",D952&lt;&gt;"",E952&lt;&gt;"",F952&lt;&gt;"",G952&lt;&gt;"",H952&lt;&gt;"",I952&lt;&gt;"",J952&lt;&gt;"")),"",IF(AND(ISNUMBER(H952),ISNUMBER(I952),H952&gt;=I952),"Check limits",IF(OR(AND(ISNUMBER(F952),ISNUMBER(H952),F952&lt;H952),AND(ISNUMBER(F952),ISNUMBER(I952),F952&gt;I952),AND(ISNUMBER(G952),ISNUMBER(H952),G952&lt;H952),AND(ISNUMBER(G952),ISNUMBER(I952),G952&gt;I952)),"Setpoint outside alarm band","OK")))</f>
        <v/>
      </c>
      <c r="L952" s="16" t="str">
        <f>IF(NOT(OR(A952&lt;&gt;"",B952&lt;&gt;"",C952&lt;&gt;"",D952&lt;&gt;"",E952&lt;&gt;"",F952&lt;&gt;"",G952&lt;&gt;"",H952&lt;&gt;"",I952&lt;&gt;"",J952&lt;&gt;"")),"",IF(A952="","Check ID",IF(B952="","Check ID",IF(SUMPRODUCT(--(Equipment!$A$2:$A$101=B952))=0,"Check ID",IF(SUMPRODUCT(--($A$2:$A$1001=A952))&gt;1,"Duplicate ID",IF(OR(C952="",NOT(OR(D952="AI",D952="AO",D952="BI",D952="BO")),AND(F952&lt;&gt;"",NOT(ISNUMBER(F952))),AND(G952&lt;&gt;"",NOT(ISNUMBER(G952))),AND(H952&lt;&gt;"",NOT(ISNUMBER(H952))),AND(I952&lt;&gt;"",NOT(ISNUMBER(I952))),AND(J952&lt;&gt;"",NOT(ISNUMBER(J952)))),"Check inputs",IF(AND(ISNUMBER(J952),OR(J952&lt;0,J952&gt;1440)),"Check inputs","OK")))))))</f>
        <v/>
      </c>
    </row>
    <row r="953" spans="1:12" x14ac:dyDescent="0.25">
      <c r="A953" s="12"/>
      <c r="B953" s="12"/>
      <c r="C953" s="13"/>
      <c r="D953" s="12"/>
      <c r="E953" s="13"/>
      <c r="F953" s="12"/>
      <c r="G953" s="12"/>
      <c r="H953" s="12"/>
      <c r="I953" s="12"/>
      <c r="J953" s="12"/>
      <c r="K953" s="17" t="str">
        <f>IF(NOT(OR(A953&lt;&gt;"",B953&lt;&gt;"",C953&lt;&gt;"",D953&lt;&gt;"",E953&lt;&gt;"",F953&lt;&gt;"",G953&lt;&gt;"",H953&lt;&gt;"",I953&lt;&gt;"",J953&lt;&gt;"")),"",IF(AND(ISNUMBER(H953),ISNUMBER(I953),H953&gt;=I953),"Check limits",IF(OR(AND(ISNUMBER(F953),ISNUMBER(H953),F953&lt;H953),AND(ISNUMBER(F953),ISNUMBER(I953),F953&gt;I953),AND(ISNUMBER(G953),ISNUMBER(H953),G953&lt;H953),AND(ISNUMBER(G953),ISNUMBER(I953),G953&gt;I953)),"Setpoint outside alarm band","OK")))</f>
        <v/>
      </c>
      <c r="L953" s="16" t="str">
        <f>IF(NOT(OR(A953&lt;&gt;"",B953&lt;&gt;"",C953&lt;&gt;"",D953&lt;&gt;"",E953&lt;&gt;"",F953&lt;&gt;"",G953&lt;&gt;"",H953&lt;&gt;"",I953&lt;&gt;"",J953&lt;&gt;"")),"",IF(A953="","Check ID",IF(B953="","Check ID",IF(SUMPRODUCT(--(Equipment!$A$2:$A$101=B953))=0,"Check ID",IF(SUMPRODUCT(--($A$2:$A$1001=A953))&gt;1,"Duplicate ID",IF(OR(C953="",NOT(OR(D953="AI",D953="AO",D953="BI",D953="BO")),AND(F953&lt;&gt;"",NOT(ISNUMBER(F953))),AND(G953&lt;&gt;"",NOT(ISNUMBER(G953))),AND(H953&lt;&gt;"",NOT(ISNUMBER(H953))),AND(I953&lt;&gt;"",NOT(ISNUMBER(I953))),AND(J953&lt;&gt;"",NOT(ISNUMBER(J953)))),"Check inputs",IF(AND(ISNUMBER(J953),OR(J953&lt;0,J953&gt;1440)),"Check inputs","OK")))))))</f>
        <v/>
      </c>
    </row>
    <row r="954" spans="1:12" x14ac:dyDescent="0.25">
      <c r="A954" s="12"/>
      <c r="B954" s="12"/>
      <c r="C954" s="13"/>
      <c r="D954" s="12"/>
      <c r="E954" s="13"/>
      <c r="F954" s="12"/>
      <c r="G954" s="12"/>
      <c r="H954" s="12"/>
      <c r="I954" s="12"/>
      <c r="J954" s="12"/>
      <c r="K954" s="17" t="str">
        <f>IF(NOT(OR(A954&lt;&gt;"",B954&lt;&gt;"",C954&lt;&gt;"",D954&lt;&gt;"",E954&lt;&gt;"",F954&lt;&gt;"",G954&lt;&gt;"",H954&lt;&gt;"",I954&lt;&gt;"",J954&lt;&gt;"")),"",IF(AND(ISNUMBER(H954),ISNUMBER(I954),H954&gt;=I954),"Check limits",IF(OR(AND(ISNUMBER(F954),ISNUMBER(H954),F954&lt;H954),AND(ISNUMBER(F954),ISNUMBER(I954),F954&gt;I954),AND(ISNUMBER(G954),ISNUMBER(H954),G954&lt;H954),AND(ISNUMBER(G954),ISNUMBER(I954),G954&gt;I954)),"Setpoint outside alarm band","OK")))</f>
        <v/>
      </c>
      <c r="L954" s="16" t="str">
        <f>IF(NOT(OR(A954&lt;&gt;"",B954&lt;&gt;"",C954&lt;&gt;"",D954&lt;&gt;"",E954&lt;&gt;"",F954&lt;&gt;"",G954&lt;&gt;"",H954&lt;&gt;"",I954&lt;&gt;"",J954&lt;&gt;"")),"",IF(A954="","Check ID",IF(B954="","Check ID",IF(SUMPRODUCT(--(Equipment!$A$2:$A$101=B954))=0,"Check ID",IF(SUMPRODUCT(--($A$2:$A$1001=A954))&gt;1,"Duplicate ID",IF(OR(C954="",NOT(OR(D954="AI",D954="AO",D954="BI",D954="BO")),AND(F954&lt;&gt;"",NOT(ISNUMBER(F954))),AND(G954&lt;&gt;"",NOT(ISNUMBER(G954))),AND(H954&lt;&gt;"",NOT(ISNUMBER(H954))),AND(I954&lt;&gt;"",NOT(ISNUMBER(I954))),AND(J954&lt;&gt;"",NOT(ISNUMBER(J954)))),"Check inputs",IF(AND(ISNUMBER(J954),OR(J954&lt;0,J954&gt;1440)),"Check inputs","OK")))))))</f>
        <v/>
      </c>
    </row>
    <row r="955" spans="1:12" x14ac:dyDescent="0.25">
      <c r="A955" s="12"/>
      <c r="B955" s="12"/>
      <c r="C955" s="13"/>
      <c r="D955" s="12"/>
      <c r="E955" s="13"/>
      <c r="F955" s="12"/>
      <c r="G955" s="12"/>
      <c r="H955" s="12"/>
      <c r="I955" s="12"/>
      <c r="J955" s="12"/>
      <c r="K955" s="17" t="str">
        <f>IF(NOT(OR(A955&lt;&gt;"",B955&lt;&gt;"",C955&lt;&gt;"",D955&lt;&gt;"",E955&lt;&gt;"",F955&lt;&gt;"",G955&lt;&gt;"",H955&lt;&gt;"",I955&lt;&gt;"",J955&lt;&gt;"")),"",IF(AND(ISNUMBER(H955),ISNUMBER(I955),H955&gt;=I955),"Check limits",IF(OR(AND(ISNUMBER(F955),ISNUMBER(H955),F955&lt;H955),AND(ISNUMBER(F955),ISNUMBER(I955),F955&gt;I955),AND(ISNUMBER(G955),ISNUMBER(H955),G955&lt;H955),AND(ISNUMBER(G955),ISNUMBER(I955),G955&gt;I955)),"Setpoint outside alarm band","OK")))</f>
        <v/>
      </c>
      <c r="L955" s="16" t="str">
        <f>IF(NOT(OR(A955&lt;&gt;"",B955&lt;&gt;"",C955&lt;&gt;"",D955&lt;&gt;"",E955&lt;&gt;"",F955&lt;&gt;"",G955&lt;&gt;"",H955&lt;&gt;"",I955&lt;&gt;"",J955&lt;&gt;"")),"",IF(A955="","Check ID",IF(B955="","Check ID",IF(SUMPRODUCT(--(Equipment!$A$2:$A$101=B955))=0,"Check ID",IF(SUMPRODUCT(--($A$2:$A$1001=A955))&gt;1,"Duplicate ID",IF(OR(C955="",NOT(OR(D955="AI",D955="AO",D955="BI",D955="BO")),AND(F955&lt;&gt;"",NOT(ISNUMBER(F955))),AND(G955&lt;&gt;"",NOT(ISNUMBER(G955))),AND(H955&lt;&gt;"",NOT(ISNUMBER(H955))),AND(I955&lt;&gt;"",NOT(ISNUMBER(I955))),AND(J955&lt;&gt;"",NOT(ISNUMBER(J955)))),"Check inputs",IF(AND(ISNUMBER(J955),OR(J955&lt;0,J955&gt;1440)),"Check inputs","OK")))))))</f>
        <v/>
      </c>
    </row>
    <row r="956" spans="1:12" x14ac:dyDescent="0.25">
      <c r="A956" s="12"/>
      <c r="B956" s="12"/>
      <c r="C956" s="13"/>
      <c r="D956" s="12"/>
      <c r="E956" s="13"/>
      <c r="F956" s="12"/>
      <c r="G956" s="12"/>
      <c r="H956" s="12"/>
      <c r="I956" s="12"/>
      <c r="J956" s="12"/>
      <c r="K956" s="17" t="str">
        <f>IF(NOT(OR(A956&lt;&gt;"",B956&lt;&gt;"",C956&lt;&gt;"",D956&lt;&gt;"",E956&lt;&gt;"",F956&lt;&gt;"",G956&lt;&gt;"",H956&lt;&gt;"",I956&lt;&gt;"",J956&lt;&gt;"")),"",IF(AND(ISNUMBER(H956),ISNUMBER(I956),H956&gt;=I956),"Check limits",IF(OR(AND(ISNUMBER(F956),ISNUMBER(H956),F956&lt;H956),AND(ISNUMBER(F956),ISNUMBER(I956),F956&gt;I956),AND(ISNUMBER(G956),ISNUMBER(H956),G956&lt;H956),AND(ISNUMBER(G956),ISNUMBER(I956),G956&gt;I956)),"Setpoint outside alarm band","OK")))</f>
        <v/>
      </c>
      <c r="L956" s="16" t="str">
        <f>IF(NOT(OR(A956&lt;&gt;"",B956&lt;&gt;"",C956&lt;&gt;"",D956&lt;&gt;"",E956&lt;&gt;"",F956&lt;&gt;"",G956&lt;&gt;"",H956&lt;&gt;"",I956&lt;&gt;"",J956&lt;&gt;"")),"",IF(A956="","Check ID",IF(B956="","Check ID",IF(SUMPRODUCT(--(Equipment!$A$2:$A$101=B956))=0,"Check ID",IF(SUMPRODUCT(--($A$2:$A$1001=A956))&gt;1,"Duplicate ID",IF(OR(C956="",NOT(OR(D956="AI",D956="AO",D956="BI",D956="BO")),AND(F956&lt;&gt;"",NOT(ISNUMBER(F956))),AND(G956&lt;&gt;"",NOT(ISNUMBER(G956))),AND(H956&lt;&gt;"",NOT(ISNUMBER(H956))),AND(I956&lt;&gt;"",NOT(ISNUMBER(I956))),AND(J956&lt;&gt;"",NOT(ISNUMBER(J956)))),"Check inputs",IF(AND(ISNUMBER(J956),OR(J956&lt;0,J956&gt;1440)),"Check inputs","OK")))))))</f>
        <v/>
      </c>
    </row>
    <row r="957" spans="1:12" x14ac:dyDescent="0.25">
      <c r="A957" s="12"/>
      <c r="B957" s="12"/>
      <c r="C957" s="13"/>
      <c r="D957" s="12"/>
      <c r="E957" s="13"/>
      <c r="F957" s="12"/>
      <c r="G957" s="12"/>
      <c r="H957" s="12"/>
      <c r="I957" s="12"/>
      <c r="J957" s="12"/>
      <c r="K957" s="17" t="str">
        <f>IF(NOT(OR(A957&lt;&gt;"",B957&lt;&gt;"",C957&lt;&gt;"",D957&lt;&gt;"",E957&lt;&gt;"",F957&lt;&gt;"",G957&lt;&gt;"",H957&lt;&gt;"",I957&lt;&gt;"",J957&lt;&gt;"")),"",IF(AND(ISNUMBER(H957),ISNUMBER(I957),H957&gt;=I957),"Check limits",IF(OR(AND(ISNUMBER(F957),ISNUMBER(H957),F957&lt;H957),AND(ISNUMBER(F957),ISNUMBER(I957),F957&gt;I957),AND(ISNUMBER(G957),ISNUMBER(H957),G957&lt;H957),AND(ISNUMBER(G957),ISNUMBER(I957),G957&gt;I957)),"Setpoint outside alarm band","OK")))</f>
        <v/>
      </c>
      <c r="L957" s="16" t="str">
        <f>IF(NOT(OR(A957&lt;&gt;"",B957&lt;&gt;"",C957&lt;&gt;"",D957&lt;&gt;"",E957&lt;&gt;"",F957&lt;&gt;"",G957&lt;&gt;"",H957&lt;&gt;"",I957&lt;&gt;"",J957&lt;&gt;"")),"",IF(A957="","Check ID",IF(B957="","Check ID",IF(SUMPRODUCT(--(Equipment!$A$2:$A$101=B957))=0,"Check ID",IF(SUMPRODUCT(--($A$2:$A$1001=A957))&gt;1,"Duplicate ID",IF(OR(C957="",NOT(OR(D957="AI",D957="AO",D957="BI",D957="BO")),AND(F957&lt;&gt;"",NOT(ISNUMBER(F957))),AND(G957&lt;&gt;"",NOT(ISNUMBER(G957))),AND(H957&lt;&gt;"",NOT(ISNUMBER(H957))),AND(I957&lt;&gt;"",NOT(ISNUMBER(I957))),AND(J957&lt;&gt;"",NOT(ISNUMBER(J957)))),"Check inputs",IF(AND(ISNUMBER(J957),OR(J957&lt;0,J957&gt;1440)),"Check inputs","OK")))))))</f>
        <v/>
      </c>
    </row>
    <row r="958" spans="1:12" x14ac:dyDescent="0.25">
      <c r="A958" s="12"/>
      <c r="B958" s="12"/>
      <c r="C958" s="13"/>
      <c r="D958" s="12"/>
      <c r="E958" s="13"/>
      <c r="F958" s="12"/>
      <c r="G958" s="12"/>
      <c r="H958" s="12"/>
      <c r="I958" s="12"/>
      <c r="J958" s="12"/>
      <c r="K958" s="17" t="str">
        <f>IF(NOT(OR(A958&lt;&gt;"",B958&lt;&gt;"",C958&lt;&gt;"",D958&lt;&gt;"",E958&lt;&gt;"",F958&lt;&gt;"",G958&lt;&gt;"",H958&lt;&gt;"",I958&lt;&gt;"",J958&lt;&gt;"")),"",IF(AND(ISNUMBER(H958),ISNUMBER(I958),H958&gt;=I958),"Check limits",IF(OR(AND(ISNUMBER(F958),ISNUMBER(H958),F958&lt;H958),AND(ISNUMBER(F958),ISNUMBER(I958),F958&gt;I958),AND(ISNUMBER(G958),ISNUMBER(H958),G958&lt;H958),AND(ISNUMBER(G958),ISNUMBER(I958),G958&gt;I958)),"Setpoint outside alarm band","OK")))</f>
        <v/>
      </c>
      <c r="L958" s="16" t="str">
        <f>IF(NOT(OR(A958&lt;&gt;"",B958&lt;&gt;"",C958&lt;&gt;"",D958&lt;&gt;"",E958&lt;&gt;"",F958&lt;&gt;"",G958&lt;&gt;"",H958&lt;&gt;"",I958&lt;&gt;"",J958&lt;&gt;"")),"",IF(A958="","Check ID",IF(B958="","Check ID",IF(SUMPRODUCT(--(Equipment!$A$2:$A$101=B958))=0,"Check ID",IF(SUMPRODUCT(--($A$2:$A$1001=A958))&gt;1,"Duplicate ID",IF(OR(C958="",NOT(OR(D958="AI",D958="AO",D958="BI",D958="BO")),AND(F958&lt;&gt;"",NOT(ISNUMBER(F958))),AND(G958&lt;&gt;"",NOT(ISNUMBER(G958))),AND(H958&lt;&gt;"",NOT(ISNUMBER(H958))),AND(I958&lt;&gt;"",NOT(ISNUMBER(I958))),AND(J958&lt;&gt;"",NOT(ISNUMBER(J958)))),"Check inputs",IF(AND(ISNUMBER(J958),OR(J958&lt;0,J958&gt;1440)),"Check inputs","OK")))))))</f>
        <v/>
      </c>
    </row>
    <row r="959" spans="1:12" x14ac:dyDescent="0.25">
      <c r="A959" s="12"/>
      <c r="B959" s="12"/>
      <c r="C959" s="13"/>
      <c r="D959" s="12"/>
      <c r="E959" s="13"/>
      <c r="F959" s="12"/>
      <c r="G959" s="12"/>
      <c r="H959" s="12"/>
      <c r="I959" s="12"/>
      <c r="J959" s="12"/>
      <c r="K959" s="17" t="str">
        <f>IF(NOT(OR(A959&lt;&gt;"",B959&lt;&gt;"",C959&lt;&gt;"",D959&lt;&gt;"",E959&lt;&gt;"",F959&lt;&gt;"",G959&lt;&gt;"",H959&lt;&gt;"",I959&lt;&gt;"",J959&lt;&gt;"")),"",IF(AND(ISNUMBER(H959),ISNUMBER(I959),H959&gt;=I959),"Check limits",IF(OR(AND(ISNUMBER(F959),ISNUMBER(H959),F959&lt;H959),AND(ISNUMBER(F959),ISNUMBER(I959),F959&gt;I959),AND(ISNUMBER(G959),ISNUMBER(H959),G959&lt;H959),AND(ISNUMBER(G959),ISNUMBER(I959),G959&gt;I959)),"Setpoint outside alarm band","OK")))</f>
        <v/>
      </c>
      <c r="L959" s="16" t="str">
        <f>IF(NOT(OR(A959&lt;&gt;"",B959&lt;&gt;"",C959&lt;&gt;"",D959&lt;&gt;"",E959&lt;&gt;"",F959&lt;&gt;"",G959&lt;&gt;"",H959&lt;&gt;"",I959&lt;&gt;"",J959&lt;&gt;"")),"",IF(A959="","Check ID",IF(B959="","Check ID",IF(SUMPRODUCT(--(Equipment!$A$2:$A$101=B959))=0,"Check ID",IF(SUMPRODUCT(--($A$2:$A$1001=A959))&gt;1,"Duplicate ID",IF(OR(C959="",NOT(OR(D959="AI",D959="AO",D959="BI",D959="BO")),AND(F959&lt;&gt;"",NOT(ISNUMBER(F959))),AND(G959&lt;&gt;"",NOT(ISNUMBER(G959))),AND(H959&lt;&gt;"",NOT(ISNUMBER(H959))),AND(I959&lt;&gt;"",NOT(ISNUMBER(I959))),AND(J959&lt;&gt;"",NOT(ISNUMBER(J959)))),"Check inputs",IF(AND(ISNUMBER(J959),OR(J959&lt;0,J959&gt;1440)),"Check inputs","OK")))))))</f>
        <v/>
      </c>
    </row>
    <row r="960" spans="1:12" x14ac:dyDescent="0.25">
      <c r="A960" s="12"/>
      <c r="B960" s="12"/>
      <c r="C960" s="13"/>
      <c r="D960" s="12"/>
      <c r="E960" s="13"/>
      <c r="F960" s="12"/>
      <c r="G960" s="12"/>
      <c r="H960" s="12"/>
      <c r="I960" s="12"/>
      <c r="J960" s="12"/>
      <c r="K960" s="17" t="str">
        <f>IF(NOT(OR(A960&lt;&gt;"",B960&lt;&gt;"",C960&lt;&gt;"",D960&lt;&gt;"",E960&lt;&gt;"",F960&lt;&gt;"",G960&lt;&gt;"",H960&lt;&gt;"",I960&lt;&gt;"",J960&lt;&gt;"")),"",IF(AND(ISNUMBER(H960),ISNUMBER(I960),H960&gt;=I960),"Check limits",IF(OR(AND(ISNUMBER(F960),ISNUMBER(H960),F960&lt;H960),AND(ISNUMBER(F960),ISNUMBER(I960),F960&gt;I960),AND(ISNUMBER(G960),ISNUMBER(H960),G960&lt;H960),AND(ISNUMBER(G960),ISNUMBER(I960),G960&gt;I960)),"Setpoint outside alarm band","OK")))</f>
        <v/>
      </c>
      <c r="L960" s="16" t="str">
        <f>IF(NOT(OR(A960&lt;&gt;"",B960&lt;&gt;"",C960&lt;&gt;"",D960&lt;&gt;"",E960&lt;&gt;"",F960&lt;&gt;"",G960&lt;&gt;"",H960&lt;&gt;"",I960&lt;&gt;"",J960&lt;&gt;"")),"",IF(A960="","Check ID",IF(B960="","Check ID",IF(SUMPRODUCT(--(Equipment!$A$2:$A$101=B960))=0,"Check ID",IF(SUMPRODUCT(--($A$2:$A$1001=A960))&gt;1,"Duplicate ID",IF(OR(C960="",NOT(OR(D960="AI",D960="AO",D960="BI",D960="BO")),AND(F960&lt;&gt;"",NOT(ISNUMBER(F960))),AND(G960&lt;&gt;"",NOT(ISNUMBER(G960))),AND(H960&lt;&gt;"",NOT(ISNUMBER(H960))),AND(I960&lt;&gt;"",NOT(ISNUMBER(I960))),AND(J960&lt;&gt;"",NOT(ISNUMBER(J960)))),"Check inputs",IF(AND(ISNUMBER(J960),OR(J960&lt;0,J960&gt;1440)),"Check inputs","OK")))))))</f>
        <v/>
      </c>
    </row>
    <row r="961" spans="1:12" x14ac:dyDescent="0.25">
      <c r="A961" s="12"/>
      <c r="B961" s="12"/>
      <c r="C961" s="13"/>
      <c r="D961" s="12"/>
      <c r="E961" s="13"/>
      <c r="F961" s="12"/>
      <c r="G961" s="12"/>
      <c r="H961" s="12"/>
      <c r="I961" s="12"/>
      <c r="J961" s="12"/>
      <c r="K961" s="17" t="str">
        <f>IF(NOT(OR(A961&lt;&gt;"",B961&lt;&gt;"",C961&lt;&gt;"",D961&lt;&gt;"",E961&lt;&gt;"",F961&lt;&gt;"",G961&lt;&gt;"",H961&lt;&gt;"",I961&lt;&gt;"",J961&lt;&gt;"")),"",IF(AND(ISNUMBER(H961),ISNUMBER(I961),H961&gt;=I961),"Check limits",IF(OR(AND(ISNUMBER(F961),ISNUMBER(H961),F961&lt;H961),AND(ISNUMBER(F961),ISNUMBER(I961),F961&gt;I961),AND(ISNUMBER(G961),ISNUMBER(H961),G961&lt;H961),AND(ISNUMBER(G961),ISNUMBER(I961),G961&gt;I961)),"Setpoint outside alarm band","OK")))</f>
        <v/>
      </c>
      <c r="L961" s="16" t="str">
        <f>IF(NOT(OR(A961&lt;&gt;"",B961&lt;&gt;"",C961&lt;&gt;"",D961&lt;&gt;"",E961&lt;&gt;"",F961&lt;&gt;"",G961&lt;&gt;"",H961&lt;&gt;"",I961&lt;&gt;"",J961&lt;&gt;"")),"",IF(A961="","Check ID",IF(B961="","Check ID",IF(SUMPRODUCT(--(Equipment!$A$2:$A$101=B961))=0,"Check ID",IF(SUMPRODUCT(--($A$2:$A$1001=A961))&gt;1,"Duplicate ID",IF(OR(C961="",NOT(OR(D961="AI",D961="AO",D961="BI",D961="BO")),AND(F961&lt;&gt;"",NOT(ISNUMBER(F961))),AND(G961&lt;&gt;"",NOT(ISNUMBER(G961))),AND(H961&lt;&gt;"",NOT(ISNUMBER(H961))),AND(I961&lt;&gt;"",NOT(ISNUMBER(I961))),AND(J961&lt;&gt;"",NOT(ISNUMBER(J961)))),"Check inputs",IF(AND(ISNUMBER(J961),OR(J961&lt;0,J961&gt;1440)),"Check inputs","OK")))))))</f>
        <v/>
      </c>
    </row>
    <row r="962" spans="1:12" x14ac:dyDescent="0.25">
      <c r="A962" s="12"/>
      <c r="B962" s="12"/>
      <c r="C962" s="13"/>
      <c r="D962" s="12"/>
      <c r="E962" s="13"/>
      <c r="F962" s="12"/>
      <c r="G962" s="12"/>
      <c r="H962" s="12"/>
      <c r="I962" s="12"/>
      <c r="J962" s="12"/>
      <c r="K962" s="17" t="str">
        <f>IF(NOT(OR(A962&lt;&gt;"",B962&lt;&gt;"",C962&lt;&gt;"",D962&lt;&gt;"",E962&lt;&gt;"",F962&lt;&gt;"",G962&lt;&gt;"",H962&lt;&gt;"",I962&lt;&gt;"",J962&lt;&gt;"")),"",IF(AND(ISNUMBER(H962),ISNUMBER(I962),H962&gt;=I962),"Check limits",IF(OR(AND(ISNUMBER(F962),ISNUMBER(H962),F962&lt;H962),AND(ISNUMBER(F962),ISNUMBER(I962),F962&gt;I962),AND(ISNUMBER(G962),ISNUMBER(H962),G962&lt;H962),AND(ISNUMBER(G962),ISNUMBER(I962),G962&gt;I962)),"Setpoint outside alarm band","OK")))</f>
        <v/>
      </c>
      <c r="L962" s="16" t="str">
        <f>IF(NOT(OR(A962&lt;&gt;"",B962&lt;&gt;"",C962&lt;&gt;"",D962&lt;&gt;"",E962&lt;&gt;"",F962&lt;&gt;"",G962&lt;&gt;"",H962&lt;&gt;"",I962&lt;&gt;"",J962&lt;&gt;"")),"",IF(A962="","Check ID",IF(B962="","Check ID",IF(SUMPRODUCT(--(Equipment!$A$2:$A$101=B962))=0,"Check ID",IF(SUMPRODUCT(--($A$2:$A$1001=A962))&gt;1,"Duplicate ID",IF(OR(C962="",NOT(OR(D962="AI",D962="AO",D962="BI",D962="BO")),AND(F962&lt;&gt;"",NOT(ISNUMBER(F962))),AND(G962&lt;&gt;"",NOT(ISNUMBER(G962))),AND(H962&lt;&gt;"",NOT(ISNUMBER(H962))),AND(I962&lt;&gt;"",NOT(ISNUMBER(I962))),AND(J962&lt;&gt;"",NOT(ISNUMBER(J962)))),"Check inputs",IF(AND(ISNUMBER(J962),OR(J962&lt;0,J962&gt;1440)),"Check inputs","OK")))))))</f>
        <v/>
      </c>
    </row>
    <row r="963" spans="1:12" x14ac:dyDescent="0.25">
      <c r="A963" s="12"/>
      <c r="B963" s="12"/>
      <c r="C963" s="13"/>
      <c r="D963" s="12"/>
      <c r="E963" s="13"/>
      <c r="F963" s="12"/>
      <c r="G963" s="12"/>
      <c r="H963" s="12"/>
      <c r="I963" s="12"/>
      <c r="J963" s="12"/>
      <c r="K963" s="17" t="str">
        <f>IF(NOT(OR(A963&lt;&gt;"",B963&lt;&gt;"",C963&lt;&gt;"",D963&lt;&gt;"",E963&lt;&gt;"",F963&lt;&gt;"",G963&lt;&gt;"",H963&lt;&gt;"",I963&lt;&gt;"",J963&lt;&gt;"")),"",IF(AND(ISNUMBER(H963),ISNUMBER(I963),H963&gt;=I963),"Check limits",IF(OR(AND(ISNUMBER(F963),ISNUMBER(H963),F963&lt;H963),AND(ISNUMBER(F963),ISNUMBER(I963),F963&gt;I963),AND(ISNUMBER(G963),ISNUMBER(H963),G963&lt;H963),AND(ISNUMBER(G963),ISNUMBER(I963),G963&gt;I963)),"Setpoint outside alarm band","OK")))</f>
        <v/>
      </c>
      <c r="L963" s="16" t="str">
        <f>IF(NOT(OR(A963&lt;&gt;"",B963&lt;&gt;"",C963&lt;&gt;"",D963&lt;&gt;"",E963&lt;&gt;"",F963&lt;&gt;"",G963&lt;&gt;"",H963&lt;&gt;"",I963&lt;&gt;"",J963&lt;&gt;"")),"",IF(A963="","Check ID",IF(B963="","Check ID",IF(SUMPRODUCT(--(Equipment!$A$2:$A$101=B963))=0,"Check ID",IF(SUMPRODUCT(--($A$2:$A$1001=A963))&gt;1,"Duplicate ID",IF(OR(C963="",NOT(OR(D963="AI",D963="AO",D963="BI",D963="BO")),AND(F963&lt;&gt;"",NOT(ISNUMBER(F963))),AND(G963&lt;&gt;"",NOT(ISNUMBER(G963))),AND(H963&lt;&gt;"",NOT(ISNUMBER(H963))),AND(I963&lt;&gt;"",NOT(ISNUMBER(I963))),AND(J963&lt;&gt;"",NOT(ISNUMBER(J963)))),"Check inputs",IF(AND(ISNUMBER(J963),OR(J963&lt;0,J963&gt;1440)),"Check inputs","OK")))))))</f>
        <v/>
      </c>
    </row>
    <row r="964" spans="1:12" x14ac:dyDescent="0.25">
      <c r="A964" s="12"/>
      <c r="B964" s="12"/>
      <c r="C964" s="13"/>
      <c r="D964" s="12"/>
      <c r="E964" s="13"/>
      <c r="F964" s="12"/>
      <c r="G964" s="12"/>
      <c r="H964" s="12"/>
      <c r="I964" s="12"/>
      <c r="J964" s="12"/>
      <c r="K964" s="17" t="str">
        <f>IF(NOT(OR(A964&lt;&gt;"",B964&lt;&gt;"",C964&lt;&gt;"",D964&lt;&gt;"",E964&lt;&gt;"",F964&lt;&gt;"",G964&lt;&gt;"",H964&lt;&gt;"",I964&lt;&gt;"",J964&lt;&gt;"")),"",IF(AND(ISNUMBER(H964),ISNUMBER(I964),H964&gt;=I964),"Check limits",IF(OR(AND(ISNUMBER(F964),ISNUMBER(H964),F964&lt;H964),AND(ISNUMBER(F964),ISNUMBER(I964),F964&gt;I964),AND(ISNUMBER(G964),ISNUMBER(H964),G964&lt;H964),AND(ISNUMBER(G964),ISNUMBER(I964),G964&gt;I964)),"Setpoint outside alarm band","OK")))</f>
        <v/>
      </c>
      <c r="L964" s="16" t="str">
        <f>IF(NOT(OR(A964&lt;&gt;"",B964&lt;&gt;"",C964&lt;&gt;"",D964&lt;&gt;"",E964&lt;&gt;"",F964&lt;&gt;"",G964&lt;&gt;"",H964&lt;&gt;"",I964&lt;&gt;"",J964&lt;&gt;"")),"",IF(A964="","Check ID",IF(B964="","Check ID",IF(SUMPRODUCT(--(Equipment!$A$2:$A$101=B964))=0,"Check ID",IF(SUMPRODUCT(--($A$2:$A$1001=A964))&gt;1,"Duplicate ID",IF(OR(C964="",NOT(OR(D964="AI",D964="AO",D964="BI",D964="BO")),AND(F964&lt;&gt;"",NOT(ISNUMBER(F964))),AND(G964&lt;&gt;"",NOT(ISNUMBER(G964))),AND(H964&lt;&gt;"",NOT(ISNUMBER(H964))),AND(I964&lt;&gt;"",NOT(ISNUMBER(I964))),AND(J964&lt;&gt;"",NOT(ISNUMBER(J964)))),"Check inputs",IF(AND(ISNUMBER(J964),OR(J964&lt;0,J964&gt;1440)),"Check inputs","OK")))))))</f>
        <v/>
      </c>
    </row>
    <row r="965" spans="1:12" x14ac:dyDescent="0.25">
      <c r="A965" s="12"/>
      <c r="B965" s="12"/>
      <c r="C965" s="13"/>
      <c r="D965" s="12"/>
      <c r="E965" s="13"/>
      <c r="F965" s="12"/>
      <c r="G965" s="12"/>
      <c r="H965" s="12"/>
      <c r="I965" s="12"/>
      <c r="J965" s="12"/>
      <c r="K965" s="17" t="str">
        <f>IF(NOT(OR(A965&lt;&gt;"",B965&lt;&gt;"",C965&lt;&gt;"",D965&lt;&gt;"",E965&lt;&gt;"",F965&lt;&gt;"",G965&lt;&gt;"",H965&lt;&gt;"",I965&lt;&gt;"",J965&lt;&gt;"")),"",IF(AND(ISNUMBER(H965),ISNUMBER(I965),H965&gt;=I965),"Check limits",IF(OR(AND(ISNUMBER(F965),ISNUMBER(H965),F965&lt;H965),AND(ISNUMBER(F965),ISNUMBER(I965),F965&gt;I965),AND(ISNUMBER(G965),ISNUMBER(H965),G965&lt;H965),AND(ISNUMBER(G965),ISNUMBER(I965),G965&gt;I965)),"Setpoint outside alarm band","OK")))</f>
        <v/>
      </c>
      <c r="L965" s="16" t="str">
        <f>IF(NOT(OR(A965&lt;&gt;"",B965&lt;&gt;"",C965&lt;&gt;"",D965&lt;&gt;"",E965&lt;&gt;"",F965&lt;&gt;"",G965&lt;&gt;"",H965&lt;&gt;"",I965&lt;&gt;"",J965&lt;&gt;"")),"",IF(A965="","Check ID",IF(B965="","Check ID",IF(SUMPRODUCT(--(Equipment!$A$2:$A$101=B965))=0,"Check ID",IF(SUMPRODUCT(--($A$2:$A$1001=A965))&gt;1,"Duplicate ID",IF(OR(C965="",NOT(OR(D965="AI",D965="AO",D965="BI",D965="BO")),AND(F965&lt;&gt;"",NOT(ISNUMBER(F965))),AND(G965&lt;&gt;"",NOT(ISNUMBER(G965))),AND(H965&lt;&gt;"",NOT(ISNUMBER(H965))),AND(I965&lt;&gt;"",NOT(ISNUMBER(I965))),AND(J965&lt;&gt;"",NOT(ISNUMBER(J965)))),"Check inputs",IF(AND(ISNUMBER(J965),OR(J965&lt;0,J965&gt;1440)),"Check inputs","OK")))))))</f>
        <v/>
      </c>
    </row>
    <row r="966" spans="1:12" x14ac:dyDescent="0.25">
      <c r="A966" s="12"/>
      <c r="B966" s="12"/>
      <c r="C966" s="13"/>
      <c r="D966" s="12"/>
      <c r="E966" s="13"/>
      <c r="F966" s="12"/>
      <c r="G966" s="12"/>
      <c r="H966" s="12"/>
      <c r="I966" s="12"/>
      <c r="J966" s="12"/>
      <c r="K966" s="17" t="str">
        <f>IF(NOT(OR(A966&lt;&gt;"",B966&lt;&gt;"",C966&lt;&gt;"",D966&lt;&gt;"",E966&lt;&gt;"",F966&lt;&gt;"",G966&lt;&gt;"",H966&lt;&gt;"",I966&lt;&gt;"",J966&lt;&gt;"")),"",IF(AND(ISNUMBER(H966),ISNUMBER(I966),H966&gt;=I966),"Check limits",IF(OR(AND(ISNUMBER(F966),ISNUMBER(H966),F966&lt;H966),AND(ISNUMBER(F966),ISNUMBER(I966),F966&gt;I966),AND(ISNUMBER(G966),ISNUMBER(H966),G966&lt;H966),AND(ISNUMBER(G966),ISNUMBER(I966),G966&gt;I966)),"Setpoint outside alarm band","OK")))</f>
        <v/>
      </c>
      <c r="L966" s="16" t="str">
        <f>IF(NOT(OR(A966&lt;&gt;"",B966&lt;&gt;"",C966&lt;&gt;"",D966&lt;&gt;"",E966&lt;&gt;"",F966&lt;&gt;"",G966&lt;&gt;"",H966&lt;&gt;"",I966&lt;&gt;"",J966&lt;&gt;"")),"",IF(A966="","Check ID",IF(B966="","Check ID",IF(SUMPRODUCT(--(Equipment!$A$2:$A$101=B966))=0,"Check ID",IF(SUMPRODUCT(--($A$2:$A$1001=A966))&gt;1,"Duplicate ID",IF(OR(C966="",NOT(OR(D966="AI",D966="AO",D966="BI",D966="BO")),AND(F966&lt;&gt;"",NOT(ISNUMBER(F966))),AND(G966&lt;&gt;"",NOT(ISNUMBER(G966))),AND(H966&lt;&gt;"",NOT(ISNUMBER(H966))),AND(I966&lt;&gt;"",NOT(ISNUMBER(I966))),AND(J966&lt;&gt;"",NOT(ISNUMBER(J966)))),"Check inputs",IF(AND(ISNUMBER(J966),OR(J966&lt;0,J966&gt;1440)),"Check inputs","OK")))))))</f>
        <v/>
      </c>
    </row>
    <row r="967" spans="1:12" x14ac:dyDescent="0.25">
      <c r="A967" s="12"/>
      <c r="B967" s="12"/>
      <c r="C967" s="13"/>
      <c r="D967" s="12"/>
      <c r="E967" s="13"/>
      <c r="F967" s="12"/>
      <c r="G967" s="12"/>
      <c r="H967" s="12"/>
      <c r="I967" s="12"/>
      <c r="J967" s="12"/>
      <c r="K967" s="17" t="str">
        <f>IF(NOT(OR(A967&lt;&gt;"",B967&lt;&gt;"",C967&lt;&gt;"",D967&lt;&gt;"",E967&lt;&gt;"",F967&lt;&gt;"",G967&lt;&gt;"",H967&lt;&gt;"",I967&lt;&gt;"",J967&lt;&gt;"")),"",IF(AND(ISNUMBER(H967),ISNUMBER(I967),H967&gt;=I967),"Check limits",IF(OR(AND(ISNUMBER(F967),ISNUMBER(H967),F967&lt;H967),AND(ISNUMBER(F967),ISNUMBER(I967),F967&gt;I967),AND(ISNUMBER(G967),ISNUMBER(H967),G967&lt;H967),AND(ISNUMBER(G967),ISNUMBER(I967),G967&gt;I967)),"Setpoint outside alarm band","OK")))</f>
        <v/>
      </c>
      <c r="L967" s="16" t="str">
        <f>IF(NOT(OR(A967&lt;&gt;"",B967&lt;&gt;"",C967&lt;&gt;"",D967&lt;&gt;"",E967&lt;&gt;"",F967&lt;&gt;"",G967&lt;&gt;"",H967&lt;&gt;"",I967&lt;&gt;"",J967&lt;&gt;"")),"",IF(A967="","Check ID",IF(B967="","Check ID",IF(SUMPRODUCT(--(Equipment!$A$2:$A$101=B967))=0,"Check ID",IF(SUMPRODUCT(--($A$2:$A$1001=A967))&gt;1,"Duplicate ID",IF(OR(C967="",NOT(OR(D967="AI",D967="AO",D967="BI",D967="BO")),AND(F967&lt;&gt;"",NOT(ISNUMBER(F967))),AND(G967&lt;&gt;"",NOT(ISNUMBER(G967))),AND(H967&lt;&gt;"",NOT(ISNUMBER(H967))),AND(I967&lt;&gt;"",NOT(ISNUMBER(I967))),AND(J967&lt;&gt;"",NOT(ISNUMBER(J967)))),"Check inputs",IF(AND(ISNUMBER(J967),OR(J967&lt;0,J967&gt;1440)),"Check inputs","OK")))))))</f>
        <v/>
      </c>
    </row>
    <row r="968" spans="1:12" x14ac:dyDescent="0.25">
      <c r="A968" s="12"/>
      <c r="B968" s="12"/>
      <c r="C968" s="13"/>
      <c r="D968" s="12"/>
      <c r="E968" s="13"/>
      <c r="F968" s="12"/>
      <c r="G968" s="12"/>
      <c r="H968" s="12"/>
      <c r="I968" s="12"/>
      <c r="J968" s="12"/>
      <c r="K968" s="17" t="str">
        <f>IF(NOT(OR(A968&lt;&gt;"",B968&lt;&gt;"",C968&lt;&gt;"",D968&lt;&gt;"",E968&lt;&gt;"",F968&lt;&gt;"",G968&lt;&gt;"",H968&lt;&gt;"",I968&lt;&gt;"",J968&lt;&gt;"")),"",IF(AND(ISNUMBER(H968),ISNUMBER(I968),H968&gt;=I968),"Check limits",IF(OR(AND(ISNUMBER(F968),ISNUMBER(H968),F968&lt;H968),AND(ISNUMBER(F968),ISNUMBER(I968),F968&gt;I968),AND(ISNUMBER(G968),ISNUMBER(H968),G968&lt;H968),AND(ISNUMBER(G968),ISNUMBER(I968),G968&gt;I968)),"Setpoint outside alarm band","OK")))</f>
        <v/>
      </c>
      <c r="L968" s="16" t="str">
        <f>IF(NOT(OR(A968&lt;&gt;"",B968&lt;&gt;"",C968&lt;&gt;"",D968&lt;&gt;"",E968&lt;&gt;"",F968&lt;&gt;"",G968&lt;&gt;"",H968&lt;&gt;"",I968&lt;&gt;"",J968&lt;&gt;"")),"",IF(A968="","Check ID",IF(B968="","Check ID",IF(SUMPRODUCT(--(Equipment!$A$2:$A$101=B968))=0,"Check ID",IF(SUMPRODUCT(--($A$2:$A$1001=A968))&gt;1,"Duplicate ID",IF(OR(C968="",NOT(OR(D968="AI",D968="AO",D968="BI",D968="BO")),AND(F968&lt;&gt;"",NOT(ISNUMBER(F968))),AND(G968&lt;&gt;"",NOT(ISNUMBER(G968))),AND(H968&lt;&gt;"",NOT(ISNUMBER(H968))),AND(I968&lt;&gt;"",NOT(ISNUMBER(I968))),AND(J968&lt;&gt;"",NOT(ISNUMBER(J968)))),"Check inputs",IF(AND(ISNUMBER(J968),OR(J968&lt;0,J968&gt;1440)),"Check inputs","OK")))))))</f>
        <v/>
      </c>
    </row>
    <row r="969" spans="1:12" x14ac:dyDescent="0.25">
      <c r="A969" s="12"/>
      <c r="B969" s="12"/>
      <c r="C969" s="13"/>
      <c r="D969" s="12"/>
      <c r="E969" s="13"/>
      <c r="F969" s="12"/>
      <c r="G969" s="12"/>
      <c r="H969" s="12"/>
      <c r="I969" s="12"/>
      <c r="J969" s="12"/>
      <c r="K969" s="17" t="str">
        <f>IF(NOT(OR(A969&lt;&gt;"",B969&lt;&gt;"",C969&lt;&gt;"",D969&lt;&gt;"",E969&lt;&gt;"",F969&lt;&gt;"",G969&lt;&gt;"",H969&lt;&gt;"",I969&lt;&gt;"",J969&lt;&gt;"")),"",IF(AND(ISNUMBER(H969),ISNUMBER(I969),H969&gt;=I969),"Check limits",IF(OR(AND(ISNUMBER(F969),ISNUMBER(H969),F969&lt;H969),AND(ISNUMBER(F969),ISNUMBER(I969),F969&gt;I969),AND(ISNUMBER(G969),ISNUMBER(H969),G969&lt;H969),AND(ISNUMBER(G969),ISNUMBER(I969),G969&gt;I969)),"Setpoint outside alarm band","OK")))</f>
        <v/>
      </c>
      <c r="L969" s="16" t="str">
        <f>IF(NOT(OR(A969&lt;&gt;"",B969&lt;&gt;"",C969&lt;&gt;"",D969&lt;&gt;"",E969&lt;&gt;"",F969&lt;&gt;"",G969&lt;&gt;"",H969&lt;&gt;"",I969&lt;&gt;"",J969&lt;&gt;"")),"",IF(A969="","Check ID",IF(B969="","Check ID",IF(SUMPRODUCT(--(Equipment!$A$2:$A$101=B969))=0,"Check ID",IF(SUMPRODUCT(--($A$2:$A$1001=A969))&gt;1,"Duplicate ID",IF(OR(C969="",NOT(OR(D969="AI",D969="AO",D969="BI",D969="BO")),AND(F969&lt;&gt;"",NOT(ISNUMBER(F969))),AND(G969&lt;&gt;"",NOT(ISNUMBER(G969))),AND(H969&lt;&gt;"",NOT(ISNUMBER(H969))),AND(I969&lt;&gt;"",NOT(ISNUMBER(I969))),AND(J969&lt;&gt;"",NOT(ISNUMBER(J969)))),"Check inputs",IF(AND(ISNUMBER(J969),OR(J969&lt;0,J969&gt;1440)),"Check inputs","OK")))))))</f>
        <v/>
      </c>
    </row>
    <row r="970" spans="1:12" x14ac:dyDescent="0.25">
      <c r="A970" s="12"/>
      <c r="B970" s="12"/>
      <c r="C970" s="13"/>
      <c r="D970" s="12"/>
      <c r="E970" s="13"/>
      <c r="F970" s="12"/>
      <c r="G970" s="12"/>
      <c r="H970" s="12"/>
      <c r="I970" s="12"/>
      <c r="J970" s="12"/>
      <c r="K970" s="17" t="str">
        <f>IF(NOT(OR(A970&lt;&gt;"",B970&lt;&gt;"",C970&lt;&gt;"",D970&lt;&gt;"",E970&lt;&gt;"",F970&lt;&gt;"",G970&lt;&gt;"",H970&lt;&gt;"",I970&lt;&gt;"",J970&lt;&gt;"")),"",IF(AND(ISNUMBER(H970),ISNUMBER(I970),H970&gt;=I970),"Check limits",IF(OR(AND(ISNUMBER(F970),ISNUMBER(H970),F970&lt;H970),AND(ISNUMBER(F970),ISNUMBER(I970),F970&gt;I970),AND(ISNUMBER(G970),ISNUMBER(H970),G970&lt;H970),AND(ISNUMBER(G970),ISNUMBER(I970),G970&gt;I970)),"Setpoint outside alarm band","OK")))</f>
        <v/>
      </c>
      <c r="L970" s="16" t="str">
        <f>IF(NOT(OR(A970&lt;&gt;"",B970&lt;&gt;"",C970&lt;&gt;"",D970&lt;&gt;"",E970&lt;&gt;"",F970&lt;&gt;"",G970&lt;&gt;"",H970&lt;&gt;"",I970&lt;&gt;"",J970&lt;&gt;"")),"",IF(A970="","Check ID",IF(B970="","Check ID",IF(SUMPRODUCT(--(Equipment!$A$2:$A$101=B970))=0,"Check ID",IF(SUMPRODUCT(--($A$2:$A$1001=A970))&gt;1,"Duplicate ID",IF(OR(C970="",NOT(OR(D970="AI",D970="AO",D970="BI",D970="BO")),AND(F970&lt;&gt;"",NOT(ISNUMBER(F970))),AND(G970&lt;&gt;"",NOT(ISNUMBER(G970))),AND(H970&lt;&gt;"",NOT(ISNUMBER(H970))),AND(I970&lt;&gt;"",NOT(ISNUMBER(I970))),AND(J970&lt;&gt;"",NOT(ISNUMBER(J970)))),"Check inputs",IF(AND(ISNUMBER(J970),OR(J970&lt;0,J970&gt;1440)),"Check inputs","OK")))))))</f>
        <v/>
      </c>
    </row>
    <row r="971" spans="1:12" x14ac:dyDescent="0.25">
      <c r="A971" s="12"/>
      <c r="B971" s="12"/>
      <c r="C971" s="13"/>
      <c r="D971" s="12"/>
      <c r="E971" s="13"/>
      <c r="F971" s="12"/>
      <c r="G971" s="12"/>
      <c r="H971" s="12"/>
      <c r="I971" s="12"/>
      <c r="J971" s="12"/>
      <c r="K971" s="17" t="str">
        <f>IF(NOT(OR(A971&lt;&gt;"",B971&lt;&gt;"",C971&lt;&gt;"",D971&lt;&gt;"",E971&lt;&gt;"",F971&lt;&gt;"",G971&lt;&gt;"",H971&lt;&gt;"",I971&lt;&gt;"",J971&lt;&gt;"")),"",IF(AND(ISNUMBER(H971),ISNUMBER(I971),H971&gt;=I971),"Check limits",IF(OR(AND(ISNUMBER(F971),ISNUMBER(H971),F971&lt;H971),AND(ISNUMBER(F971),ISNUMBER(I971),F971&gt;I971),AND(ISNUMBER(G971),ISNUMBER(H971),G971&lt;H971),AND(ISNUMBER(G971),ISNUMBER(I971),G971&gt;I971)),"Setpoint outside alarm band","OK")))</f>
        <v/>
      </c>
      <c r="L971" s="16" t="str">
        <f>IF(NOT(OR(A971&lt;&gt;"",B971&lt;&gt;"",C971&lt;&gt;"",D971&lt;&gt;"",E971&lt;&gt;"",F971&lt;&gt;"",G971&lt;&gt;"",H971&lt;&gt;"",I971&lt;&gt;"",J971&lt;&gt;"")),"",IF(A971="","Check ID",IF(B971="","Check ID",IF(SUMPRODUCT(--(Equipment!$A$2:$A$101=B971))=0,"Check ID",IF(SUMPRODUCT(--($A$2:$A$1001=A971))&gt;1,"Duplicate ID",IF(OR(C971="",NOT(OR(D971="AI",D971="AO",D971="BI",D971="BO")),AND(F971&lt;&gt;"",NOT(ISNUMBER(F971))),AND(G971&lt;&gt;"",NOT(ISNUMBER(G971))),AND(H971&lt;&gt;"",NOT(ISNUMBER(H971))),AND(I971&lt;&gt;"",NOT(ISNUMBER(I971))),AND(J971&lt;&gt;"",NOT(ISNUMBER(J971)))),"Check inputs",IF(AND(ISNUMBER(J971),OR(J971&lt;0,J971&gt;1440)),"Check inputs","OK")))))))</f>
        <v/>
      </c>
    </row>
    <row r="972" spans="1:12" x14ac:dyDescent="0.25">
      <c r="A972" s="12"/>
      <c r="B972" s="12"/>
      <c r="C972" s="13"/>
      <c r="D972" s="12"/>
      <c r="E972" s="13"/>
      <c r="F972" s="12"/>
      <c r="G972" s="12"/>
      <c r="H972" s="12"/>
      <c r="I972" s="12"/>
      <c r="J972" s="12"/>
      <c r="K972" s="17" t="str">
        <f>IF(NOT(OR(A972&lt;&gt;"",B972&lt;&gt;"",C972&lt;&gt;"",D972&lt;&gt;"",E972&lt;&gt;"",F972&lt;&gt;"",G972&lt;&gt;"",H972&lt;&gt;"",I972&lt;&gt;"",J972&lt;&gt;"")),"",IF(AND(ISNUMBER(H972),ISNUMBER(I972),H972&gt;=I972),"Check limits",IF(OR(AND(ISNUMBER(F972),ISNUMBER(H972),F972&lt;H972),AND(ISNUMBER(F972),ISNUMBER(I972),F972&gt;I972),AND(ISNUMBER(G972),ISNUMBER(H972),G972&lt;H972),AND(ISNUMBER(G972),ISNUMBER(I972),G972&gt;I972)),"Setpoint outside alarm band","OK")))</f>
        <v/>
      </c>
      <c r="L972" s="16" t="str">
        <f>IF(NOT(OR(A972&lt;&gt;"",B972&lt;&gt;"",C972&lt;&gt;"",D972&lt;&gt;"",E972&lt;&gt;"",F972&lt;&gt;"",G972&lt;&gt;"",H972&lt;&gt;"",I972&lt;&gt;"",J972&lt;&gt;"")),"",IF(A972="","Check ID",IF(B972="","Check ID",IF(SUMPRODUCT(--(Equipment!$A$2:$A$101=B972))=0,"Check ID",IF(SUMPRODUCT(--($A$2:$A$1001=A972))&gt;1,"Duplicate ID",IF(OR(C972="",NOT(OR(D972="AI",D972="AO",D972="BI",D972="BO")),AND(F972&lt;&gt;"",NOT(ISNUMBER(F972))),AND(G972&lt;&gt;"",NOT(ISNUMBER(G972))),AND(H972&lt;&gt;"",NOT(ISNUMBER(H972))),AND(I972&lt;&gt;"",NOT(ISNUMBER(I972))),AND(J972&lt;&gt;"",NOT(ISNUMBER(J972)))),"Check inputs",IF(AND(ISNUMBER(J972),OR(J972&lt;0,J972&gt;1440)),"Check inputs","OK")))))))</f>
        <v/>
      </c>
    </row>
    <row r="973" spans="1:12" x14ac:dyDescent="0.25">
      <c r="A973" s="12"/>
      <c r="B973" s="12"/>
      <c r="C973" s="13"/>
      <c r="D973" s="12"/>
      <c r="E973" s="13"/>
      <c r="F973" s="12"/>
      <c r="G973" s="12"/>
      <c r="H973" s="12"/>
      <c r="I973" s="12"/>
      <c r="J973" s="12"/>
      <c r="K973" s="17" t="str">
        <f>IF(NOT(OR(A973&lt;&gt;"",B973&lt;&gt;"",C973&lt;&gt;"",D973&lt;&gt;"",E973&lt;&gt;"",F973&lt;&gt;"",G973&lt;&gt;"",H973&lt;&gt;"",I973&lt;&gt;"",J973&lt;&gt;"")),"",IF(AND(ISNUMBER(H973),ISNUMBER(I973),H973&gt;=I973),"Check limits",IF(OR(AND(ISNUMBER(F973),ISNUMBER(H973),F973&lt;H973),AND(ISNUMBER(F973),ISNUMBER(I973),F973&gt;I973),AND(ISNUMBER(G973),ISNUMBER(H973),G973&lt;H973),AND(ISNUMBER(G973),ISNUMBER(I973),G973&gt;I973)),"Setpoint outside alarm band","OK")))</f>
        <v/>
      </c>
      <c r="L973" s="16" t="str">
        <f>IF(NOT(OR(A973&lt;&gt;"",B973&lt;&gt;"",C973&lt;&gt;"",D973&lt;&gt;"",E973&lt;&gt;"",F973&lt;&gt;"",G973&lt;&gt;"",H973&lt;&gt;"",I973&lt;&gt;"",J973&lt;&gt;"")),"",IF(A973="","Check ID",IF(B973="","Check ID",IF(SUMPRODUCT(--(Equipment!$A$2:$A$101=B973))=0,"Check ID",IF(SUMPRODUCT(--($A$2:$A$1001=A973))&gt;1,"Duplicate ID",IF(OR(C973="",NOT(OR(D973="AI",D973="AO",D973="BI",D973="BO")),AND(F973&lt;&gt;"",NOT(ISNUMBER(F973))),AND(G973&lt;&gt;"",NOT(ISNUMBER(G973))),AND(H973&lt;&gt;"",NOT(ISNUMBER(H973))),AND(I973&lt;&gt;"",NOT(ISNUMBER(I973))),AND(J973&lt;&gt;"",NOT(ISNUMBER(J973)))),"Check inputs",IF(AND(ISNUMBER(J973),OR(J973&lt;0,J973&gt;1440)),"Check inputs","OK")))))))</f>
        <v/>
      </c>
    </row>
    <row r="974" spans="1:12" x14ac:dyDescent="0.25">
      <c r="A974" s="12"/>
      <c r="B974" s="12"/>
      <c r="C974" s="13"/>
      <c r="D974" s="12"/>
      <c r="E974" s="13"/>
      <c r="F974" s="12"/>
      <c r="G974" s="12"/>
      <c r="H974" s="12"/>
      <c r="I974" s="12"/>
      <c r="J974" s="12"/>
      <c r="K974" s="17" t="str">
        <f>IF(NOT(OR(A974&lt;&gt;"",B974&lt;&gt;"",C974&lt;&gt;"",D974&lt;&gt;"",E974&lt;&gt;"",F974&lt;&gt;"",G974&lt;&gt;"",H974&lt;&gt;"",I974&lt;&gt;"",J974&lt;&gt;"")),"",IF(AND(ISNUMBER(H974),ISNUMBER(I974),H974&gt;=I974),"Check limits",IF(OR(AND(ISNUMBER(F974),ISNUMBER(H974),F974&lt;H974),AND(ISNUMBER(F974),ISNUMBER(I974),F974&gt;I974),AND(ISNUMBER(G974),ISNUMBER(H974),G974&lt;H974),AND(ISNUMBER(G974),ISNUMBER(I974),G974&gt;I974)),"Setpoint outside alarm band","OK")))</f>
        <v/>
      </c>
      <c r="L974" s="16" t="str">
        <f>IF(NOT(OR(A974&lt;&gt;"",B974&lt;&gt;"",C974&lt;&gt;"",D974&lt;&gt;"",E974&lt;&gt;"",F974&lt;&gt;"",G974&lt;&gt;"",H974&lt;&gt;"",I974&lt;&gt;"",J974&lt;&gt;"")),"",IF(A974="","Check ID",IF(B974="","Check ID",IF(SUMPRODUCT(--(Equipment!$A$2:$A$101=B974))=0,"Check ID",IF(SUMPRODUCT(--($A$2:$A$1001=A974))&gt;1,"Duplicate ID",IF(OR(C974="",NOT(OR(D974="AI",D974="AO",D974="BI",D974="BO")),AND(F974&lt;&gt;"",NOT(ISNUMBER(F974))),AND(G974&lt;&gt;"",NOT(ISNUMBER(G974))),AND(H974&lt;&gt;"",NOT(ISNUMBER(H974))),AND(I974&lt;&gt;"",NOT(ISNUMBER(I974))),AND(J974&lt;&gt;"",NOT(ISNUMBER(J974)))),"Check inputs",IF(AND(ISNUMBER(J974),OR(J974&lt;0,J974&gt;1440)),"Check inputs","OK")))))))</f>
        <v/>
      </c>
    </row>
    <row r="975" spans="1:12" x14ac:dyDescent="0.25">
      <c r="A975" s="12"/>
      <c r="B975" s="12"/>
      <c r="C975" s="13"/>
      <c r="D975" s="12"/>
      <c r="E975" s="13"/>
      <c r="F975" s="12"/>
      <c r="G975" s="12"/>
      <c r="H975" s="12"/>
      <c r="I975" s="12"/>
      <c r="J975" s="12"/>
      <c r="K975" s="17" t="str">
        <f>IF(NOT(OR(A975&lt;&gt;"",B975&lt;&gt;"",C975&lt;&gt;"",D975&lt;&gt;"",E975&lt;&gt;"",F975&lt;&gt;"",G975&lt;&gt;"",H975&lt;&gt;"",I975&lt;&gt;"",J975&lt;&gt;"")),"",IF(AND(ISNUMBER(H975),ISNUMBER(I975),H975&gt;=I975),"Check limits",IF(OR(AND(ISNUMBER(F975),ISNUMBER(H975),F975&lt;H975),AND(ISNUMBER(F975),ISNUMBER(I975),F975&gt;I975),AND(ISNUMBER(G975),ISNUMBER(H975),G975&lt;H975),AND(ISNUMBER(G975),ISNUMBER(I975),G975&gt;I975)),"Setpoint outside alarm band","OK")))</f>
        <v/>
      </c>
      <c r="L975" s="16" t="str">
        <f>IF(NOT(OR(A975&lt;&gt;"",B975&lt;&gt;"",C975&lt;&gt;"",D975&lt;&gt;"",E975&lt;&gt;"",F975&lt;&gt;"",G975&lt;&gt;"",H975&lt;&gt;"",I975&lt;&gt;"",J975&lt;&gt;"")),"",IF(A975="","Check ID",IF(B975="","Check ID",IF(SUMPRODUCT(--(Equipment!$A$2:$A$101=B975))=0,"Check ID",IF(SUMPRODUCT(--($A$2:$A$1001=A975))&gt;1,"Duplicate ID",IF(OR(C975="",NOT(OR(D975="AI",D975="AO",D975="BI",D975="BO")),AND(F975&lt;&gt;"",NOT(ISNUMBER(F975))),AND(G975&lt;&gt;"",NOT(ISNUMBER(G975))),AND(H975&lt;&gt;"",NOT(ISNUMBER(H975))),AND(I975&lt;&gt;"",NOT(ISNUMBER(I975))),AND(J975&lt;&gt;"",NOT(ISNUMBER(J975)))),"Check inputs",IF(AND(ISNUMBER(J975),OR(J975&lt;0,J975&gt;1440)),"Check inputs","OK")))))))</f>
        <v/>
      </c>
    </row>
    <row r="976" spans="1:12" x14ac:dyDescent="0.25">
      <c r="A976" s="12"/>
      <c r="B976" s="12"/>
      <c r="C976" s="13"/>
      <c r="D976" s="12"/>
      <c r="E976" s="13"/>
      <c r="F976" s="12"/>
      <c r="G976" s="12"/>
      <c r="H976" s="12"/>
      <c r="I976" s="12"/>
      <c r="J976" s="12"/>
      <c r="K976" s="17" t="str">
        <f>IF(NOT(OR(A976&lt;&gt;"",B976&lt;&gt;"",C976&lt;&gt;"",D976&lt;&gt;"",E976&lt;&gt;"",F976&lt;&gt;"",G976&lt;&gt;"",H976&lt;&gt;"",I976&lt;&gt;"",J976&lt;&gt;"")),"",IF(AND(ISNUMBER(H976),ISNUMBER(I976),H976&gt;=I976),"Check limits",IF(OR(AND(ISNUMBER(F976),ISNUMBER(H976),F976&lt;H976),AND(ISNUMBER(F976),ISNUMBER(I976),F976&gt;I976),AND(ISNUMBER(G976),ISNUMBER(H976),G976&lt;H976),AND(ISNUMBER(G976),ISNUMBER(I976),G976&gt;I976)),"Setpoint outside alarm band","OK")))</f>
        <v/>
      </c>
      <c r="L976" s="16" t="str">
        <f>IF(NOT(OR(A976&lt;&gt;"",B976&lt;&gt;"",C976&lt;&gt;"",D976&lt;&gt;"",E976&lt;&gt;"",F976&lt;&gt;"",G976&lt;&gt;"",H976&lt;&gt;"",I976&lt;&gt;"",J976&lt;&gt;"")),"",IF(A976="","Check ID",IF(B976="","Check ID",IF(SUMPRODUCT(--(Equipment!$A$2:$A$101=B976))=0,"Check ID",IF(SUMPRODUCT(--($A$2:$A$1001=A976))&gt;1,"Duplicate ID",IF(OR(C976="",NOT(OR(D976="AI",D976="AO",D976="BI",D976="BO")),AND(F976&lt;&gt;"",NOT(ISNUMBER(F976))),AND(G976&lt;&gt;"",NOT(ISNUMBER(G976))),AND(H976&lt;&gt;"",NOT(ISNUMBER(H976))),AND(I976&lt;&gt;"",NOT(ISNUMBER(I976))),AND(J976&lt;&gt;"",NOT(ISNUMBER(J976)))),"Check inputs",IF(AND(ISNUMBER(J976),OR(J976&lt;0,J976&gt;1440)),"Check inputs","OK")))))))</f>
        <v/>
      </c>
    </row>
    <row r="977" spans="1:12" x14ac:dyDescent="0.25">
      <c r="A977" s="12"/>
      <c r="B977" s="12"/>
      <c r="C977" s="13"/>
      <c r="D977" s="12"/>
      <c r="E977" s="13"/>
      <c r="F977" s="12"/>
      <c r="G977" s="12"/>
      <c r="H977" s="12"/>
      <c r="I977" s="12"/>
      <c r="J977" s="12"/>
      <c r="K977" s="17" t="str">
        <f>IF(NOT(OR(A977&lt;&gt;"",B977&lt;&gt;"",C977&lt;&gt;"",D977&lt;&gt;"",E977&lt;&gt;"",F977&lt;&gt;"",G977&lt;&gt;"",H977&lt;&gt;"",I977&lt;&gt;"",J977&lt;&gt;"")),"",IF(AND(ISNUMBER(H977),ISNUMBER(I977),H977&gt;=I977),"Check limits",IF(OR(AND(ISNUMBER(F977),ISNUMBER(H977),F977&lt;H977),AND(ISNUMBER(F977),ISNUMBER(I977),F977&gt;I977),AND(ISNUMBER(G977),ISNUMBER(H977),G977&lt;H977),AND(ISNUMBER(G977),ISNUMBER(I977),G977&gt;I977)),"Setpoint outside alarm band","OK")))</f>
        <v/>
      </c>
      <c r="L977" s="16" t="str">
        <f>IF(NOT(OR(A977&lt;&gt;"",B977&lt;&gt;"",C977&lt;&gt;"",D977&lt;&gt;"",E977&lt;&gt;"",F977&lt;&gt;"",G977&lt;&gt;"",H977&lt;&gt;"",I977&lt;&gt;"",J977&lt;&gt;"")),"",IF(A977="","Check ID",IF(B977="","Check ID",IF(SUMPRODUCT(--(Equipment!$A$2:$A$101=B977))=0,"Check ID",IF(SUMPRODUCT(--($A$2:$A$1001=A977))&gt;1,"Duplicate ID",IF(OR(C977="",NOT(OR(D977="AI",D977="AO",D977="BI",D977="BO")),AND(F977&lt;&gt;"",NOT(ISNUMBER(F977))),AND(G977&lt;&gt;"",NOT(ISNUMBER(G977))),AND(H977&lt;&gt;"",NOT(ISNUMBER(H977))),AND(I977&lt;&gt;"",NOT(ISNUMBER(I977))),AND(J977&lt;&gt;"",NOT(ISNUMBER(J977)))),"Check inputs",IF(AND(ISNUMBER(J977),OR(J977&lt;0,J977&gt;1440)),"Check inputs","OK")))))))</f>
        <v/>
      </c>
    </row>
    <row r="978" spans="1:12" x14ac:dyDescent="0.25">
      <c r="A978" s="12"/>
      <c r="B978" s="12"/>
      <c r="C978" s="13"/>
      <c r="D978" s="12"/>
      <c r="E978" s="13"/>
      <c r="F978" s="12"/>
      <c r="G978" s="12"/>
      <c r="H978" s="12"/>
      <c r="I978" s="12"/>
      <c r="J978" s="12"/>
      <c r="K978" s="17" t="str">
        <f>IF(NOT(OR(A978&lt;&gt;"",B978&lt;&gt;"",C978&lt;&gt;"",D978&lt;&gt;"",E978&lt;&gt;"",F978&lt;&gt;"",G978&lt;&gt;"",H978&lt;&gt;"",I978&lt;&gt;"",J978&lt;&gt;"")),"",IF(AND(ISNUMBER(H978),ISNUMBER(I978),H978&gt;=I978),"Check limits",IF(OR(AND(ISNUMBER(F978),ISNUMBER(H978),F978&lt;H978),AND(ISNUMBER(F978),ISNUMBER(I978),F978&gt;I978),AND(ISNUMBER(G978),ISNUMBER(H978),G978&lt;H978),AND(ISNUMBER(G978),ISNUMBER(I978),G978&gt;I978)),"Setpoint outside alarm band","OK")))</f>
        <v/>
      </c>
      <c r="L978" s="16" t="str">
        <f>IF(NOT(OR(A978&lt;&gt;"",B978&lt;&gt;"",C978&lt;&gt;"",D978&lt;&gt;"",E978&lt;&gt;"",F978&lt;&gt;"",G978&lt;&gt;"",H978&lt;&gt;"",I978&lt;&gt;"",J978&lt;&gt;"")),"",IF(A978="","Check ID",IF(B978="","Check ID",IF(SUMPRODUCT(--(Equipment!$A$2:$A$101=B978))=0,"Check ID",IF(SUMPRODUCT(--($A$2:$A$1001=A978))&gt;1,"Duplicate ID",IF(OR(C978="",NOT(OR(D978="AI",D978="AO",D978="BI",D978="BO")),AND(F978&lt;&gt;"",NOT(ISNUMBER(F978))),AND(G978&lt;&gt;"",NOT(ISNUMBER(G978))),AND(H978&lt;&gt;"",NOT(ISNUMBER(H978))),AND(I978&lt;&gt;"",NOT(ISNUMBER(I978))),AND(J978&lt;&gt;"",NOT(ISNUMBER(J978)))),"Check inputs",IF(AND(ISNUMBER(J978),OR(J978&lt;0,J978&gt;1440)),"Check inputs","OK")))))))</f>
        <v/>
      </c>
    </row>
    <row r="979" spans="1:12" x14ac:dyDescent="0.25">
      <c r="A979" s="12"/>
      <c r="B979" s="12"/>
      <c r="C979" s="13"/>
      <c r="D979" s="12"/>
      <c r="E979" s="13"/>
      <c r="F979" s="12"/>
      <c r="G979" s="12"/>
      <c r="H979" s="12"/>
      <c r="I979" s="12"/>
      <c r="J979" s="12"/>
      <c r="K979" s="17" t="str">
        <f>IF(NOT(OR(A979&lt;&gt;"",B979&lt;&gt;"",C979&lt;&gt;"",D979&lt;&gt;"",E979&lt;&gt;"",F979&lt;&gt;"",G979&lt;&gt;"",H979&lt;&gt;"",I979&lt;&gt;"",J979&lt;&gt;"")),"",IF(AND(ISNUMBER(H979),ISNUMBER(I979),H979&gt;=I979),"Check limits",IF(OR(AND(ISNUMBER(F979),ISNUMBER(H979),F979&lt;H979),AND(ISNUMBER(F979),ISNUMBER(I979),F979&gt;I979),AND(ISNUMBER(G979),ISNUMBER(H979),G979&lt;H979),AND(ISNUMBER(G979),ISNUMBER(I979),G979&gt;I979)),"Setpoint outside alarm band","OK")))</f>
        <v/>
      </c>
      <c r="L979" s="16" t="str">
        <f>IF(NOT(OR(A979&lt;&gt;"",B979&lt;&gt;"",C979&lt;&gt;"",D979&lt;&gt;"",E979&lt;&gt;"",F979&lt;&gt;"",G979&lt;&gt;"",H979&lt;&gt;"",I979&lt;&gt;"",J979&lt;&gt;"")),"",IF(A979="","Check ID",IF(B979="","Check ID",IF(SUMPRODUCT(--(Equipment!$A$2:$A$101=B979))=0,"Check ID",IF(SUMPRODUCT(--($A$2:$A$1001=A979))&gt;1,"Duplicate ID",IF(OR(C979="",NOT(OR(D979="AI",D979="AO",D979="BI",D979="BO")),AND(F979&lt;&gt;"",NOT(ISNUMBER(F979))),AND(G979&lt;&gt;"",NOT(ISNUMBER(G979))),AND(H979&lt;&gt;"",NOT(ISNUMBER(H979))),AND(I979&lt;&gt;"",NOT(ISNUMBER(I979))),AND(J979&lt;&gt;"",NOT(ISNUMBER(J979)))),"Check inputs",IF(AND(ISNUMBER(J979),OR(J979&lt;0,J979&gt;1440)),"Check inputs","OK")))))))</f>
        <v/>
      </c>
    </row>
    <row r="980" spans="1:12" x14ac:dyDescent="0.25">
      <c r="A980" s="12"/>
      <c r="B980" s="12"/>
      <c r="C980" s="13"/>
      <c r="D980" s="12"/>
      <c r="E980" s="13"/>
      <c r="F980" s="12"/>
      <c r="G980" s="12"/>
      <c r="H980" s="12"/>
      <c r="I980" s="12"/>
      <c r="J980" s="12"/>
      <c r="K980" s="17" t="str">
        <f>IF(NOT(OR(A980&lt;&gt;"",B980&lt;&gt;"",C980&lt;&gt;"",D980&lt;&gt;"",E980&lt;&gt;"",F980&lt;&gt;"",G980&lt;&gt;"",H980&lt;&gt;"",I980&lt;&gt;"",J980&lt;&gt;"")),"",IF(AND(ISNUMBER(H980),ISNUMBER(I980),H980&gt;=I980),"Check limits",IF(OR(AND(ISNUMBER(F980),ISNUMBER(H980),F980&lt;H980),AND(ISNUMBER(F980),ISNUMBER(I980),F980&gt;I980),AND(ISNUMBER(G980),ISNUMBER(H980),G980&lt;H980),AND(ISNUMBER(G980),ISNUMBER(I980),G980&gt;I980)),"Setpoint outside alarm band","OK")))</f>
        <v/>
      </c>
      <c r="L980" s="16" t="str">
        <f>IF(NOT(OR(A980&lt;&gt;"",B980&lt;&gt;"",C980&lt;&gt;"",D980&lt;&gt;"",E980&lt;&gt;"",F980&lt;&gt;"",G980&lt;&gt;"",H980&lt;&gt;"",I980&lt;&gt;"",J980&lt;&gt;"")),"",IF(A980="","Check ID",IF(B980="","Check ID",IF(SUMPRODUCT(--(Equipment!$A$2:$A$101=B980))=0,"Check ID",IF(SUMPRODUCT(--($A$2:$A$1001=A980))&gt;1,"Duplicate ID",IF(OR(C980="",NOT(OR(D980="AI",D980="AO",D980="BI",D980="BO")),AND(F980&lt;&gt;"",NOT(ISNUMBER(F980))),AND(G980&lt;&gt;"",NOT(ISNUMBER(G980))),AND(H980&lt;&gt;"",NOT(ISNUMBER(H980))),AND(I980&lt;&gt;"",NOT(ISNUMBER(I980))),AND(J980&lt;&gt;"",NOT(ISNUMBER(J980)))),"Check inputs",IF(AND(ISNUMBER(J980),OR(J980&lt;0,J980&gt;1440)),"Check inputs","OK")))))))</f>
        <v/>
      </c>
    </row>
    <row r="981" spans="1:12" x14ac:dyDescent="0.25">
      <c r="A981" s="12"/>
      <c r="B981" s="12"/>
      <c r="C981" s="13"/>
      <c r="D981" s="12"/>
      <c r="E981" s="13"/>
      <c r="F981" s="12"/>
      <c r="G981" s="12"/>
      <c r="H981" s="12"/>
      <c r="I981" s="12"/>
      <c r="J981" s="12"/>
      <c r="K981" s="17" t="str">
        <f>IF(NOT(OR(A981&lt;&gt;"",B981&lt;&gt;"",C981&lt;&gt;"",D981&lt;&gt;"",E981&lt;&gt;"",F981&lt;&gt;"",G981&lt;&gt;"",H981&lt;&gt;"",I981&lt;&gt;"",J981&lt;&gt;"")),"",IF(AND(ISNUMBER(H981),ISNUMBER(I981),H981&gt;=I981),"Check limits",IF(OR(AND(ISNUMBER(F981),ISNUMBER(H981),F981&lt;H981),AND(ISNUMBER(F981),ISNUMBER(I981),F981&gt;I981),AND(ISNUMBER(G981),ISNUMBER(H981),G981&lt;H981),AND(ISNUMBER(G981),ISNUMBER(I981),G981&gt;I981)),"Setpoint outside alarm band","OK")))</f>
        <v/>
      </c>
      <c r="L981" s="16" t="str">
        <f>IF(NOT(OR(A981&lt;&gt;"",B981&lt;&gt;"",C981&lt;&gt;"",D981&lt;&gt;"",E981&lt;&gt;"",F981&lt;&gt;"",G981&lt;&gt;"",H981&lt;&gt;"",I981&lt;&gt;"",J981&lt;&gt;"")),"",IF(A981="","Check ID",IF(B981="","Check ID",IF(SUMPRODUCT(--(Equipment!$A$2:$A$101=B981))=0,"Check ID",IF(SUMPRODUCT(--($A$2:$A$1001=A981))&gt;1,"Duplicate ID",IF(OR(C981="",NOT(OR(D981="AI",D981="AO",D981="BI",D981="BO")),AND(F981&lt;&gt;"",NOT(ISNUMBER(F981))),AND(G981&lt;&gt;"",NOT(ISNUMBER(G981))),AND(H981&lt;&gt;"",NOT(ISNUMBER(H981))),AND(I981&lt;&gt;"",NOT(ISNUMBER(I981))),AND(J981&lt;&gt;"",NOT(ISNUMBER(J981)))),"Check inputs",IF(AND(ISNUMBER(J981),OR(J981&lt;0,J981&gt;1440)),"Check inputs","OK")))))))</f>
        <v/>
      </c>
    </row>
    <row r="982" spans="1:12" x14ac:dyDescent="0.25">
      <c r="A982" s="12"/>
      <c r="B982" s="12"/>
      <c r="C982" s="13"/>
      <c r="D982" s="12"/>
      <c r="E982" s="13"/>
      <c r="F982" s="12"/>
      <c r="G982" s="12"/>
      <c r="H982" s="12"/>
      <c r="I982" s="12"/>
      <c r="J982" s="12"/>
      <c r="K982" s="17" t="str">
        <f>IF(NOT(OR(A982&lt;&gt;"",B982&lt;&gt;"",C982&lt;&gt;"",D982&lt;&gt;"",E982&lt;&gt;"",F982&lt;&gt;"",G982&lt;&gt;"",H982&lt;&gt;"",I982&lt;&gt;"",J982&lt;&gt;"")),"",IF(AND(ISNUMBER(H982),ISNUMBER(I982),H982&gt;=I982),"Check limits",IF(OR(AND(ISNUMBER(F982),ISNUMBER(H982),F982&lt;H982),AND(ISNUMBER(F982),ISNUMBER(I982),F982&gt;I982),AND(ISNUMBER(G982),ISNUMBER(H982),G982&lt;H982),AND(ISNUMBER(G982),ISNUMBER(I982),G982&gt;I982)),"Setpoint outside alarm band","OK")))</f>
        <v/>
      </c>
      <c r="L982" s="16" t="str">
        <f>IF(NOT(OR(A982&lt;&gt;"",B982&lt;&gt;"",C982&lt;&gt;"",D982&lt;&gt;"",E982&lt;&gt;"",F982&lt;&gt;"",G982&lt;&gt;"",H982&lt;&gt;"",I982&lt;&gt;"",J982&lt;&gt;"")),"",IF(A982="","Check ID",IF(B982="","Check ID",IF(SUMPRODUCT(--(Equipment!$A$2:$A$101=B982))=0,"Check ID",IF(SUMPRODUCT(--($A$2:$A$1001=A982))&gt;1,"Duplicate ID",IF(OR(C982="",NOT(OR(D982="AI",D982="AO",D982="BI",D982="BO")),AND(F982&lt;&gt;"",NOT(ISNUMBER(F982))),AND(G982&lt;&gt;"",NOT(ISNUMBER(G982))),AND(H982&lt;&gt;"",NOT(ISNUMBER(H982))),AND(I982&lt;&gt;"",NOT(ISNUMBER(I982))),AND(J982&lt;&gt;"",NOT(ISNUMBER(J982)))),"Check inputs",IF(AND(ISNUMBER(J982),OR(J982&lt;0,J982&gt;1440)),"Check inputs","OK")))))))</f>
        <v/>
      </c>
    </row>
    <row r="983" spans="1:12" x14ac:dyDescent="0.25">
      <c r="A983" s="12"/>
      <c r="B983" s="12"/>
      <c r="C983" s="13"/>
      <c r="D983" s="12"/>
      <c r="E983" s="13"/>
      <c r="F983" s="12"/>
      <c r="G983" s="12"/>
      <c r="H983" s="12"/>
      <c r="I983" s="12"/>
      <c r="J983" s="12"/>
      <c r="K983" s="17" t="str">
        <f>IF(NOT(OR(A983&lt;&gt;"",B983&lt;&gt;"",C983&lt;&gt;"",D983&lt;&gt;"",E983&lt;&gt;"",F983&lt;&gt;"",G983&lt;&gt;"",H983&lt;&gt;"",I983&lt;&gt;"",J983&lt;&gt;"")),"",IF(AND(ISNUMBER(H983),ISNUMBER(I983),H983&gt;=I983),"Check limits",IF(OR(AND(ISNUMBER(F983),ISNUMBER(H983),F983&lt;H983),AND(ISNUMBER(F983),ISNUMBER(I983),F983&gt;I983),AND(ISNUMBER(G983),ISNUMBER(H983),G983&lt;H983),AND(ISNUMBER(G983),ISNUMBER(I983),G983&gt;I983)),"Setpoint outside alarm band","OK")))</f>
        <v/>
      </c>
      <c r="L983" s="16" t="str">
        <f>IF(NOT(OR(A983&lt;&gt;"",B983&lt;&gt;"",C983&lt;&gt;"",D983&lt;&gt;"",E983&lt;&gt;"",F983&lt;&gt;"",G983&lt;&gt;"",H983&lt;&gt;"",I983&lt;&gt;"",J983&lt;&gt;"")),"",IF(A983="","Check ID",IF(B983="","Check ID",IF(SUMPRODUCT(--(Equipment!$A$2:$A$101=B983))=0,"Check ID",IF(SUMPRODUCT(--($A$2:$A$1001=A983))&gt;1,"Duplicate ID",IF(OR(C983="",NOT(OR(D983="AI",D983="AO",D983="BI",D983="BO")),AND(F983&lt;&gt;"",NOT(ISNUMBER(F983))),AND(G983&lt;&gt;"",NOT(ISNUMBER(G983))),AND(H983&lt;&gt;"",NOT(ISNUMBER(H983))),AND(I983&lt;&gt;"",NOT(ISNUMBER(I983))),AND(J983&lt;&gt;"",NOT(ISNUMBER(J983)))),"Check inputs",IF(AND(ISNUMBER(J983),OR(J983&lt;0,J983&gt;1440)),"Check inputs","OK")))))))</f>
        <v/>
      </c>
    </row>
    <row r="984" spans="1:12" x14ac:dyDescent="0.25">
      <c r="A984" s="12"/>
      <c r="B984" s="12"/>
      <c r="C984" s="13"/>
      <c r="D984" s="12"/>
      <c r="E984" s="13"/>
      <c r="F984" s="12"/>
      <c r="G984" s="12"/>
      <c r="H984" s="12"/>
      <c r="I984" s="12"/>
      <c r="J984" s="12"/>
      <c r="K984" s="17" t="str">
        <f>IF(NOT(OR(A984&lt;&gt;"",B984&lt;&gt;"",C984&lt;&gt;"",D984&lt;&gt;"",E984&lt;&gt;"",F984&lt;&gt;"",G984&lt;&gt;"",H984&lt;&gt;"",I984&lt;&gt;"",J984&lt;&gt;"")),"",IF(AND(ISNUMBER(H984),ISNUMBER(I984),H984&gt;=I984),"Check limits",IF(OR(AND(ISNUMBER(F984),ISNUMBER(H984),F984&lt;H984),AND(ISNUMBER(F984),ISNUMBER(I984),F984&gt;I984),AND(ISNUMBER(G984),ISNUMBER(H984),G984&lt;H984),AND(ISNUMBER(G984),ISNUMBER(I984),G984&gt;I984)),"Setpoint outside alarm band","OK")))</f>
        <v/>
      </c>
      <c r="L984" s="16" t="str">
        <f>IF(NOT(OR(A984&lt;&gt;"",B984&lt;&gt;"",C984&lt;&gt;"",D984&lt;&gt;"",E984&lt;&gt;"",F984&lt;&gt;"",G984&lt;&gt;"",H984&lt;&gt;"",I984&lt;&gt;"",J984&lt;&gt;"")),"",IF(A984="","Check ID",IF(B984="","Check ID",IF(SUMPRODUCT(--(Equipment!$A$2:$A$101=B984))=0,"Check ID",IF(SUMPRODUCT(--($A$2:$A$1001=A984))&gt;1,"Duplicate ID",IF(OR(C984="",NOT(OR(D984="AI",D984="AO",D984="BI",D984="BO")),AND(F984&lt;&gt;"",NOT(ISNUMBER(F984))),AND(G984&lt;&gt;"",NOT(ISNUMBER(G984))),AND(H984&lt;&gt;"",NOT(ISNUMBER(H984))),AND(I984&lt;&gt;"",NOT(ISNUMBER(I984))),AND(J984&lt;&gt;"",NOT(ISNUMBER(J984)))),"Check inputs",IF(AND(ISNUMBER(J984),OR(J984&lt;0,J984&gt;1440)),"Check inputs","OK")))))))</f>
        <v/>
      </c>
    </row>
    <row r="985" spans="1:12" x14ac:dyDescent="0.25">
      <c r="A985" s="12"/>
      <c r="B985" s="12"/>
      <c r="C985" s="13"/>
      <c r="D985" s="12"/>
      <c r="E985" s="13"/>
      <c r="F985" s="12"/>
      <c r="G985" s="12"/>
      <c r="H985" s="12"/>
      <c r="I985" s="12"/>
      <c r="J985" s="12"/>
      <c r="K985" s="17" t="str">
        <f>IF(NOT(OR(A985&lt;&gt;"",B985&lt;&gt;"",C985&lt;&gt;"",D985&lt;&gt;"",E985&lt;&gt;"",F985&lt;&gt;"",G985&lt;&gt;"",H985&lt;&gt;"",I985&lt;&gt;"",J985&lt;&gt;"")),"",IF(AND(ISNUMBER(H985),ISNUMBER(I985),H985&gt;=I985),"Check limits",IF(OR(AND(ISNUMBER(F985),ISNUMBER(H985),F985&lt;H985),AND(ISNUMBER(F985),ISNUMBER(I985),F985&gt;I985),AND(ISNUMBER(G985),ISNUMBER(H985),G985&lt;H985),AND(ISNUMBER(G985),ISNUMBER(I985),G985&gt;I985)),"Setpoint outside alarm band","OK")))</f>
        <v/>
      </c>
      <c r="L985" s="16" t="str">
        <f>IF(NOT(OR(A985&lt;&gt;"",B985&lt;&gt;"",C985&lt;&gt;"",D985&lt;&gt;"",E985&lt;&gt;"",F985&lt;&gt;"",G985&lt;&gt;"",H985&lt;&gt;"",I985&lt;&gt;"",J985&lt;&gt;"")),"",IF(A985="","Check ID",IF(B985="","Check ID",IF(SUMPRODUCT(--(Equipment!$A$2:$A$101=B985))=0,"Check ID",IF(SUMPRODUCT(--($A$2:$A$1001=A985))&gt;1,"Duplicate ID",IF(OR(C985="",NOT(OR(D985="AI",D985="AO",D985="BI",D985="BO")),AND(F985&lt;&gt;"",NOT(ISNUMBER(F985))),AND(G985&lt;&gt;"",NOT(ISNUMBER(G985))),AND(H985&lt;&gt;"",NOT(ISNUMBER(H985))),AND(I985&lt;&gt;"",NOT(ISNUMBER(I985))),AND(J985&lt;&gt;"",NOT(ISNUMBER(J985)))),"Check inputs",IF(AND(ISNUMBER(J985),OR(J985&lt;0,J985&gt;1440)),"Check inputs","OK")))))))</f>
        <v/>
      </c>
    </row>
    <row r="986" spans="1:12" x14ac:dyDescent="0.25">
      <c r="A986" s="12"/>
      <c r="B986" s="12"/>
      <c r="C986" s="13"/>
      <c r="D986" s="12"/>
      <c r="E986" s="13"/>
      <c r="F986" s="12"/>
      <c r="G986" s="12"/>
      <c r="H986" s="12"/>
      <c r="I986" s="12"/>
      <c r="J986" s="12"/>
      <c r="K986" s="17" t="str">
        <f>IF(NOT(OR(A986&lt;&gt;"",B986&lt;&gt;"",C986&lt;&gt;"",D986&lt;&gt;"",E986&lt;&gt;"",F986&lt;&gt;"",G986&lt;&gt;"",H986&lt;&gt;"",I986&lt;&gt;"",J986&lt;&gt;"")),"",IF(AND(ISNUMBER(H986),ISNUMBER(I986),H986&gt;=I986),"Check limits",IF(OR(AND(ISNUMBER(F986),ISNUMBER(H986),F986&lt;H986),AND(ISNUMBER(F986),ISNUMBER(I986),F986&gt;I986),AND(ISNUMBER(G986),ISNUMBER(H986),G986&lt;H986),AND(ISNUMBER(G986),ISNUMBER(I986),G986&gt;I986)),"Setpoint outside alarm band","OK")))</f>
        <v/>
      </c>
      <c r="L986" s="16" t="str">
        <f>IF(NOT(OR(A986&lt;&gt;"",B986&lt;&gt;"",C986&lt;&gt;"",D986&lt;&gt;"",E986&lt;&gt;"",F986&lt;&gt;"",G986&lt;&gt;"",H986&lt;&gt;"",I986&lt;&gt;"",J986&lt;&gt;"")),"",IF(A986="","Check ID",IF(B986="","Check ID",IF(SUMPRODUCT(--(Equipment!$A$2:$A$101=B986))=0,"Check ID",IF(SUMPRODUCT(--($A$2:$A$1001=A986))&gt;1,"Duplicate ID",IF(OR(C986="",NOT(OR(D986="AI",D986="AO",D986="BI",D986="BO")),AND(F986&lt;&gt;"",NOT(ISNUMBER(F986))),AND(G986&lt;&gt;"",NOT(ISNUMBER(G986))),AND(H986&lt;&gt;"",NOT(ISNUMBER(H986))),AND(I986&lt;&gt;"",NOT(ISNUMBER(I986))),AND(J986&lt;&gt;"",NOT(ISNUMBER(J986)))),"Check inputs",IF(AND(ISNUMBER(J986),OR(J986&lt;0,J986&gt;1440)),"Check inputs","OK")))))))</f>
        <v/>
      </c>
    </row>
    <row r="987" spans="1:12" x14ac:dyDescent="0.25">
      <c r="A987" s="12"/>
      <c r="B987" s="12"/>
      <c r="C987" s="13"/>
      <c r="D987" s="12"/>
      <c r="E987" s="13"/>
      <c r="F987" s="12"/>
      <c r="G987" s="12"/>
      <c r="H987" s="12"/>
      <c r="I987" s="12"/>
      <c r="J987" s="12"/>
      <c r="K987" s="17" t="str">
        <f>IF(NOT(OR(A987&lt;&gt;"",B987&lt;&gt;"",C987&lt;&gt;"",D987&lt;&gt;"",E987&lt;&gt;"",F987&lt;&gt;"",G987&lt;&gt;"",H987&lt;&gt;"",I987&lt;&gt;"",J987&lt;&gt;"")),"",IF(AND(ISNUMBER(H987),ISNUMBER(I987),H987&gt;=I987),"Check limits",IF(OR(AND(ISNUMBER(F987),ISNUMBER(H987),F987&lt;H987),AND(ISNUMBER(F987),ISNUMBER(I987),F987&gt;I987),AND(ISNUMBER(G987),ISNUMBER(H987),G987&lt;H987),AND(ISNUMBER(G987),ISNUMBER(I987),G987&gt;I987)),"Setpoint outside alarm band","OK")))</f>
        <v/>
      </c>
      <c r="L987" s="16" t="str">
        <f>IF(NOT(OR(A987&lt;&gt;"",B987&lt;&gt;"",C987&lt;&gt;"",D987&lt;&gt;"",E987&lt;&gt;"",F987&lt;&gt;"",G987&lt;&gt;"",H987&lt;&gt;"",I987&lt;&gt;"",J987&lt;&gt;"")),"",IF(A987="","Check ID",IF(B987="","Check ID",IF(SUMPRODUCT(--(Equipment!$A$2:$A$101=B987))=0,"Check ID",IF(SUMPRODUCT(--($A$2:$A$1001=A987))&gt;1,"Duplicate ID",IF(OR(C987="",NOT(OR(D987="AI",D987="AO",D987="BI",D987="BO")),AND(F987&lt;&gt;"",NOT(ISNUMBER(F987))),AND(G987&lt;&gt;"",NOT(ISNUMBER(G987))),AND(H987&lt;&gt;"",NOT(ISNUMBER(H987))),AND(I987&lt;&gt;"",NOT(ISNUMBER(I987))),AND(J987&lt;&gt;"",NOT(ISNUMBER(J987)))),"Check inputs",IF(AND(ISNUMBER(J987),OR(J987&lt;0,J987&gt;1440)),"Check inputs","OK")))))))</f>
        <v/>
      </c>
    </row>
    <row r="988" spans="1:12" x14ac:dyDescent="0.25">
      <c r="A988" s="12"/>
      <c r="B988" s="12"/>
      <c r="C988" s="13"/>
      <c r="D988" s="12"/>
      <c r="E988" s="13"/>
      <c r="F988" s="12"/>
      <c r="G988" s="12"/>
      <c r="H988" s="12"/>
      <c r="I988" s="12"/>
      <c r="J988" s="12"/>
      <c r="K988" s="17" t="str">
        <f>IF(NOT(OR(A988&lt;&gt;"",B988&lt;&gt;"",C988&lt;&gt;"",D988&lt;&gt;"",E988&lt;&gt;"",F988&lt;&gt;"",G988&lt;&gt;"",H988&lt;&gt;"",I988&lt;&gt;"",J988&lt;&gt;"")),"",IF(AND(ISNUMBER(H988),ISNUMBER(I988),H988&gt;=I988),"Check limits",IF(OR(AND(ISNUMBER(F988),ISNUMBER(H988),F988&lt;H988),AND(ISNUMBER(F988),ISNUMBER(I988),F988&gt;I988),AND(ISNUMBER(G988),ISNUMBER(H988),G988&lt;H988),AND(ISNUMBER(G988),ISNUMBER(I988),G988&gt;I988)),"Setpoint outside alarm band","OK")))</f>
        <v/>
      </c>
      <c r="L988" s="16" t="str">
        <f>IF(NOT(OR(A988&lt;&gt;"",B988&lt;&gt;"",C988&lt;&gt;"",D988&lt;&gt;"",E988&lt;&gt;"",F988&lt;&gt;"",G988&lt;&gt;"",H988&lt;&gt;"",I988&lt;&gt;"",J988&lt;&gt;"")),"",IF(A988="","Check ID",IF(B988="","Check ID",IF(SUMPRODUCT(--(Equipment!$A$2:$A$101=B988))=0,"Check ID",IF(SUMPRODUCT(--($A$2:$A$1001=A988))&gt;1,"Duplicate ID",IF(OR(C988="",NOT(OR(D988="AI",D988="AO",D988="BI",D988="BO")),AND(F988&lt;&gt;"",NOT(ISNUMBER(F988))),AND(G988&lt;&gt;"",NOT(ISNUMBER(G988))),AND(H988&lt;&gt;"",NOT(ISNUMBER(H988))),AND(I988&lt;&gt;"",NOT(ISNUMBER(I988))),AND(J988&lt;&gt;"",NOT(ISNUMBER(J988)))),"Check inputs",IF(AND(ISNUMBER(J988),OR(J988&lt;0,J988&gt;1440)),"Check inputs","OK")))))))</f>
        <v/>
      </c>
    </row>
    <row r="989" spans="1:12" x14ac:dyDescent="0.25">
      <c r="A989" s="12"/>
      <c r="B989" s="12"/>
      <c r="C989" s="13"/>
      <c r="D989" s="12"/>
      <c r="E989" s="13"/>
      <c r="F989" s="12"/>
      <c r="G989" s="12"/>
      <c r="H989" s="12"/>
      <c r="I989" s="12"/>
      <c r="J989" s="12"/>
      <c r="K989" s="17" t="str">
        <f>IF(NOT(OR(A989&lt;&gt;"",B989&lt;&gt;"",C989&lt;&gt;"",D989&lt;&gt;"",E989&lt;&gt;"",F989&lt;&gt;"",G989&lt;&gt;"",H989&lt;&gt;"",I989&lt;&gt;"",J989&lt;&gt;"")),"",IF(AND(ISNUMBER(H989),ISNUMBER(I989),H989&gt;=I989),"Check limits",IF(OR(AND(ISNUMBER(F989),ISNUMBER(H989),F989&lt;H989),AND(ISNUMBER(F989),ISNUMBER(I989),F989&gt;I989),AND(ISNUMBER(G989),ISNUMBER(H989),G989&lt;H989),AND(ISNUMBER(G989),ISNUMBER(I989),G989&gt;I989)),"Setpoint outside alarm band","OK")))</f>
        <v/>
      </c>
      <c r="L989" s="16" t="str">
        <f>IF(NOT(OR(A989&lt;&gt;"",B989&lt;&gt;"",C989&lt;&gt;"",D989&lt;&gt;"",E989&lt;&gt;"",F989&lt;&gt;"",G989&lt;&gt;"",H989&lt;&gt;"",I989&lt;&gt;"",J989&lt;&gt;"")),"",IF(A989="","Check ID",IF(B989="","Check ID",IF(SUMPRODUCT(--(Equipment!$A$2:$A$101=B989))=0,"Check ID",IF(SUMPRODUCT(--($A$2:$A$1001=A989))&gt;1,"Duplicate ID",IF(OR(C989="",NOT(OR(D989="AI",D989="AO",D989="BI",D989="BO")),AND(F989&lt;&gt;"",NOT(ISNUMBER(F989))),AND(G989&lt;&gt;"",NOT(ISNUMBER(G989))),AND(H989&lt;&gt;"",NOT(ISNUMBER(H989))),AND(I989&lt;&gt;"",NOT(ISNUMBER(I989))),AND(J989&lt;&gt;"",NOT(ISNUMBER(J989)))),"Check inputs",IF(AND(ISNUMBER(J989),OR(J989&lt;0,J989&gt;1440)),"Check inputs","OK")))))))</f>
        <v/>
      </c>
    </row>
    <row r="990" spans="1:12" x14ac:dyDescent="0.25">
      <c r="A990" s="12"/>
      <c r="B990" s="12"/>
      <c r="C990" s="13"/>
      <c r="D990" s="12"/>
      <c r="E990" s="13"/>
      <c r="F990" s="12"/>
      <c r="G990" s="12"/>
      <c r="H990" s="12"/>
      <c r="I990" s="12"/>
      <c r="J990" s="12"/>
      <c r="K990" s="17" t="str">
        <f>IF(NOT(OR(A990&lt;&gt;"",B990&lt;&gt;"",C990&lt;&gt;"",D990&lt;&gt;"",E990&lt;&gt;"",F990&lt;&gt;"",G990&lt;&gt;"",H990&lt;&gt;"",I990&lt;&gt;"",J990&lt;&gt;"")),"",IF(AND(ISNUMBER(H990),ISNUMBER(I990),H990&gt;=I990),"Check limits",IF(OR(AND(ISNUMBER(F990),ISNUMBER(H990),F990&lt;H990),AND(ISNUMBER(F990),ISNUMBER(I990),F990&gt;I990),AND(ISNUMBER(G990),ISNUMBER(H990),G990&lt;H990),AND(ISNUMBER(G990),ISNUMBER(I990),G990&gt;I990)),"Setpoint outside alarm band","OK")))</f>
        <v/>
      </c>
      <c r="L990" s="16" t="str">
        <f>IF(NOT(OR(A990&lt;&gt;"",B990&lt;&gt;"",C990&lt;&gt;"",D990&lt;&gt;"",E990&lt;&gt;"",F990&lt;&gt;"",G990&lt;&gt;"",H990&lt;&gt;"",I990&lt;&gt;"",J990&lt;&gt;"")),"",IF(A990="","Check ID",IF(B990="","Check ID",IF(SUMPRODUCT(--(Equipment!$A$2:$A$101=B990))=0,"Check ID",IF(SUMPRODUCT(--($A$2:$A$1001=A990))&gt;1,"Duplicate ID",IF(OR(C990="",NOT(OR(D990="AI",D990="AO",D990="BI",D990="BO")),AND(F990&lt;&gt;"",NOT(ISNUMBER(F990))),AND(G990&lt;&gt;"",NOT(ISNUMBER(G990))),AND(H990&lt;&gt;"",NOT(ISNUMBER(H990))),AND(I990&lt;&gt;"",NOT(ISNUMBER(I990))),AND(J990&lt;&gt;"",NOT(ISNUMBER(J990)))),"Check inputs",IF(AND(ISNUMBER(J990),OR(J990&lt;0,J990&gt;1440)),"Check inputs","OK")))))))</f>
        <v/>
      </c>
    </row>
    <row r="991" spans="1:12" x14ac:dyDescent="0.25">
      <c r="A991" s="12"/>
      <c r="B991" s="12"/>
      <c r="C991" s="13"/>
      <c r="D991" s="12"/>
      <c r="E991" s="13"/>
      <c r="F991" s="12"/>
      <c r="G991" s="12"/>
      <c r="H991" s="12"/>
      <c r="I991" s="12"/>
      <c r="J991" s="12"/>
      <c r="K991" s="17" t="str">
        <f>IF(NOT(OR(A991&lt;&gt;"",B991&lt;&gt;"",C991&lt;&gt;"",D991&lt;&gt;"",E991&lt;&gt;"",F991&lt;&gt;"",G991&lt;&gt;"",H991&lt;&gt;"",I991&lt;&gt;"",J991&lt;&gt;"")),"",IF(AND(ISNUMBER(H991),ISNUMBER(I991),H991&gt;=I991),"Check limits",IF(OR(AND(ISNUMBER(F991),ISNUMBER(H991),F991&lt;H991),AND(ISNUMBER(F991),ISNUMBER(I991),F991&gt;I991),AND(ISNUMBER(G991),ISNUMBER(H991),G991&lt;H991),AND(ISNUMBER(G991),ISNUMBER(I991),G991&gt;I991)),"Setpoint outside alarm band","OK")))</f>
        <v/>
      </c>
      <c r="L991" s="16" t="str">
        <f>IF(NOT(OR(A991&lt;&gt;"",B991&lt;&gt;"",C991&lt;&gt;"",D991&lt;&gt;"",E991&lt;&gt;"",F991&lt;&gt;"",G991&lt;&gt;"",H991&lt;&gt;"",I991&lt;&gt;"",J991&lt;&gt;"")),"",IF(A991="","Check ID",IF(B991="","Check ID",IF(SUMPRODUCT(--(Equipment!$A$2:$A$101=B991))=0,"Check ID",IF(SUMPRODUCT(--($A$2:$A$1001=A991))&gt;1,"Duplicate ID",IF(OR(C991="",NOT(OR(D991="AI",D991="AO",D991="BI",D991="BO")),AND(F991&lt;&gt;"",NOT(ISNUMBER(F991))),AND(G991&lt;&gt;"",NOT(ISNUMBER(G991))),AND(H991&lt;&gt;"",NOT(ISNUMBER(H991))),AND(I991&lt;&gt;"",NOT(ISNUMBER(I991))),AND(J991&lt;&gt;"",NOT(ISNUMBER(J991)))),"Check inputs",IF(AND(ISNUMBER(J991),OR(J991&lt;0,J991&gt;1440)),"Check inputs","OK")))))))</f>
        <v/>
      </c>
    </row>
    <row r="992" spans="1:12" x14ac:dyDescent="0.25">
      <c r="A992" s="12"/>
      <c r="B992" s="12"/>
      <c r="C992" s="13"/>
      <c r="D992" s="12"/>
      <c r="E992" s="13"/>
      <c r="F992" s="12"/>
      <c r="G992" s="12"/>
      <c r="H992" s="12"/>
      <c r="I992" s="12"/>
      <c r="J992" s="12"/>
      <c r="K992" s="17" t="str">
        <f>IF(NOT(OR(A992&lt;&gt;"",B992&lt;&gt;"",C992&lt;&gt;"",D992&lt;&gt;"",E992&lt;&gt;"",F992&lt;&gt;"",G992&lt;&gt;"",H992&lt;&gt;"",I992&lt;&gt;"",J992&lt;&gt;"")),"",IF(AND(ISNUMBER(H992),ISNUMBER(I992),H992&gt;=I992),"Check limits",IF(OR(AND(ISNUMBER(F992),ISNUMBER(H992),F992&lt;H992),AND(ISNUMBER(F992),ISNUMBER(I992),F992&gt;I992),AND(ISNUMBER(G992),ISNUMBER(H992),G992&lt;H992),AND(ISNUMBER(G992),ISNUMBER(I992),G992&gt;I992)),"Setpoint outside alarm band","OK")))</f>
        <v/>
      </c>
      <c r="L992" s="16" t="str">
        <f>IF(NOT(OR(A992&lt;&gt;"",B992&lt;&gt;"",C992&lt;&gt;"",D992&lt;&gt;"",E992&lt;&gt;"",F992&lt;&gt;"",G992&lt;&gt;"",H992&lt;&gt;"",I992&lt;&gt;"",J992&lt;&gt;"")),"",IF(A992="","Check ID",IF(B992="","Check ID",IF(SUMPRODUCT(--(Equipment!$A$2:$A$101=B992))=0,"Check ID",IF(SUMPRODUCT(--($A$2:$A$1001=A992))&gt;1,"Duplicate ID",IF(OR(C992="",NOT(OR(D992="AI",D992="AO",D992="BI",D992="BO")),AND(F992&lt;&gt;"",NOT(ISNUMBER(F992))),AND(G992&lt;&gt;"",NOT(ISNUMBER(G992))),AND(H992&lt;&gt;"",NOT(ISNUMBER(H992))),AND(I992&lt;&gt;"",NOT(ISNUMBER(I992))),AND(J992&lt;&gt;"",NOT(ISNUMBER(J992)))),"Check inputs",IF(AND(ISNUMBER(J992),OR(J992&lt;0,J992&gt;1440)),"Check inputs","OK")))))))</f>
        <v/>
      </c>
    </row>
    <row r="993" spans="1:12" x14ac:dyDescent="0.25">
      <c r="A993" s="12"/>
      <c r="B993" s="12"/>
      <c r="C993" s="13"/>
      <c r="D993" s="12"/>
      <c r="E993" s="13"/>
      <c r="F993" s="12"/>
      <c r="G993" s="12"/>
      <c r="H993" s="12"/>
      <c r="I993" s="12"/>
      <c r="J993" s="12"/>
      <c r="K993" s="17" t="str">
        <f>IF(NOT(OR(A993&lt;&gt;"",B993&lt;&gt;"",C993&lt;&gt;"",D993&lt;&gt;"",E993&lt;&gt;"",F993&lt;&gt;"",G993&lt;&gt;"",H993&lt;&gt;"",I993&lt;&gt;"",J993&lt;&gt;"")),"",IF(AND(ISNUMBER(H993),ISNUMBER(I993),H993&gt;=I993),"Check limits",IF(OR(AND(ISNUMBER(F993),ISNUMBER(H993),F993&lt;H993),AND(ISNUMBER(F993),ISNUMBER(I993),F993&gt;I993),AND(ISNUMBER(G993),ISNUMBER(H993),G993&lt;H993),AND(ISNUMBER(G993),ISNUMBER(I993),G993&gt;I993)),"Setpoint outside alarm band","OK")))</f>
        <v/>
      </c>
      <c r="L993" s="16" t="str">
        <f>IF(NOT(OR(A993&lt;&gt;"",B993&lt;&gt;"",C993&lt;&gt;"",D993&lt;&gt;"",E993&lt;&gt;"",F993&lt;&gt;"",G993&lt;&gt;"",H993&lt;&gt;"",I993&lt;&gt;"",J993&lt;&gt;"")),"",IF(A993="","Check ID",IF(B993="","Check ID",IF(SUMPRODUCT(--(Equipment!$A$2:$A$101=B993))=0,"Check ID",IF(SUMPRODUCT(--($A$2:$A$1001=A993))&gt;1,"Duplicate ID",IF(OR(C993="",NOT(OR(D993="AI",D993="AO",D993="BI",D993="BO")),AND(F993&lt;&gt;"",NOT(ISNUMBER(F993))),AND(G993&lt;&gt;"",NOT(ISNUMBER(G993))),AND(H993&lt;&gt;"",NOT(ISNUMBER(H993))),AND(I993&lt;&gt;"",NOT(ISNUMBER(I993))),AND(J993&lt;&gt;"",NOT(ISNUMBER(J993)))),"Check inputs",IF(AND(ISNUMBER(J993),OR(J993&lt;0,J993&gt;1440)),"Check inputs","OK")))))))</f>
        <v/>
      </c>
    </row>
    <row r="994" spans="1:12" x14ac:dyDescent="0.25">
      <c r="A994" s="12"/>
      <c r="B994" s="12"/>
      <c r="C994" s="13"/>
      <c r="D994" s="12"/>
      <c r="E994" s="13"/>
      <c r="F994" s="12"/>
      <c r="G994" s="12"/>
      <c r="H994" s="12"/>
      <c r="I994" s="12"/>
      <c r="J994" s="12"/>
      <c r="K994" s="17" t="str">
        <f>IF(NOT(OR(A994&lt;&gt;"",B994&lt;&gt;"",C994&lt;&gt;"",D994&lt;&gt;"",E994&lt;&gt;"",F994&lt;&gt;"",G994&lt;&gt;"",H994&lt;&gt;"",I994&lt;&gt;"",J994&lt;&gt;"")),"",IF(AND(ISNUMBER(H994),ISNUMBER(I994),H994&gt;=I994),"Check limits",IF(OR(AND(ISNUMBER(F994),ISNUMBER(H994),F994&lt;H994),AND(ISNUMBER(F994),ISNUMBER(I994),F994&gt;I994),AND(ISNUMBER(G994),ISNUMBER(H994),G994&lt;H994),AND(ISNUMBER(G994),ISNUMBER(I994),G994&gt;I994)),"Setpoint outside alarm band","OK")))</f>
        <v/>
      </c>
      <c r="L994" s="16" t="str">
        <f>IF(NOT(OR(A994&lt;&gt;"",B994&lt;&gt;"",C994&lt;&gt;"",D994&lt;&gt;"",E994&lt;&gt;"",F994&lt;&gt;"",G994&lt;&gt;"",H994&lt;&gt;"",I994&lt;&gt;"",J994&lt;&gt;"")),"",IF(A994="","Check ID",IF(B994="","Check ID",IF(SUMPRODUCT(--(Equipment!$A$2:$A$101=B994))=0,"Check ID",IF(SUMPRODUCT(--($A$2:$A$1001=A994))&gt;1,"Duplicate ID",IF(OR(C994="",NOT(OR(D994="AI",D994="AO",D994="BI",D994="BO")),AND(F994&lt;&gt;"",NOT(ISNUMBER(F994))),AND(G994&lt;&gt;"",NOT(ISNUMBER(G994))),AND(H994&lt;&gt;"",NOT(ISNUMBER(H994))),AND(I994&lt;&gt;"",NOT(ISNUMBER(I994))),AND(J994&lt;&gt;"",NOT(ISNUMBER(J994)))),"Check inputs",IF(AND(ISNUMBER(J994),OR(J994&lt;0,J994&gt;1440)),"Check inputs","OK")))))))</f>
        <v/>
      </c>
    </row>
    <row r="995" spans="1:12" x14ac:dyDescent="0.25">
      <c r="A995" s="12"/>
      <c r="B995" s="12"/>
      <c r="C995" s="13"/>
      <c r="D995" s="12"/>
      <c r="E995" s="13"/>
      <c r="F995" s="12"/>
      <c r="G995" s="12"/>
      <c r="H995" s="12"/>
      <c r="I995" s="12"/>
      <c r="J995" s="12"/>
      <c r="K995" s="17" t="str">
        <f>IF(NOT(OR(A995&lt;&gt;"",B995&lt;&gt;"",C995&lt;&gt;"",D995&lt;&gt;"",E995&lt;&gt;"",F995&lt;&gt;"",G995&lt;&gt;"",H995&lt;&gt;"",I995&lt;&gt;"",J995&lt;&gt;"")),"",IF(AND(ISNUMBER(H995),ISNUMBER(I995),H995&gt;=I995),"Check limits",IF(OR(AND(ISNUMBER(F995),ISNUMBER(H995),F995&lt;H995),AND(ISNUMBER(F995),ISNUMBER(I995),F995&gt;I995),AND(ISNUMBER(G995),ISNUMBER(H995),G995&lt;H995),AND(ISNUMBER(G995),ISNUMBER(I995),G995&gt;I995)),"Setpoint outside alarm band","OK")))</f>
        <v/>
      </c>
      <c r="L995" s="16" t="str">
        <f>IF(NOT(OR(A995&lt;&gt;"",B995&lt;&gt;"",C995&lt;&gt;"",D995&lt;&gt;"",E995&lt;&gt;"",F995&lt;&gt;"",G995&lt;&gt;"",H995&lt;&gt;"",I995&lt;&gt;"",J995&lt;&gt;"")),"",IF(A995="","Check ID",IF(B995="","Check ID",IF(SUMPRODUCT(--(Equipment!$A$2:$A$101=B995))=0,"Check ID",IF(SUMPRODUCT(--($A$2:$A$1001=A995))&gt;1,"Duplicate ID",IF(OR(C995="",NOT(OR(D995="AI",D995="AO",D995="BI",D995="BO")),AND(F995&lt;&gt;"",NOT(ISNUMBER(F995))),AND(G995&lt;&gt;"",NOT(ISNUMBER(G995))),AND(H995&lt;&gt;"",NOT(ISNUMBER(H995))),AND(I995&lt;&gt;"",NOT(ISNUMBER(I995))),AND(J995&lt;&gt;"",NOT(ISNUMBER(J995)))),"Check inputs",IF(AND(ISNUMBER(J995),OR(J995&lt;0,J995&gt;1440)),"Check inputs","OK")))))))</f>
        <v/>
      </c>
    </row>
    <row r="996" spans="1:12" x14ac:dyDescent="0.25">
      <c r="A996" s="12"/>
      <c r="B996" s="12"/>
      <c r="C996" s="13"/>
      <c r="D996" s="12"/>
      <c r="E996" s="13"/>
      <c r="F996" s="12"/>
      <c r="G996" s="12"/>
      <c r="H996" s="12"/>
      <c r="I996" s="12"/>
      <c r="J996" s="12"/>
      <c r="K996" s="17" t="str">
        <f>IF(NOT(OR(A996&lt;&gt;"",B996&lt;&gt;"",C996&lt;&gt;"",D996&lt;&gt;"",E996&lt;&gt;"",F996&lt;&gt;"",G996&lt;&gt;"",H996&lt;&gt;"",I996&lt;&gt;"",J996&lt;&gt;"")),"",IF(AND(ISNUMBER(H996),ISNUMBER(I996),H996&gt;=I996),"Check limits",IF(OR(AND(ISNUMBER(F996),ISNUMBER(H996),F996&lt;H996),AND(ISNUMBER(F996),ISNUMBER(I996),F996&gt;I996),AND(ISNUMBER(G996),ISNUMBER(H996),G996&lt;H996),AND(ISNUMBER(G996),ISNUMBER(I996),G996&gt;I996)),"Setpoint outside alarm band","OK")))</f>
        <v/>
      </c>
      <c r="L996" s="16" t="str">
        <f>IF(NOT(OR(A996&lt;&gt;"",B996&lt;&gt;"",C996&lt;&gt;"",D996&lt;&gt;"",E996&lt;&gt;"",F996&lt;&gt;"",G996&lt;&gt;"",H996&lt;&gt;"",I996&lt;&gt;"",J996&lt;&gt;"")),"",IF(A996="","Check ID",IF(B996="","Check ID",IF(SUMPRODUCT(--(Equipment!$A$2:$A$101=B996))=0,"Check ID",IF(SUMPRODUCT(--($A$2:$A$1001=A996))&gt;1,"Duplicate ID",IF(OR(C996="",NOT(OR(D996="AI",D996="AO",D996="BI",D996="BO")),AND(F996&lt;&gt;"",NOT(ISNUMBER(F996))),AND(G996&lt;&gt;"",NOT(ISNUMBER(G996))),AND(H996&lt;&gt;"",NOT(ISNUMBER(H996))),AND(I996&lt;&gt;"",NOT(ISNUMBER(I996))),AND(J996&lt;&gt;"",NOT(ISNUMBER(J996)))),"Check inputs",IF(AND(ISNUMBER(J996),OR(J996&lt;0,J996&gt;1440)),"Check inputs","OK")))))))</f>
        <v/>
      </c>
    </row>
    <row r="997" spans="1:12" x14ac:dyDescent="0.25">
      <c r="A997" s="12"/>
      <c r="B997" s="12"/>
      <c r="C997" s="13"/>
      <c r="D997" s="12"/>
      <c r="E997" s="13"/>
      <c r="F997" s="12"/>
      <c r="G997" s="12"/>
      <c r="H997" s="12"/>
      <c r="I997" s="12"/>
      <c r="J997" s="12"/>
      <c r="K997" s="17" t="str">
        <f>IF(NOT(OR(A997&lt;&gt;"",B997&lt;&gt;"",C997&lt;&gt;"",D997&lt;&gt;"",E997&lt;&gt;"",F997&lt;&gt;"",G997&lt;&gt;"",H997&lt;&gt;"",I997&lt;&gt;"",J997&lt;&gt;"")),"",IF(AND(ISNUMBER(H997),ISNUMBER(I997),H997&gt;=I997),"Check limits",IF(OR(AND(ISNUMBER(F997),ISNUMBER(H997),F997&lt;H997),AND(ISNUMBER(F997),ISNUMBER(I997),F997&gt;I997),AND(ISNUMBER(G997),ISNUMBER(H997),G997&lt;H997),AND(ISNUMBER(G997),ISNUMBER(I997),G997&gt;I997)),"Setpoint outside alarm band","OK")))</f>
        <v/>
      </c>
      <c r="L997" s="16" t="str">
        <f>IF(NOT(OR(A997&lt;&gt;"",B997&lt;&gt;"",C997&lt;&gt;"",D997&lt;&gt;"",E997&lt;&gt;"",F997&lt;&gt;"",G997&lt;&gt;"",H997&lt;&gt;"",I997&lt;&gt;"",J997&lt;&gt;"")),"",IF(A997="","Check ID",IF(B997="","Check ID",IF(SUMPRODUCT(--(Equipment!$A$2:$A$101=B997))=0,"Check ID",IF(SUMPRODUCT(--($A$2:$A$1001=A997))&gt;1,"Duplicate ID",IF(OR(C997="",NOT(OR(D997="AI",D997="AO",D997="BI",D997="BO")),AND(F997&lt;&gt;"",NOT(ISNUMBER(F997))),AND(G997&lt;&gt;"",NOT(ISNUMBER(G997))),AND(H997&lt;&gt;"",NOT(ISNUMBER(H997))),AND(I997&lt;&gt;"",NOT(ISNUMBER(I997))),AND(J997&lt;&gt;"",NOT(ISNUMBER(J997)))),"Check inputs",IF(AND(ISNUMBER(J997),OR(J997&lt;0,J997&gt;1440)),"Check inputs","OK")))))))</f>
        <v/>
      </c>
    </row>
    <row r="998" spans="1:12" x14ac:dyDescent="0.25">
      <c r="A998" s="12"/>
      <c r="B998" s="12"/>
      <c r="C998" s="13"/>
      <c r="D998" s="12"/>
      <c r="E998" s="13"/>
      <c r="F998" s="12"/>
      <c r="G998" s="12"/>
      <c r="H998" s="12"/>
      <c r="I998" s="12"/>
      <c r="J998" s="12"/>
      <c r="K998" s="17" t="str">
        <f>IF(NOT(OR(A998&lt;&gt;"",B998&lt;&gt;"",C998&lt;&gt;"",D998&lt;&gt;"",E998&lt;&gt;"",F998&lt;&gt;"",G998&lt;&gt;"",H998&lt;&gt;"",I998&lt;&gt;"",J998&lt;&gt;"")),"",IF(AND(ISNUMBER(H998),ISNUMBER(I998),H998&gt;=I998),"Check limits",IF(OR(AND(ISNUMBER(F998),ISNUMBER(H998),F998&lt;H998),AND(ISNUMBER(F998),ISNUMBER(I998),F998&gt;I998),AND(ISNUMBER(G998),ISNUMBER(H998),G998&lt;H998),AND(ISNUMBER(G998),ISNUMBER(I998),G998&gt;I998)),"Setpoint outside alarm band","OK")))</f>
        <v/>
      </c>
      <c r="L998" s="16" t="str">
        <f>IF(NOT(OR(A998&lt;&gt;"",B998&lt;&gt;"",C998&lt;&gt;"",D998&lt;&gt;"",E998&lt;&gt;"",F998&lt;&gt;"",G998&lt;&gt;"",H998&lt;&gt;"",I998&lt;&gt;"",J998&lt;&gt;"")),"",IF(A998="","Check ID",IF(B998="","Check ID",IF(SUMPRODUCT(--(Equipment!$A$2:$A$101=B998))=0,"Check ID",IF(SUMPRODUCT(--($A$2:$A$1001=A998))&gt;1,"Duplicate ID",IF(OR(C998="",NOT(OR(D998="AI",D998="AO",D998="BI",D998="BO")),AND(F998&lt;&gt;"",NOT(ISNUMBER(F998))),AND(G998&lt;&gt;"",NOT(ISNUMBER(G998))),AND(H998&lt;&gt;"",NOT(ISNUMBER(H998))),AND(I998&lt;&gt;"",NOT(ISNUMBER(I998))),AND(J998&lt;&gt;"",NOT(ISNUMBER(J998)))),"Check inputs",IF(AND(ISNUMBER(J998),OR(J998&lt;0,J998&gt;1440)),"Check inputs","OK")))))))</f>
        <v/>
      </c>
    </row>
    <row r="999" spans="1:12" x14ac:dyDescent="0.25">
      <c r="A999" s="12"/>
      <c r="B999" s="12"/>
      <c r="C999" s="13"/>
      <c r="D999" s="12"/>
      <c r="E999" s="13"/>
      <c r="F999" s="12"/>
      <c r="G999" s="12"/>
      <c r="H999" s="12"/>
      <c r="I999" s="12"/>
      <c r="J999" s="12"/>
      <c r="K999" s="17" t="str">
        <f>IF(NOT(OR(A999&lt;&gt;"",B999&lt;&gt;"",C999&lt;&gt;"",D999&lt;&gt;"",E999&lt;&gt;"",F999&lt;&gt;"",G999&lt;&gt;"",H999&lt;&gt;"",I999&lt;&gt;"",J999&lt;&gt;"")),"",IF(AND(ISNUMBER(H999),ISNUMBER(I999),H999&gt;=I999),"Check limits",IF(OR(AND(ISNUMBER(F999),ISNUMBER(H999),F999&lt;H999),AND(ISNUMBER(F999),ISNUMBER(I999),F999&gt;I999),AND(ISNUMBER(G999),ISNUMBER(H999),G999&lt;H999),AND(ISNUMBER(G999),ISNUMBER(I999),G999&gt;I999)),"Setpoint outside alarm band","OK")))</f>
        <v/>
      </c>
      <c r="L999" s="16" t="str">
        <f>IF(NOT(OR(A999&lt;&gt;"",B999&lt;&gt;"",C999&lt;&gt;"",D999&lt;&gt;"",E999&lt;&gt;"",F999&lt;&gt;"",G999&lt;&gt;"",H999&lt;&gt;"",I999&lt;&gt;"",J999&lt;&gt;"")),"",IF(A999="","Check ID",IF(B999="","Check ID",IF(SUMPRODUCT(--(Equipment!$A$2:$A$101=B999))=0,"Check ID",IF(SUMPRODUCT(--($A$2:$A$1001=A999))&gt;1,"Duplicate ID",IF(OR(C999="",NOT(OR(D999="AI",D999="AO",D999="BI",D999="BO")),AND(F999&lt;&gt;"",NOT(ISNUMBER(F999))),AND(G999&lt;&gt;"",NOT(ISNUMBER(G999))),AND(H999&lt;&gt;"",NOT(ISNUMBER(H999))),AND(I999&lt;&gt;"",NOT(ISNUMBER(I999))),AND(J999&lt;&gt;"",NOT(ISNUMBER(J999)))),"Check inputs",IF(AND(ISNUMBER(J999),OR(J999&lt;0,J999&gt;1440)),"Check inputs","OK")))))))</f>
        <v/>
      </c>
    </row>
    <row r="1000" spans="1:12" x14ac:dyDescent="0.25">
      <c r="A1000" s="12"/>
      <c r="B1000" s="12"/>
      <c r="C1000" s="13"/>
      <c r="D1000" s="12"/>
      <c r="E1000" s="13"/>
      <c r="F1000" s="12"/>
      <c r="G1000" s="12"/>
      <c r="H1000" s="12"/>
      <c r="I1000" s="12"/>
      <c r="J1000" s="12"/>
      <c r="K1000" s="17" t="str">
        <f>IF(NOT(OR(A1000&lt;&gt;"",B1000&lt;&gt;"",C1000&lt;&gt;"",D1000&lt;&gt;"",E1000&lt;&gt;"",F1000&lt;&gt;"",G1000&lt;&gt;"",H1000&lt;&gt;"",I1000&lt;&gt;"",J1000&lt;&gt;"")),"",IF(AND(ISNUMBER(H1000),ISNUMBER(I1000),H1000&gt;=I1000),"Check limits",IF(OR(AND(ISNUMBER(F1000),ISNUMBER(H1000),F1000&lt;H1000),AND(ISNUMBER(F1000),ISNUMBER(I1000),F1000&gt;I1000),AND(ISNUMBER(G1000),ISNUMBER(H1000),G1000&lt;H1000),AND(ISNUMBER(G1000),ISNUMBER(I1000),G1000&gt;I1000)),"Setpoint outside alarm band","OK")))</f>
        <v/>
      </c>
      <c r="L1000" s="16" t="str">
        <f>IF(NOT(OR(A1000&lt;&gt;"",B1000&lt;&gt;"",C1000&lt;&gt;"",D1000&lt;&gt;"",E1000&lt;&gt;"",F1000&lt;&gt;"",G1000&lt;&gt;"",H1000&lt;&gt;"",I1000&lt;&gt;"",J1000&lt;&gt;"")),"",IF(A1000="","Check ID",IF(B1000="","Check ID",IF(SUMPRODUCT(--(Equipment!$A$2:$A$101=B1000))=0,"Check ID",IF(SUMPRODUCT(--($A$2:$A$1001=A1000))&gt;1,"Duplicate ID",IF(OR(C1000="",NOT(OR(D1000="AI",D1000="AO",D1000="BI",D1000="BO")),AND(F1000&lt;&gt;"",NOT(ISNUMBER(F1000))),AND(G1000&lt;&gt;"",NOT(ISNUMBER(G1000))),AND(H1000&lt;&gt;"",NOT(ISNUMBER(H1000))),AND(I1000&lt;&gt;"",NOT(ISNUMBER(I1000))),AND(J1000&lt;&gt;"",NOT(ISNUMBER(J1000)))),"Check inputs",IF(AND(ISNUMBER(J1000),OR(J1000&lt;0,J1000&gt;1440)),"Check inputs","OK")))))))</f>
        <v/>
      </c>
    </row>
    <row r="1001" spans="1:12" x14ac:dyDescent="0.25">
      <c r="A1001" s="12"/>
      <c r="B1001" s="12"/>
      <c r="C1001" s="13"/>
      <c r="D1001" s="12"/>
      <c r="E1001" s="13"/>
      <c r="F1001" s="12"/>
      <c r="G1001" s="12"/>
      <c r="H1001" s="12"/>
      <c r="I1001" s="12"/>
      <c r="J1001" s="12"/>
      <c r="K1001" s="17" t="str">
        <f>IF(NOT(OR(A1001&lt;&gt;"",B1001&lt;&gt;"",C1001&lt;&gt;"",D1001&lt;&gt;"",E1001&lt;&gt;"",F1001&lt;&gt;"",G1001&lt;&gt;"",H1001&lt;&gt;"",I1001&lt;&gt;"",J1001&lt;&gt;"")),"",IF(AND(ISNUMBER(H1001),ISNUMBER(I1001),H1001&gt;=I1001),"Check limits",IF(OR(AND(ISNUMBER(F1001),ISNUMBER(H1001),F1001&lt;H1001),AND(ISNUMBER(F1001),ISNUMBER(I1001),F1001&gt;I1001),AND(ISNUMBER(G1001),ISNUMBER(H1001),G1001&lt;H1001),AND(ISNUMBER(G1001),ISNUMBER(I1001),G1001&gt;I1001)),"Setpoint outside alarm band","OK")))</f>
        <v/>
      </c>
      <c r="L1001" s="16" t="str">
        <f>IF(NOT(OR(A1001&lt;&gt;"",B1001&lt;&gt;"",C1001&lt;&gt;"",D1001&lt;&gt;"",E1001&lt;&gt;"",F1001&lt;&gt;"",G1001&lt;&gt;"",H1001&lt;&gt;"",I1001&lt;&gt;"",J1001&lt;&gt;"")),"",IF(A1001="","Check ID",IF(B1001="","Check ID",IF(SUMPRODUCT(--(Equipment!$A$2:$A$101=B1001))=0,"Check ID",IF(SUMPRODUCT(--($A$2:$A$1001=A1001))&gt;1,"Duplicate ID",IF(OR(C1001="",NOT(OR(D1001="AI",D1001="AO",D1001="BI",D1001="BO")),AND(F1001&lt;&gt;"",NOT(ISNUMBER(F1001))),AND(G1001&lt;&gt;"",NOT(ISNUMBER(G1001))),AND(H1001&lt;&gt;"",NOT(ISNUMBER(H1001))),AND(I1001&lt;&gt;"",NOT(ISNUMBER(I1001))),AND(J1001&lt;&gt;"",NOT(ISNUMBER(J1001)))),"Check inputs",IF(AND(ISNUMBER(J1001),OR(J1001&lt;0,J1001&gt;1440)),"Check inputs","OK")))))))</f>
        <v/>
      </c>
    </row>
  </sheetData>
  <conditionalFormatting sqref="K2:K1001">
    <cfRule type="expression" dxfId="1" priority="1">
      <formula>AND(K2&lt;&gt;"",K2&lt;&gt;"OK")</formula>
    </cfRule>
  </conditionalFormatting>
  <conditionalFormatting sqref="L2:L1001">
    <cfRule type="expression" dxfId="2" priority="1">
      <formula>AND(L2&lt;&gt;"",L2&lt;&gt;"OK")</formula>
    </cfRule>
  </conditionalFormatting>
  <dataValidations count="8">
    <dataValidation type="list" allowBlank="1" showErrorMessage="1" errorTitle="Unknown equipment tag" error="Pick a tag listed on the Equipment sheet, or add the equipment there first." sqref="B10:B1001">
      <formula1>Equipment!$A$2:$A$101</formula1>
    </dataValidation>
    <dataValidation type="list" allowBlank="1" showErrorMessage="1" errorTitle="Unknown equipment tag" error="Pick a tag listed on the Equipment sheet, or add the equipment there first." sqref="B2:B1001">
      <formula1>Equipment!$A$2:$A$101</formula1>
    </dataValidation>
    <dataValidation type="list" allowBlank="1" showErrorMessage="1" errorTitle="Invalid point type" error="Choose AI, AO, BI or BO." sqref="D10:D1001">
      <formula1>"AI,AO,BI,BO"</formula1>
    </dataValidation>
    <dataValidation type="list" allowBlank="1" showErrorMessage="1" errorTitle="Invalid point type" error="Choose AI, AO, BI or BO." sqref="D2:D1001">
      <formula1>"AI,AO,BI,BO"</formula1>
    </dataValidation>
    <dataValidation type="decimal" allowBlank="1" showErrorMessage="1" errorTitle="Invalid number" error="Type a plain number, or leave the cell blank." sqref="F10:I1001">
      <formula1>-100000</formula1>
      <formula2>100000</formula2>
    </dataValidation>
    <dataValidation type="decimal" allowBlank="1" showErrorMessage="1" errorTitle="Invalid number" error="Type a plain number, or leave the cell blank." sqref="F2:I1001">
      <formula1>-100000</formula1>
      <formula2>100000</formula2>
    </dataValidation>
    <dataValidation type="whole" allowBlank="1" showErrorMessage="1" errorTitle="Invalid alarm delay" error="Enter whole minutes from 0 to 1440, or leave the cell blank." sqref="J10:J1001">
      <formula1>0</formula1>
      <formula2>1440</formula2>
    </dataValidation>
    <dataValidation type="whole" allowBlank="1" showErrorMessage="1" errorTitle="Invalid alarm delay" error="Enter whole minutes from 0 to 1440, or leave the cell blank." sqref="J2:J1001">
      <formula1>0</formula1>
      <formula2>1440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
  <sheetViews>
    <sheetView workbookViewId="0">
      <pane ySplit="1" topLeftCell="A2" activePane="bottomLeft" state="frozen"/>
      <selection pane="bottomLeft"/>
    </sheetView>
  </sheetViews>
  <sheetFormatPr defaultRowHeight="15" outlineLevelRow="0" outlineLevelCol="0" x14ac:dyDescent="55"/>
  <cols>
    <col min="1" max="1" width="11" customWidth="1"/>
    <col min="2" max="2" width="12" customWidth="1"/>
    <col min="3" max="4" width="10" customWidth="1"/>
    <col min="6" max="6" width="10" customWidth="1"/>
    <col min="7" max="7" width="15" customWidth="1"/>
  </cols>
  <sheetData>
    <row r="1" ht="44" customHeight="1" spans="1:7" x14ac:dyDescent="0.25">
      <c r="A1" s="11" t="s">
        <v>55</v>
      </c>
      <c r="B1" s="11" t="s">
        <v>97</v>
      </c>
      <c r="C1" s="11" t="s">
        <v>98</v>
      </c>
      <c r="D1" s="11" t="s">
        <v>99</v>
      </c>
      <c r="E1" s="11" t="s">
        <v>100</v>
      </c>
      <c r="F1" s="11" t="s">
        <v>101</v>
      </c>
      <c r="G1" s="11" t="s">
        <v>38</v>
      </c>
    </row>
    <row r="2" spans="1:7" x14ac:dyDescent="0.25">
      <c r="A2" s="12" t="s">
        <v>39</v>
      </c>
      <c r="B2" s="12" t="s">
        <v>102</v>
      </c>
      <c r="C2" s="18">
        <v>0.2708333433333333</v>
      </c>
      <c r="D2" s="18">
        <v>0.75000001</v>
      </c>
      <c r="E2" s="14">
        <f>IF(NOT(OR(A2&lt;&gt;"",B2&lt;&gt;"",C2&lt;&gt;"",D2&lt;&gt;"")),"",IF(B2="Weekdays",5,IF(B2="Saturday",1,IF(B2="Sunday",1,IF(B2="Holiday",0,"")))))</f>
        <v>5</v>
      </c>
      <c r="F2" s="15">
        <f>IF(OR(E2="",NOT(ISNUMBER(C2)),NOT(ISNUMBER(D2))),"",IF(D2&gt;C2,(D2-C2)*24*E2,""))</f>
        <v>57.5</v>
      </c>
      <c r="G2" s="16" t="str">
        <f>IF(NOT(OR(A2&lt;&gt;"",B2&lt;&gt;"",C2&lt;&gt;"",D2&lt;&gt;"")),"",IF(A2="","Check ID",IF(SUMPRODUCT(--(Equipment!$A$2:$A$101=A2))=0,"Check ID",IF(AND(B2&lt;&gt;"",SUMPRODUCT(($A$2:$A$201=A2)*($B$2:$B$201=B2))&gt;1),"Duplicate row",IF(OR(E2="",NOT(ISNUMBER(C2)),NOT(ISNUMBER(D2))),"Check inputs",IF(OR(C2&lt;0,C2&gt;=1,D2&lt;0,D2&gt;=1,D2&lt;=C2),"Check inputs","OK"))))))</f>
        <v>OK</v>
      </c>
    </row>
    <row r="3" spans="1:7" x14ac:dyDescent="0.25">
      <c r="A3" s="12" t="s">
        <v>39</v>
      </c>
      <c r="B3" s="12" t="s">
        <v>103</v>
      </c>
      <c r="C3" s="18">
        <v>0.3333333433333333</v>
      </c>
      <c r="D3" s="18">
        <v>0.5416666766666667</v>
      </c>
      <c r="E3" s="14">
        <f>IF(NOT(OR(A3&lt;&gt;"",B3&lt;&gt;"",C3&lt;&gt;"",D3&lt;&gt;"")),"",IF(B3="Weekdays",5,IF(B3="Saturday",1,IF(B3="Sunday",1,IF(B3="Holiday",0,"")))))</f>
        <v>1</v>
      </c>
      <c r="F3" s="15">
        <f>IF(OR(E3="",NOT(ISNUMBER(C3)),NOT(ISNUMBER(D3))),"",IF(D3&gt;C3,(D3-C3)*24*E3,""))</f>
        <v>5</v>
      </c>
      <c r="G3" s="16" t="str">
        <f>IF(NOT(OR(A3&lt;&gt;"",B3&lt;&gt;"",C3&lt;&gt;"",D3&lt;&gt;"")),"",IF(A3="","Check ID",IF(SUMPRODUCT(--(Equipment!$A$2:$A$101=A3))=0,"Check ID",IF(AND(B3&lt;&gt;"",SUMPRODUCT(($A$2:$A$201=A3)*($B$2:$B$201=B3))&gt;1),"Duplicate row",IF(OR(E3="",NOT(ISNUMBER(C3)),NOT(ISNUMBER(D3))),"Check inputs",IF(OR(C3&lt;0,C3&gt;=1,D3&lt;0,D3&gt;=1,D3&lt;=C3),"Check inputs","OK"))))))</f>
        <v>OK</v>
      </c>
    </row>
    <row r="4" spans="1:7" x14ac:dyDescent="0.25">
      <c r="A4" s="12" t="s">
        <v>43</v>
      </c>
      <c r="B4" s="12" t="s">
        <v>102</v>
      </c>
      <c r="C4" s="18">
        <v>0.3333333433333333</v>
      </c>
      <c r="D4" s="18">
        <v>0.87500001</v>
      </c>
      <c r="E4" s="14">
        <f>IF(NOT(OR(A4&lt;&gt;"",B4&lt;&gt;"",C4&lt;&gt;"",D4&lt;&gt;"")),"",IF(B4="Weekdays",5,IF(B4="Saturday",1,IF(B4="Sunday",1,IF(B4="Holiday",0,"")))))</f>
        <v>5</v>
      </c>
      <c r="F4" s="15">
        <f>IF(OR(E4="",NOT(ISNUMBER(C4)),NOT(ISNUMBER(D4))),"",IF(D4&gt;C4,(D4-C4)*24*E4,""))</f>
        <v>65</v>
      </c>
      <c r="G4" s="16" t="str">
        <f>IF(NOT(OR(A4&lt;&gt;"",B4&lt;&gt;"",C4&lt;&gt;"",D4&lt;&gt;"")),"",IF(A4="","Check ID",IF(SUMPRODUCT(--(Equipment!$A$2:$A$101=A4))=0,"Check ID",IF(AND(B4&lt;&gt;"",SUMPRODUCT(($A$2:$A$201=A4)*($B$2:$B$201=B4))&gt;1),"Duplicate row",IF(OR(E4="",NOT(ISNUMBER(C4)),NOT(ISNUMBER(D4))),"Check inputs",IF(OR(C4&lt;0,C4&gt;=1,D4&lt;0,D4&gt;=1,D4&lt;=C4),"Check inputs","OK"))))))</f>
        <v>OK</v>
      </c>
    </row>
    <row r="5" spans="1:7" x14ac:dyDescent="0.25">
      <c r="A5" s="12" t="s">
        <v>43</v>
      </c>
      <c r="B5" s="12" t="s">
        <v>103</v>
      </c>
      <c r="C5" s="18">
        <v>0.37500001</v>
      </c>
      <c r="D5" s="18">
        <v>0.87500001</v>
      </c>
      <c r="E5" s="14">
        <f>IF(NOT(OR(A5&lt;&gt;"",B5&lt;&gt;"",C5&lt;&gt;"",D5&lt;&gt;"")),"",IF(B5="Weekdays",5,IF(B5="Saturday",1,IF(B5="Sunday",1,IF(B5="Holiday",0,"")))))</f>
        <v>1</v>
      </c>
      <c r="F5" s="15">
        <f>IF(OR(E5="",NOT(ISNUMBER(C5)),NOT(ISNUMBER(D5))),"",IF(D5&gt;C5,(D5-C5)*24*E5,""))</f>
        <v>12</v>
      </c>
      <c r="G5" s="16" t="str">
        <f>IF(NOT(OR(A5&lt;&gt;"",B5&lt;&gt;"",C5&lt;&gt;"",D5&lt;&gt;"")),"",IF(A5="","Check ID",IF(SUMPRODUCT(--(Equipment!$A$2:$A$101=A5))=0,"Check ID",IF(AND(B5&lt;&gt;"",SUMPRODUCT(($A$2:$A$201=A5)*($B$2:$B$201=B5))&gt;1),"Duplicate row",IF(OR(E5="",NOT(ISNUMBER(C5)),NOT(ISNUMBER(D5))),"Check inputs",IF(OR(C5&lt;0,C5&gt;=1,D5&lt;0,D5&gt;=1,D5&lt;=C5),"Check inputs","OK"))))))</f>
        <v>OK</v>
      </c>
    </row>
    <row r="6" spans="1:7" x14ac:dyDescent="0.25">
      <c r="A6" s="12" t="s">
        <v>43</v>
      </c>
      <c r="B6" s="12" t="s">
        <v>104</v>
      </c>
      <c r="C6" s="18">
        <v>0.4166666766666667</v>
      </c>
      <c r="D6" s="18">
        <v>0.75000001</v>
      </c>
      <c r="E6" s="14">
        <f>IF(NOT(OR(A6&lt;&gt;"",B6&lt;&gt;"",C6&lt;&gt;"",D6&lt;&gt;"")),"",IF(B6="Weekdays",5,IF(B6="Saturday",1,IF(B6="Sunday",1,IF(B6="Holiday",0,"")))))</f>
        <v>1</v>
      </c>
      <c r="F6" s="15">
        <f>IF(OR(E6="",NOT(ISNUMBER(C6)),NOT(ISNUMBER(D6))),"",IF(D6&gt;C6,(D6-C6)*24*E6,""))</f>
        <v>8</v>
      </c>
      <c r="G6" s="16" t="str">
        <f>IF(NOT(OR(A6&lt;&gt;"",B6&lt;&gt;"",C6&lt;&gt;"",D6&lt;&gt;"")),"",IF(A6="","Check ID",IF(SUMPRODUCT(--(Equipment!$A$2:$A$101=A6))=0,"Check ID",IF(AND(B6&lt;&gt;"",SUMPRODUCT(($A$2:$A$201=A6)*($B$2:$B$201=B6))&gt;1),"Duplicate row",IF(OR(E6="",NOT(ISNUMBER(C6)),NOT(ISNUMBER(D6))),"Check inputs",IF(OR(C6&lt;0,C6&gt;=1,D6&lt;0,D6&gt;=1,D6&lt;=C6),"Check inputs","OK"))))))</f>
        <v>OK</v>
      </c>
    </row>
    <row r="7" spans="1:7" x14ac:dyDescent="0.25">
      <c r="A7" s="12" t="s">
        <v>47</v>
      </c>
      <c r="B7" s="12" t="s">
        <v>102</v>
      </c>
      <c r="C7" s="18">
        <v>0.2708333433333333</v>
      </c>
      <c r="D7" s="18">
        <v>0.75000001</v>
      </c>
      <c r="E7" s="14">
        <f>IF(NOT(OR(A7&lt;&gt;"",B7&lt;&gt;"",C7&lt;&gt;"",D7&lt;&gt;"")),"",IF(B7="Weekdays",5,IF(B7="Saturday",1,IF(B7="Sunday",1,IF(B7="Holiday",0,"")))))</f>
        <v>5</v>
      </c>
      <c r="F7" s="15">
        <f>IF(OR(E7="",NOT(ISNUMBER(C7)),NOT(ISNUMBER(D7))),"",IF(D7&gt;C7,(D7-C7)*24*E7,""))</f>
        <v>57.5</v>
      </c>
      <c r="G7" s="16" t="str">
        <f>IF(NOT(OR(A7&lt;&gt;"",B7&lt;&gt;"",C7&lt;&gt;"",D7&lt;&gt;"")),"",IF(A7="","Check ID",IF(SUMPRODUCT(--(Equipment!$A$2:$A$101=A7))=0,"Check ID",IF(AND(B7&lt;&gt;"",SUMPRODUCT(($A$2:$A$201=A7)*($B$2:$B$201=B7))&gt;1),"Duplicate row",IF(OR(E7="",NOT(ISNUMBER(C7)),NOT(ISNUMBER(D7))),"Check inputs",IF(OR(C7&lt;0,C7&gt;=1,D7&lt;0,D7&gt;=1,D7&lt;=C7),"Check inputs","OK"))))))</f>
        <v>OK</v>
      </c>
    </row>
    <row r="8" spans="1:7" x14ac:dyDescent="0.25">
      <c r="A8" s="12" t="s">
        <v>50</v>
      </c>
      <c r="B8" s="12" t="s">
        <v>102</v>
      </c>
      <c r="C8" s="18">
        <v>0.20833334333333334</v>
      </c>
      <c r="D8" s="18">
        <v>0.75000001</v>
      </c>
      <c r="E8" s="14">
        <f>IF(NOT(OR(A8&lt;&gt;"",B8&lt;&gt;"",C8&lt;&gt;"",D8&lt;&gt;"")),"",IF(B8="Weekdays",5,IF(B8="Saturday",1,IF(B8="Sunday",1,IF(B8="Holiday",0,"")))))</f>
        <v>5</v>
      </c>
      <c r="F8" s="15">
        <f>IF(OR(E8="",NOT(ISNUMBER(C8)),NOT(ISNUMBER(D8))),"",IF(D8&gt;C8,(D8-C8)*24*E8,""))</f>
        <v>65</v>
      </c>
      <c r="G8" s="16" t="str">
        <f>IF(NOT(OR(A8&lt;&gt;"",B8&lt;&gt;"",C8&lt;&gt;"",D8&lt;&gt;"")),"",IF(A8="","Check ID",IF(SUMPRODUCT(--(Equipment!$A$2:$A$101=A8))=0,"Check ID",IF(AND(B8&lt;&gt;"",SUMPRODUCT(($A$2:$A$201=A8)*($B$2:$B$201=B8))&gt;1),"Duplicate row",IF(OR(E8="",NOT(ISNUMBER(C8)),NOT(ISNUMBER(D8))),"Check inputs",IF(OR(C8&lt;0,C8&gt;=1,D8&lt;0,D8&gt;=1,D8&lt;=C8),"Check inputs","OK"))))))</f>
        <v>OK</v>
      </c>
    </row>
    <row r="9" spans="1:7" x14ac:dyDescent="0.25">
      <c r="A9" s="12"/>
      <c r="B9" s="12"/>
      <c r="C9" s="18"/>
      <c r="D9" s="18"/>
      <c r="E9" s="14" t="str">
        <f>IF(NOT(OR(A9&lt;&gt;"",B9&lt;&gt;"",C9&lt;&gt;"",D9&lt;&gt;"")),"",IF(B9="Weekdays",5,IF(B9="Saturday",1,IF(B9="Sunday",1,IF(B9="Holiday",0,"")))))</f>
        <v/>
      </c>
      <c r="F9" s="15" t="str">
        <f>IF(OR(E9="",NOT(ISNUMBER(C9)),NOT(ISNUMBER(D9))),"",IF(D9&gt;C9,(D9-C9)*24*E9,""))</f>
        <v/>
      </c>
      <c r="G9" s="16" t="str">
        <f>IF(NOT(OR(A9&lt;&gt;"",B9&lt;&gt;"",C9&lt;&gt;"",D9&lt;&gt;"")),"",IF(A9="","Check ID",IF(SUMPRODUCT(--(Equipment!$A$2:$A$101=A9))=0,"Check ID",IF(AND(B9&lt;&gt;"",SUMPRODUCT(($A$2:$A$201=A9)*($B$2:$B$201=B9))&gt;1),"Duplicate row",IF(OR(E9="",NOT(ISNUMBER(C9)),NOT(ISNUMBER(D9))),"Check inputs",IF(OR(C9&lt;0,C9&gt;=1,D9&lt;0,D9&gt;=1,D9&lt;=C9),"Check inputs","OK"))))))</f>
        <v/>
      </c>
    </row>
    <row r="10" spans="1:7" x14ac:dyDescent="0.25">
      <c r="A10" s="12"/>
      <c r="B10" s="12"/>
      <c r="C10" s="18"/>
      <c r="D10" s="18"/>
      <c r="E10" s="14" t="str">
        <f>IF(NOT(OR(A10&lt;&gt;"",B10&lt;&gt;"",C10&lt;&gt;"",D10&lt;&gt;"")),"",IF(B10="Weekdays",5,IF(B10="Saturday",1,IF(B10="Sunday",1,IF(B10="Holiday",0,"")))))</f>
        <v/>
      </c>
      <c r="F10" s="15" t="str">
        <f>IF(OR(E10="",NOT(ISNUMBER(C10)),NOT(ISNUMBER(D10))),"",IF(D10&gt;C10,(D10-C10)*24*E10,""))</f>
        <v/>
      </c>
      <c r="G10" s="16" t="str">
        <f>IF(NOT(OR(A10&lt;&gt;"",B10&lt;&gt;"",C10&lt;&gt;"",D10&lt;&gt;"")),"",IF(A10="","Check ID",IF(SUMPRODUCT(--(Equipment!$A$2:$A$101=A10))=0,"Check ID",IF(AND(B10&lt;&gt;"",SUMPRODUCT(($A$2:$A$201=A10)*($B$2:$B$201=B10))&gt;1),"Duplicate row",IF(OR(E10="",NOT(ISNUMBER(C10)),NOT(ISNUMBER(D10))),"Check inputs",IF(OR(C10&lt;0,C10&gt;=1,D10&lt;0,D10&gt;=1,D10&lt;=C10),"Check inputs","OK"))))))</f>
        <v/>
      </c>
    </row>
    <row r="11" spans="1:7" x14ac:dyDescent="0.25">
      <c r="A11" s="12"/>
      <c r="B11" s="12"/>
      <c r="C11" s="18"/>
      <c r="D11" s="18"/>
      <c r="E11" s="14" t="str">
        <f>IF(NOT(OR(A11&lt;&gt;"",B11&lt;&gt;"",C11&lt;&gt;"",D11&lt;&gt;"")),"",IF(B11="Weekdays",5,IF(B11="Saturday",1,IF(B11="Sunday",1,IF(B11="Holiday",0,"")))))</f>
        <v/>
      </c>
      <c r="F11" s="15" t="str">
        <f>IF(OR(E11="",NOT(ISNUMBER(C11)),NOT(ISNUMBER(D11))),"",IF(D11&gt;C11,(D11-C11)*24*E11,""))</f>
        <v/>
      </c>
      <c r="G11" s="16" t="str">
        <f>IF(NOT(OR(A11&lt;&gt;"",B11&lt;&gt;"",C11&lt;&gt;"",D11&lt;&gt;"")),"",IF(A11="","Check ID",IF(SUMPRODUCT(--(Equipment!$A$2:$A$101=A11))=0,"Check ID",IF(AND(B11&lt;&gt;"",SUMPRODUCT(($A$2:$A$201=A11)*($B$2:$B$201=B11))&gt;1),"Duplicate row",IF(OR(E11="",NOT(ISNUMBER(C11)),NOT(ISNUMBER(D11))),"Check inputs",IF(OR(C11&lt;0,C11&gt;=1,D11&lt;0,D11&gt;=1,D11&lt;=C11),"Check inputs","OK"))))))</f>
        <v/>
      </c>
    </row>
    <row r="12" spans="1:7" x14ac:dyDescent="0.25">
      <c r="A12" s="12"/>
      <c r="B12" s="12"/>
      <c r="C12" s="18"/>
      <c r="D12" s="18"/>
      <c r="E12" s="14" t="str">
        <f>IF(NOT(OR(A12&lt;&gt;"",B12&lt;&gt;"",C12&lt;&gt;"",D12&lt;&gt;"")),"",IF(B12="Weekdays",5,IF(B12="Saturday",1,IF(B12="Sunday",1,IF(B12="Holiday",0,"")))))</f>
        <v/>
      </c>
      <c r="F12" s="15" t="str">
        <f>IF(OR(E12="",NOT(ISNUMBER(C12)),NOT(ISNUMBER(D12))),"",IF(D12&gt;C12,(D12-C12)*24*E12,""))</f>
        <v/>
      </c>
      <c r="G12" s="16" t="str">
        <f>IF(NOT(OR(A12&lt;&gt;"",B12&lt;&gt;"",C12&lt;&gt;"",D12&lt;&gt;"")),"",IF(A12="","Check ID",IF(SUMPRODUCT(--(Equipment!$A$2:$A$101=A12))=0,"Check ID",IF(AND(B12&lt;&gt;"",SUMPRODUCT(($A$2:$A$201=A12)*($B$2:$B$201=B12))&gt;1),"Duplicate row",IF(OR(E12="",NOT(ISNUMBER(C12)),NOT(ISNUMBER(D12))),"Check inputs",IF(OR(C12&lt;0,C12&gt;=1,D12&lt;0,D12&gt;=1,D12&lt;=C12),"Check inputs","OK"))))))</f>
        <v/>
      </c>
    </row>
    <row r="13" spans="1:7" x14ac:dyDescent="0.25">
      <c r="A13" s="12"/>
      <c r="B13" s="12"/>
      <c r="C13" s="18"/>
      <c r="D13" s="18"/>
      <c r="E13" s="14" t="str">
        <f>IF(NOT(OR(A13&lt;&gt;"",B13&lt;&gt;"",C13&lt;&gt;"",D13&lt;&gt;"")),"",IF(B13="Weekdays",5,IF(B13="Saturday",1,IF(B13="Sunday",1,IF(B13="Holiday",0,"")))))</f>
        <v/>
      </c>
      <c r="F13" s="15" t="str">
        <f>IF(OR(E13="",NOT(ISNUMBER(C13)),NOT(ISNUMBER(D13))),"",IF(D13&gt;C13,(D13-C13)*24*E13,""))</f>
        <v/>
      </c>
      <c r="G13" s="16" t="str">
        <f>IF(NOT(OR(A13&lt;&gt;"",B13&lt;&gt;"",C13&lt;&gt;"",D13&lt;&gt;"")),"",IF(A13="","Check ID",IF(SUMPRODUCT(--(Equipment!$A$2:$A$101=A13))=0,"Check ID",IF(AND(B13&lt;&gt;"",SUMPRODUCT(($A$2:$A$201=A13)*($B$2:$B$201=B13))&gt;1),"Duplicate row",IF(OR(E13="",NOT(ISNUMBER(C13)),NOT(ISNUMBER(D13))),"Check inputs",IF(OR(C13&lt;0,C13&gt;=1,D13&lt;0,D13&gt;=1,D13&lt;=C13),"Check inputs","OK"))))))</f>
        <v/>
      </c>
    </row>
    <row r="14" spans="1:7" x14ac:dyDescent="0.25">
      <c r="A14" s="12"/>
      <c r="B14" s="12"/>
      <c r="C14" s="18"/>
      <c r="D14" s="18"/>
      <c r="E14" s="14" t="str">
        <f>IF(NOT(OR(A14&lt;&gt;"",B14&lt;&gt;"",C14&lt;&gt;"",D14&lt;&gt;"")),"",IF(B14="Weekdays",5,IF(B14="Saturday",1,IF(B14="Sunday",1,IF(B14="Holiday",0,"")))))</f>
        <v/>
      </c>
      <c r="F14" s="15" t="str">
        <f>IF(OR(E14="",NOT(ISNUMBER(C14)),NOT(ISNUMBER(D14))),"",IF(D14&gt;C14,(D14-C14)*24*E14,""))</f>
        <v/>
      </c>
      <c r="G14" s="16" t="str">
        <f>IF(NOT(OR(A14&lt;&gt;"",B14&lt;&gt;"",C14&lt;&gt;"",D14&lt;&gt;"")),"",IF(A14="","Check ID",IF(SUMPRODUCT(--(Equipment!$A$2:$A$101=A14))=0,"Check ID",IF(AND(B14&lt;&gt;"",SUMPRODUCT(($A$2:$A$201=A14)*($B$2:$B$201=B14))&gt;1),"Duplicate row",IF(OR(E14="",NOT(ISNUMBER(C14)),NOT(ISNUMBER(D14))),"Check inputs",IF(OR(C14&lt;0,C14&gt;=1,D14&lt;0,D14&gt;=1,D14&lt;=C14),"Check inputs","OK"))))))</f>
        <v/>
      </c>
    </row>
    <row r="15" spans="1:7" x14ac:dyDescent="0.25">
      <c r="A15" s="12"/>
      <c r="B15" s="12"/>
      <c r="C15" s="18"/>
      <c r="D15" s="18"/>
      <c r="E15" s="14" t="str">
        <f>IF(NOT(OR(A15&lt;&gt;"",B15&lt;&gt;"",C15&lt;&gt;"",D15&lt;&gt;"")),"",IF(B15="Weekdays",5,IF(B15="Saturday",1,IF(B15="Sunday",1,IF(B15="Holiday",0,"")))))</f>
        <v/>
      </c>
      <c r="F15" s="15" t="str">
        <f>IF(OR(E15="",NOT(ISNUMBER(C15)),NOT(ISNUMBER(D15))),"",IF(D15&gt;C15,(D15-C15)*24*E15,""))</f>
        <v/>
      </c>
      <c r="G15" s="16" t="str">
        <f>IF(NOT(OR(A15&lt;&gt;"",B15&lt;&gt;"",C15&lt;&gt;"",D15&lt;&gt;"")),"",IF(A15="","Check ID",IF(SUMPRODUCT(--(Equipment!$A$2:$A$101=A15))=0,"Check ID",IF(AND(B15&lt;&gt;"",SUMPRODUCT(($A$2:$A$201=A15)*($B$2:$B$201=B15))&gt;1),"Duplicate row",IF(OR(E15="",NOT(ISNUMBER(C15)),NOT(ISNUMBER(D15))),"Check inputs",IF(OR(C15&lt;0,C15&gt;=1,D15&lt;0,D15&gt;=1,D15&lt;=C15),"Check inputs","OK"))))))</f>
        <v/>
      </c>
    </row>
    <row r="16" spans="1:7" x14ac:dyDescent="0.25">
      <c r="A16" s="12"/>
      <c r="B16" s="12"/>
      <c r="C16" s="18"/>
      <c r="D16" s="18"/>
      <c r="E16" s="14" t="str">
        <f>IF(NOT(OR(A16&lt;&gt;"",B16&lt;&gt;"",C16&lt;&gt;"",D16&lt;&gt;"")),"",IF(B16="Weekdays",5,IF(B16="Saturday",1,IF(B16="Sunday",1,IF(B16="Holiday",0,"")))))</f>
        <v/>
      </c>
      <c r="F16" s="15" t="str">
        <f>IF(OR(E16="",NOT(ISNUMBER(C16)),NOT(ISNUMBER(D16))),"",IF(D16&gt;C16,(D16-C16)*24*E16,""))</f>
        <v/>
      </c>
      <c r="G16" s="16" t="str">
        <f>IF(NOT(OR(A16&lt;&gt;"",B16&lt;&gt;"",C16&lt;&gt;"",D16&lt;&gt;"")),"",IF(A16="","Check ID",IF(SUMPRODUCT(--(Equipment!$A$2:$A$101=A16))=0,"Check ID",IF(AND(B16&lt;&gt;"",SUMPRODUCT(($A$2:$A$201=A16)*($B$2:$B$201=B16))&gt;1),"Duplicate row",IF(OR(E16="",NOT(ISNUMBER(C16)),NOT(ISNUMBER(D16))),"Check inputs",IF(OR(C16&lt;0,C16&gt;=1,D16&lt;0,D16&gt;=1,D16&lt;=C16),"Check inputs","OK"))))))</f>
        <v/>
      </c>
    </row>
    <row r="17" spans="1:7" x14ac:dyDescent="0.25">
      <c r="A17" s="12"/>
      <c r="B17" s="12"/>
      <c r="C17" s="18"/>
      <c r="D17" s="18"/>
      <c r="E17" s="14" t="str">
        <f>IF(NOT(OR(A17&lt;&gt;"",B17&lt;&gt;"",C17&lt;&gt;"",D17&lt;&gt;"")),"",IF(B17="Weekdays",5,IF(B17="Saturday",1,IF(B17="Sunday",1,IF(B17="Holiday",0,"")))))</f>
        <v/>
      </c>
      <c r="F17" s="15" t="str">
        <f>IF(OR(E17="",NOT(ISNUMBER(C17)),NOT(ISNUMBER(D17))),"",IF(D17&gt;C17,(D17-C17)*24*E17,""))</f>
        <v/>
      </c>
      <c r="G17" s="16" t="str">
        <f>IF(NOT(OR(A17&lt;&gt;"",B17&lt;&gt;"",C17&lt;&gt;"",D17&lt;&gt;"")),"",IF(A17="","Check ID",IF(SUMPRODUCT(--(Equipment!$A$2:$A$101=A17))=0,"Check ID",IF(AND(B17&lt;&gt;"",SUMPRODUCT(($A$2:$A$201=A17)*($B$2:$B$201=B17))&gt;1),"Duplicate row",IF(OR(E17="",NOT(ISNUMBER(C17)),NOT(ISNUMBER(D17))),"Check inputs",IF(OR(C17&lt;0,C17&gt;=1,D17&lt;0,D17&gt;=1,D17&lt;=C17),"Check inputs","OK"))))))</f>
        <v/>
      </c>
    </row>
    <row r="18" spans="1:7" x14ac:dyDescent="0.25">
      <c r="A18" s="12"/>
      <c r="B18" s="12"/>
      <c r="C18" s="18"/>
      <c r="D18" s="18"/>
      <c r="E18" s="14" t="str">
        <f>IF(NOT(OR(A18&lt;&gt;"",B18&lt;&gt;"",C18&lt;&gt;"",D18&lt;&gt;"")),"",IF(B18="Weekdays",5,IF(B18="Saturday",1,IF(B18="Sunday",1,IF(B18="Holiday",0,"")))))</f>
        <v/>
      </c>
      <c r="F18" s="15" t="str">
        <f>IF(OR(E18="",NOT(ISNUMBER(C18)),NOT(ISNUMBER(D18))),"",IF(D18&gt;C18,(D18-C18)*24*E18,""))</f>
        <v/>
      </c>
      <c r="G18" s="16" t="str">
        <f>IF(NOT(OR(A18&lt;&gt;"",B18&lt;&gt;"",C18&lt;&gt;"",D18&lt;&gt;"")),"",IF(A18="","Check ID",IF(SUMPRODUCT(--(Equipment!$A$2:$A$101=A18))=0,"Check ID",IF(AND(B18&lt;&gt;"",SUMPRODUCT(($A$2:$A$201=A18)*($B$2:$B$201=B18))&gt;1),"Duplicate row",IF(OR(E18="",NOT(ISNUMBER(C18)),NOT(ISNUMBER(D18))),"Check inputs",IF(OR(C18&lt;0,C18&gt;=1,D18&lt;0,D18&gt;=1,D18&lt;=C18),"Check inputs","OK"))))))</f>
        <v/>
      </c>
    </row>
    <row r="19" spans="1:7" x14ac:dyDescent="0.25">
      <c r="A19" s="12"/>
      <c r="B19" s="12"/>
      <c r="C19" s="18"/>
      <c r="D19" s="18"/>
      <c r="E19" s="14" t="str">
        <f>IF(NOT(OR(A19&lt;&gt;"",B19&lt;&gt;"",C19&lt;&gt;"",D19&lt;&gt;"")),"",IF(B19="Weekdays",5,IF(B19="Saturday",1,IF(B19="Sunday",1,IF(B19="Holiday",0,"")))))</f>
        <v/>
      </c>
      <c r="F19" s="15" t="str">
        <f>IF(OR(E19="",NOT(ISNUMBER(C19)),NOT(ISNUMBER(D19))),"",IF(D19&gt;C19,(D19-C19)*24*E19,""))</f>
        <v/>
      </c>
      <c r="G19" s="16" t="str">
        <f>IF(NOT(OR(A19&lt;&gt;"",B19&lt;&gt;"",C19&lt;&gt;"",D19&lt;&gt;"")),"",IF(A19="","Check ID",IF(SUMPRODUCT(--(Equipment!$A$2:$A$101=A19))=0,"Check ID",IF(AND(B19&lt;&gt;"",SUMPRODUCT(($A$2:$A$201=A19)*($B$2:$B$201=B19))&gt;1),"Duplicate row",IF(OR(E19="",NOT(ISNUMBER(C19)),NOT(ISNUMBER(D19))),"Check inputs",IF(OR(C19&lt;0,C19&gt;=1,D19&lt;0,D19&gt;=1,D19&lt;=C19),"Check inputs","OK"))))))</f>
        <v/>
      </c>
    </row>
    <row r="20" spans="1:7" x14ac:dyDescent="0.25">
      <c r="A20" s="12"/>
      <c r="B20" s="12"/>
      <c r="C20" s="18"/>
      <c r="D20" s="18"/>
      <c r="E20" s="14" t="str">
        <f>IF(NOT(OR(A20&lt;&gt;"",B20&lt;&gt;"",C20&lt;&gt;"",D20&lt;&gt;"")),"",IF(B20="Weekdays",5,IF(B20="Saturday",1,IF(B20="Sunday",1,IF(B20="Holiday",0,"")))))</f>
        <v/>
      </c>
      <c r="F20" s="15" t="str">
        <f>IF(OR(E20="",NOT(ISNUMBER(C20)),NOT(ISNUMBER(D20))),"",IF(D20&gt;C20,(D20-C20)*24*E20,""))</f>
        <v/>
      </c>
      <c r="G20" s="16" t="str">
        <f>IF(NOT(OR(A20&lt;&gt;"",B20&lt;&gt;"",C20&lt;&gt;"",D20&lt;&gt;"")),"",IF(A20="","Check ID",IF(SUMPRODUCT(--(Equipment!$A$2:$A$101=A20))=0,"Check ID",IF(AND(B20&lt;&gt;"",SUMPRODUCT(($A$2:$A$201=A20)*($B$2:$B$201=B20))&gt;1),"Duplicate row",IF(OR(E20="",NOT(ISNUMBER(C20)),NOT(ISNUMBER(D20))),"Check inputs",IF(OR(C20&lt;0,C20&gt;=1,D20&lt;0,D20&gt;=1,D20&lt;=C20),"Check inputs","OK"))))))</f>
        <v/>
      </c>
    </row>
    <row r="21" spans="1:7" x14ac:dyDescent="0.25">
      <c r="A21" s="12"/>
      <c r="B21" s="12"/>
      <c r="C21" s="18"/>
      <c r="D21" s="18"/>
      <c r="E21" s="14" t="str">
        <f>IF(NOT(OR(A21&lt;&gt;"",B21&lt;&gt;"",C21&lt;&gt;"",D21&lt;&gt;"")),"",IF(B21="Weekdays",5,IF(B21="Saturday",1,IF(B21="Sunday",1,IF(B21="Holiday",0,"")))))</f>
        <v/>
      </c>
      <c r="F21" s="15" t="str">
        <f>IF(OR(E21="",NOT(ISNUMBER(C21)),NOT(ISNUMBER(D21))),"",IF(D21&gt;C21,(D21-C21)*24*E21,""))</f>
        <v/>
      </c>
      <c r="G21" s="16" t="str">
        <f>IF(NOT(OR(A21&lt;&gt;"",B21&lt;&gt;"",C21&lt;&gt;"",D21&lt;&gt;"")),"",IF(A21="","Check ID",IF(SUMPRODUCT(--(Equipment!$A$2:$A$101=A21))=0,"Check ID",IF(AND(B21&lt;&gt;"",SUMPRODUCT(($A$2:$A$201=A21)*($B$2:$B$201=B21))&gt;1),"Duplicate row",IF(OR(E21="",NOT(ISNUMBER(C21)),NOT(ISNUMBER(D21))),"Check inputs",IF(OR(C21&lt;0,C21&gt;=1,D21&lt;0,D21&gt;=1,D21&lt;=C21),"Check inputs","OK"))))))</f>
        <v/>
      </c>
    </row>
    <row r="22" spans="1:7" x14ac:dyDescent="0.25">
      <c r="A22" s="12"/>
      <c r="B22" s="12"/>
      <c r="C22" s="18"/>
      <c r="D22" s="18"/>
      <c r="E22" s="14" t="str">
        <f>IF(NOT(OR(A22&lt;&gt;"",B22&lt;&gt;"",C22&lt;&gt;"",D22&lt;&gt;"")),"",IF(B22="Weekdays",5,IF(B22="Saturday",1,IF(B22="Sunday",1,IF(B22="Holiday",0,"")))))</f>
        <v/>
      </c>
      <c r="F22" s="15" t="str">
        <f>IF(OR(E22="",NOT(ISNUMBER(C22)),NOT(ISNUMBER(D22))),"",IF(D22&gt;C22,(D22-C22)*24*E22,""))</f>
        <v/>
      </c>
      <c r="G22" s="16" t="str">
        <f>IF(NOT(OR(A22&lt;&gt;"",B22&lt;&gt;"",C22&lt;&gt;"",D22&lt;&gt;"")),"",IF(A22="","Check ID",IF(SUMPRODUCT(--(Equipment!$A$2:$A$101=A22))=0,"Check ID",IF(AND(B22&lt;&gt;"",SUMPRODUCT(($A$2:$A$201=A22)*($B$2:$B$201=B22))&gt;1),"Duplicate row",IF(OR(E22="",NOT(ISNUMBER(C22)),NOT(ISNUMBER(D22))),"Check inputs",IF(OR(C22&lt;0,C22&gt;=1,D22&lt;0,D22&gt;=1,D22&lt;=C22),"Check inputs","OK"))))))</f>
        <v/>
      </c>
    </row>
    <row r="23" spans="1:7" x14ac:dyDescent="0.25">
      <c r="A23" s="12"/>
      <c r="B23" s="12"/>
      <c r="C23" s="18"/>
      <c r="D23" s="18"/>
      <c r="E23" s="14" t="str">
        <f>IF(NOT(OR(A23&lt;&gt;"",B23&lt;&gt;"",C23&lt;&gt;"",D23&lt;&gt;"")),"",IF(B23="Weekdays",5,IF(B23="Saturday",1,IF(B23="Sunday",1,IF(B23="Holiday",0,"")))))</f>
        <v/>
      </c>
      <c r="F23" s="15" t="str">
        <f>IF(OR(E23="",NOT(ISNUMBER(C23)),NOT(ISNUMBER(D23))),"",IF(D23&gt;C23,(D23-C23)*24*E23,""))</f>
        <v/>
      </c>
      <c r="G23" s="16" t="str">
        <f>IF(NOT(OR(A23&lt;&gt;"",B23&lt;&gt;"",C23&lt;&gt;"",D23&lt;&gt;"")),"",IF(A23="","Check ID",IF(SUMPRODUCT(--(Equipment!$A$2:$A$101=A23))=0,"Check ID",IF(AND(B23&lt;&gt;"",SUMPRODUCT(($A$2:$A$201=A23)*($B$2:$B$201=B23))&gt;1),"Duplicate row",IF(OR(E23="",NOT(ISNUMBER(C23)),NOT(ISNUMBER(D23))),"Check inputs",IF(OR(C23&lt;0,C23&gt;=1,D23&lt;0,D23&gt;=1,D23&lt;=C23),"Check inputs","OK"))))))</f>
        <v/>
      </c>
    </row>
    <row r="24" spans="1:7" x14ac:dyDescent="0.25">
      <c r="A24" s="12"/>
      <c r="B24" s="12"/>
      <c r="C24" s="18"/>
      <c r="D24" s="18"/>
      <c r="E24" s="14" t="str">
        <f>IF(NOT(OR(A24&lt;&gt;"",B24&lt;&gt;"",C24&lt;&gt;"",D24&lt;&gt;"")),"",IF(B24="Weekdays",5,IF(B24="Saturday",1,IF(B24="Sunday",1,IF(B24="Holiday",0,"")))))</f>
        <v/>
      </c>
      <c r="F24" s="15" t="str">
        <f>IF(OR(E24="",NOT(ISNUMBER(C24)),NOT(ISNUMBER(D24))),"",IF(D24&gt;C24,(D24-C24)*24*E24,""))</f>
        <v/>
      </c>
      <c r="G24" s="16" t="str">
        <f>IF(NOT(OR(A24&lt;&gt;"",B24&lt;&gt;"",C24&lt;&gt;"",D24&lt;&gt;"")),"",IF(A24="","Check ID",IF(SUMPRODUCT(--(Equipment!$A$2:$A$101=A24))=0,"Check ID",IF(AND(B24&lt;&gt;"",SUMPRODUCT(($A$2:$A$201=A24)*($B$2:$B$201=B24))&gt;1),"Duplicate row",IF(OR(E24="",NOT(ISNUMBER(C24)),NOT(ISNUMBER(D24))),"Check inputs",IF(OR(C24&lt;0,C24&gt;=1,D24&lt;0,D24&gt;=1,D24&lt;=C24),"Check inputs","OK"))))))</f>
        <v/>
      </c>
    </row>
    <row r="25" spans="1:7" x14ac:dyDescent="0.25">
      <c r="A25" s="12"/>
      <c r="B25" s="12"/>
      <c r="C25" s="18"/>
      <c r="D25" s="18"/>
      <c r="E25" s="14" t="str">
        <f>IF(NOT(OR(A25&lt;&gt;"",B25&lt;&gt;"",C25&lt;&gt;"",D25&lt;&gt;"")),"",IF(B25="Weekdays",5,IF(B25="Saturday",1,IF(B25="Sunday",1,IF(B25="Holiday",0,"")))))</f>
        <v/>
      </c>
      <c r="F25" s="15" t="str">
        <f>IF(OR(E25="",NOT(ISNUMBER(C25)),NOT(ISNUMBER(D25))),"",IF(D25&gt;C25,(D25-C25)*24*E25,""))</f>
        <v/>
      </c>
      <c r="G25" s="16" t="str">
        <f>IF(NOT(OR(A25&lt;&gt;"",B25&lt;&gt;"",C25&lt;&gt;"",D25&lt;&gt;"")),"",IF(A25="","Check ID",IF(SUMPRODUCT(--(Equipment!$A$2:$A$101=A25))=0,"Check ID",IF(AND(B25&lt;&gt;"",SUMPRODUCT(($A$2:$A$201=A25)*($B$2:$B$201=B25))&gt;1),"Duplicate row",IF(OR(E25="",NOT(ISNUMBER(C25)),NOT(ISNUMBER(D25))),"Check inputs",IF(OR(C25&lt;0,C25&gt;=1,D25&lt;0,D25&gt;=1,D25&lt;=C25),"Check inputs","OK"))))))</f>
        <v/>
      </c>
    </row>
    <row r="26" spans="1:7" x14ac:dyDescent="0.25">
      <c r="A26" s="12"/>
      <c r="B26" s="12"/>
      <c r="C26" s="18"/>
      <c r="D26" s="18"/>
      <c r="E26" s="14" t="str">
        <f>IF(NOT(OR(A26&lt;&gt;"",B26&lt;&gt;"",C26&lt;&gt;"",D26&lt;&gt;"")),"",IF(B26="Weekdays",5,IF(B26="Saturday",1,IF(B26="Sunday",1,IF(B26="Holiday",0,"")))))</f>
        <v/>
      </c>
      <c r="F26" s="15" t="str">
        <f>IF(OR(E26="",NOT(ISNUMBER(C26)),NOT(ISNUMBER(D26))),"",IF(D26&gt;C26,(D26-C26)*24*E26,""))</f>
        <v/>
      </c>
      <c r="G26" s="16" t="str">
        <f>IF(NOT(OR(A26&lt;&gt;"",B26&lt;&gt;"",C26&lt;&gt;"",D26&lt;&gt;"")),"",IF(A26="","Check ID",IF(SUMPRODUCT(--(Equipment!$A$2:$A$101=A26))=0,"Check ID",IF(AND(B26&lt;&gt;"",SUMPRODUCT(($A$2:$A$201=A26)*($B$2:$B$201=B26))&gt;1),"Duplicate row",IF(OR(E26="",NOT(ISNUMBER(C26)),NOT(ISNUMBER(D26))),"Check inputs",IF(OR(C26&lt;0,C26&gt;=1,D26&lt;0,D26&gt;=1,D26&lt;=C26),"Check inputs","OK"))))))</f>
        <v/>
      </c>
    </row>
    <row r="27" spans="1:7" x14ac:dyDescent="0.25">
      <c r="A27" s="12"/>
      <c r="B27" s="12"/>
      <c r="C27" s="18"/>
      <c r="D27" s="18"/>
      <c r="E27" s="14" t="str">
        <f>IF(NOT(OR(A27&lt;&gt;"",B27&lt;&gt;"",C27&lt;&gt;"",D27&lt;&gt;"")),"",IF(B27="Weekdays",5,IF(B27="Saturday",1,IF(B27="Sunday",1,IF(B27="Holiday",0,"")))))</f>
        <v/>
      </c>
      <c r="F27" s="15" t="str">
        <f>IF(OR(E27="",NOT(ISNUMBER(C27)),NOT(ISNUMBER(D27))),"",IF(D27&gt;C27,(D27-C27)*24*E27,""))</f>
        <v/>
      </c>
      <c r="G27" s="16" t="str">
        <f>IF(NOT(OR(A27&lt;&gt;"",B27&lt;&gt;"",C27&lt;&gt;"",D27&lt;&gt;"")),"",IF(A27="","Check ID",IF(SUMPRODUCT(--(Equipment!$A$2:$A$101=A27))=0,"Check ID",IF(AND(B27&lt;&gt;"",SUMPRODUCT(($A$2:$A$201=A27)*($B$2:$B$201=B27))&gt;1),"Duplicate row",IF(OR(E27="",NOT(ISNUMBER(C27)),NOT(ISNUMBER(D27))),"Check inputs",IF(OR(C27&lt;0,C27&gt;=1,D27&lt;0,D27&gt;=1,D27&lt;=C27),"Check inputs","OK"))))))</f>
        <v/>
      </c>
    </row>
    <row r="28" spans="1:7" x14ac:dyDescent="0.25">
      <c r="A28" s="12"/>
      <c r="B28" s="12"/>
      <c r="C28" s="18"/>
      <c r="D28" s="18"/>
      <c r="E28" s="14" t="str">
        <f>IF(NOT(OR(A28&lt;&gt;"",B28&lt;&gt;"",C28&lt;&gt;"",D28&lt;&gt;"")),"",IF(B28="Weekdays",5,IF(B28="Saturday",1,IF(B28="Sunday",1,IF(B28="Holiday",0,"")))))</f>
        <v/>
      </c>
      <c r="F28" s="15" t="str">
        <f>IF(OR(E28="",NOT(ISNUMBER(C28)),NOT(ISNUMBER(D28))),"",IF(D28&gt;C28,(D28-C28)*24*E28,""))</f>
        <v/>
      </c>
      <c r="G28" s="16" t="str">
        <f>IF(NOT(OR(A28&lt;&gt;"",B28&lt;&gt;"",C28&lt;&gt;"",D28&lt;&gt;"")),"",IF(A28="","Check ID",IF(SUMPRODUCT(--(Equipment!$A$2:$A$101=A28))=0,"Check ID",IF(AND(B28&lt;&gt;"",SUMPRODUCT(($A$2:$A$201=A28)*($B$2:$B$201=B28))&gt;1),"Duplicate row",IF(OR(E28="",NOT(ISNUMBER(C28)),NOT(ISNUMBER(D28))),"Check inputs",IF(OR(C28&lt;0,C28&gt;=1,D28&lt;0,D28&gt;=1,D28&lt;=C28),"Check inputs","OK"))))))</f>
        <v/>
      </c>
    </row>
    <row r="29" spans="1:7" x14ac:dyDescent="0.25">
      <c r="A29" s="12"/>
      <c r="B29" s="12"/>
      <c r="C29" s="18"/>
      <c r="D29" s="18"/>
      <c r="E29" s="14" t="str">
        <f>IF(NOT(OR(A29&lt;&gt;"",B29&lt;&gt;"",C29&lt;&gt;"",D29&lt;&gt;"")),"",IF(B29="Weekdays",5,IF(B29="Saturday",1,IF(B29="Sunday",1,IF(B29="Holiday",0,"")))))</f>
        <v/>
      </c>
      <c r="F29" s="15" t="str">
        <f>IF(OR(E29="",NOT(ISNUMBER(C29)),NOT(ISNUMBER(D29))),"",IF(D29&gt;C29,(D29-C29)*24*E29,""))</f>
        <v/>
      </c>
      <c r="G29" s="16" t="str">
        <f>IF(NOT(OR(A29&lt;&gt;"",B29&lt;&gt;"",C29&lt;&gt;"",D29&lt;&gt;"")),"",IF(A29="","Check ID",IF(SUMPRODUCT(--(Equipment!$A$2:$A$101=A29))=0,"Check ID",IF(AND(B29&lt;&gt;"",SUMPRODUCT(($A$2:$A$201=A29)*($B$2:$B$201=B29))&gt;1),"Duplicate row",IF(OR(E29="",NOT(ISNUMBER(C29)),NOT(ISNUMBER(D29))),"Check inputs",IF(OR(C29&lt;0,C29&gt;=1,D29&lt;0,D29&gt;=1,D29&lt;=C29),"Check inputs","OK"))))))</f>
        <v/>
      </c>
    </row>
    <row r="30" spans="1:7" x14ac:dyDescent="0.25">
      <c r="A30" s="12"/>
      <c r="B30" s="12"/>
      <c r="C30" s="18"/>
      <c r="D30" s="18"/>
      <c r="E30" s="14" t="str">
        <f>IF(NOT(OR(A30&lt;&gt;"",B30&lt;&gt;"",C30&lt;&gt;"",D30&lt;&gt;"")),"",IF(B30="Weekdays",5,IF(B30="Saturday",1,IF(B30="Sunday",1,IF(B30="Holiday",0,"")))))</f>
        <v/>
      </c>
      <c r="F30" s="15" t="str">
        <f>IF(OR(E30="",NOT(ISNUMBER(C30)),NOT(ISNUMBER(D30))),"",IF(D30&gt;C30,(D30-C30)*24*E30,""))</f>
        <v/>
      </c>
      <c r="G30" s="16" t="str">
        <f>IF(NOT(OR(A30&lt;&gt;"",B30&lt;&gt;"",C30&lt;&gt;"",D30&lt;&gt;"")),"",IF(A30="","Check ID",IF(SUMPRODUCT(--(Equipment!$A$2:$A$101=A30))=0,"Check ID",IF(AND(B30&lt;&gt;"",SUMPRODUCT(($A$2:$A$201=A30)*($B$2:$B$201=B30))&gt;1),"Duplicate row",IF(OR(E30="",NOT(ISNUMBER(C30)),NOT(ISNUMBER(D30))),"Check inputs",IF(OR(C30&lt;0,C30&gt;=1,D30&lt;0,D30&gt;=1,D30&lt;=C30),"Check inputs","OK"))))))</f>
        <v/>
      </c>
    </row>
    <row r="31" spans="1:7" x14ac:dyDescent="0.25">
      <c r="A31" s="12"/>
      <c r="B31" s="12"/>
      <c r="C31" s="18"/>
      <c r="D31" s="18"/>
      <c r="E31" s="14" t="str">
        <f>IF(NOT(OR(A31&lt;&gt;"",B31&lt;&gt;"",C31&lt;&gt;"",D31&lt;&gt;"")),"",IF(B31="Weekdays",5,IF(B31="Saturday",1,IF(B31="Sunday",1,IF(B31="Holiday",0,"")))))</f>
        <v/>
      </c>
      <c r="F31" s="15" t="str">
        <f>IF(OR(E31="",NOT(ISNUMBER(C31)),NOT(ISNUMBER(D31))),"",IF(D31&gt;C31,(D31-C31)*24*E31,""))</f>
        <v/>
      </c>
      <c r="G31" s="16" t="str">
        <f>IF(NOT(OR(A31&lt;&gt;"",B31&lt;&gt;"",C31&lt;&gt;"",D31&lt;&gt;"")),"",IF(A31="","Check ID",IF(SUMPRODUCT(--(Equipment!$A$2:$A$101=A31))=0,"Check ID",IF(AND(B31&lt;&gt;"",SUMPRODUCT(($A$2:$A$201=A31)*($B$2:$B$201=B31))&gt;1),"Duplicate row",IF(OR(E31="",NOT(ISNUMBER(C31)),NOT(ISNUMBER(D31))),"Check inputs",IF(OR(C31&lt;0,C31&gt;=1,D31&lt;0,D31&gt;=1,D31&lt;=C31),"Check inputs","OK"))))))</f>
        <v/>
      </c>
    </row>
    <row r="32" spans="1:7" x14ac:dyDescent="0.25">
      <c r="A32" s="12"/>
      <c r="B32" s="12"/>
      <c r="C32" s="18"/>
      <c r="D32" s="18"/>
      <c r="E32" s="14" t="str">
        <f>IF(NOT(OR(A32&lt;&gt;"",B32&lt;&gt;"",C32&lt;&gt;"",D32&lt;&gt;"")),"",IF(B32="Weekdays",5,IF(B32="Saturday",1,IF(B32="Sunday",1,IF(B32="Holiday",0,"")))))</f>
        <v/>
      </c>
      <c r="F32" s="15" t="str">
        <f>IF(OR(E32="",NOT(ISNUMBER(C32)),NOT(ISNUMBER(D32))),"",IF(D32&gt;C32,(D32-C32)*24*E32,""))</f>
        <v/>
      </c>
      <c r="G32" s="16" t="str">
        <f>IF(NOT(OR(A32&lt;&gt;"",B32&lt;&gt;"",C32&lt;&gt;"",D32&lt;&gt;"")),"",IF(A32="","Check ID",IF(SUMPRODUCT(--(Equipment!$A$2:$A$101=A32))=0,"Check ID",IF(AND(B32&lt;&gt;"",SUMPRODUCT(($A$2:$A$201=A32)*($B$2:$B$201=B32))&gt;1),"Duplicate row",IF(OR(E32="",NOT(ISNUMBER(C32)),NOT(ISNUMBER(D32))),"Check inputs",IF(OR(C32&lt;0,C32&gt;=1,D32&lt;0,D32&gt;=1,D32&lt;=C32),"Check inputs","OK"))))))</f>
        <v/>
      </c>
    </row>
    <row r="33" spans="1:7" x14ac:dyDescent="0.25">
      <c r="A33" s="12"/>
      <c r="B33" s="12"/>
      <c r="C33" s="18"/>
      <c r="D33" s="18"/>
      <c r="E33" s="14" t="str">
        <f>IF(NOT(OR(A33&lt;&gt;"",B33&lt;&gt;"",C33&lt;&gt;"",D33&lt;&gt;"")),"",IF(B33="Weekdays",5,IF(B33="Saturday",1,IF(B33="Sunday",1,IF(B33="Holiday",0,"")))))</f>
        <v/>
      </c>
      <c r="F33" s="15" t="str">
        <f>IF(OR(E33="",NOT(ISNUMBER(C33)),NOT(ISNUMBER(D33))),"",IF(D33&gt;C33,(D33-C33)*24*E33,""))</f>
        <v/>
      </c>
      <c r="G33" s="16" t="str">
        <f>IF(NOT(OR(A33&lt;&gt;"",B33&lt;&gt;"",C33&lt;&gt;"",D33&lt;&gt;"")),"",IF(A33="","Check ID",IF(SUMPRODUCT(--(Equipment!$A$2:$A$101=A33))=0,"Check ID",IF(AND(B33&lt;&gt;"",SUMPRODUCT(($A$2:$A$201=A33)*($B$2:$B$201=B33))&gt;1),"Duplicate row",IF(OR(E33="",NOT(ISNUMBER(C33)),NOT(ISNUMBER(D33))),"Check inputs",IF(OR(C33&lt;0,C33&gt;=1,D33&lt;0,D33&gt;=1,D33&lt;=C33),"Check inputs","OK"))))))</f>
        <v/>
      </c>
    </row>
    <row r="34" spans="1:7" x14ac:dyDescent="0.25">
      <c r="A34" s="12"/>
      <c r="B34" s="12"/>
      <c r="C34" s="18"/>
      <c r="D34" s="18"/>
      <c r="E34" s="14" t="str">
        <f>IF(NOT(OR(A34&lt;&gt;"",B34&lt;&gt;"",C34&lt;&gt;"",D34&lt;&gt;"")),"",IF(B34="Weekdays",5,IF(B34="Saturday",1,IF(B34="Sunday",1,IF(B34="Holiday",0,"")))))</f>
        <v/>
      </c>
      <c r="F34" s="15" t="str">
        <f>IF(OR(E34="",NOT(ISNUMBER(C34)),NOT(ISNUMBER(D34))),"",IF(D34&gt;C34,(D34-C34)*24*E34,""))</f>
        <v/>
      </c>
      <c r="G34" s="16" t="str">
        <f>IF(NOT(OR(A34&lt;&gt;"",B34&lt;&gt;"",C34&lt;&gt;"",D34&lt;&gt;"")),"",IF(A34="","Check ID",IF(SUMPRODUCT(--(Equipment!$A$2:$A$101=A34))=0,"Check ID",IF(AND(B34&lt;&gt;"",SUMPRODUCT(($A$2:$A$201=A34)*($B$2:$B$201=B34))&gt;1),"Duplicate row",IF(OR(E34="",NOT(ISNUMBER(C34)),NOT(ISNUMBER(D34))),"Check inputs",IF(OR(C34&lt;0,C34&gt;=1,D34&lt;0,D34&gt;=1,D34&lt;=C34),"Check inputs","OK"))))))</f>
        <v/>
      </c>
    </row>
    <row r="35" spans="1:7" x14ac:dyDescent="0.25">
      <c r="A35" s="12"/>
      <c r="B35" s="12"/>
      <c r="C35" s="18"/>
      <c r="D35" s="18"/>
      <c r="E35" s="14" t="str">
        <f>IF(NOT(OR(A35&lt;&gt;"",B35&lt;&gt;"",C35&lt;&gt;"",D35&lt;&gt;"")),"",IF(B35="Weekdays",5,IF(B35="Saturday",1,IF(B35="Sunday",1,IF(B35="Holiday",0,"")))))</f>
        <v/>
      </c>
      <c r="F35" s="15" t="str">
        <f>IF(OR(E35="",NOT(ISNUMBER(C35)),NOT(ISNUMBER(D35))),"",IF(D35&gt;C35,(D35-C35)*24*E35,""))</f>
        <v/>
      </c>
      <c r="G35" s="16" t="str">
        <f>IF(NOT(OR(A35&lt;&gt;"",B35&lt;&gt;"",C35&lt;&gt;"",D35&lt;&gt;"")),"",IF(A35="","Check ID",IF(SUMPRODUCT(--(Equipment!$A$2:$A$101=A35))=0,"Check ID",IF(AND(B35&lt;&gt;"",SUMPRODUCT(($A$2:$A$201=A35)*($B$2:$B$201=B35))&gt;1),"Duplicate row",IF(OR(E35="",NOT(ISNUMBER(C35)),NOT(ISNUMBER(D35))),"Check inputs",IF(OR(C35&lt;0,C35&gt;=1,D35&lt;0,D35&gt;=1,D35&lt;=C35),"Check inputs","OK"))))))</f>
        <v/>
      </c>
    </row>
    <row r="36" spans="1:7" x14ac:dyDescent="0.25">
      <c r="A36" s="12"/>
      <c r="B36" s="12"/>
      <c r="C36" s="18"/>
      <c r="D36" s="18"/>
      <c r="E36" s="14" t="str">
        <f>IF(NOT(OR(A36&lt;&gt;"",B36&lt;&gt;"",C36&lt;&gt;"",D36&lt;&gt;"")),"",IF(B36="Weekdays",5,IF(B36="Saturday",1,IF(B36="Sunday",1,IF(B36="Holiday",0,"")))))</f>
        <v/>
      </c>
      <c r="F36" s="15" t="str">
        <f>IF(OR(E36="",NOT(ISNUMBER(C36)),NOT(ISNUMBER(D36))),"",IF(D36&gt;C36,(D36-C36)*24*E36,""))</f>
        <v/>
      </c>
      <c r="G36" s="16" t="str">
        <f>IF(NOT(OR(A36&lt;&gt;"",B36&lt;&gt;"",C36&lt;&gt;"",D36&lt;&gt;"")),"",IF(A36="","Check ID",IF(SUMPRODUCT(--(Equipment!$A$2:$A$101=A36))=0,"Check ID",IF(AND(B36&lt;&gt;"",SUMPRODUCT(($A$2:$A$201=A36)*($B$2:$B$201=B36))&gt;1),"Duplicate row",IF(OR(E36="",NOT(ISNUMBER(C36)),NOT(ISNUMBER(D36))),"Check inputs",IF(OR(C36&lt;0,C36&gt;=1,D36&lt;0,D36&gt;=1,D36&lt;=C36),"Check inputs","OK"))))))</f>
        <v/>
      </c>
    </row>
    <row r="37" spans="1:7" x14ac:dyDescent="0.25">
      <c r="A37" s="12"/>
      <c r="B37" s="12"/>
      <c r="C37" s="18"/>
      <c r="D37" s="18"/>
      <c r="E37" s="14" t="str">
        <f>IF(NOT(OR(A37&lt;&gt;"",B37&lt;&gt;"",C37&lt;&gt;"",D37&lt;&gt;"")),"",IF(B37="Weekdays",5,IF(B37="Saturday",1,IF(B37="Sunday",1,IF(B37="Holiday",0,"")))))</f>
        <v/>
      </c>
      <c r="F37" s="15" t="str">
        <f>IF(OR(E37="",NOT(ISNUMBER(C37)),NOT(ISNUMBER(D37))),"",IF(D37&gt;C37,(D37-C37)*24*E37,""))</f>
        <v/>
      </c>
      <c r="G37" s="16" t="str">
        <f>IF(NOT(OR(A37&lt;&gt;"",B37&lt;&gt;"",C37&lt;&gt;"",D37&lt;&gt;"")),"",IF(A37="","Check ID",IF(SUMPRODUCT(--(Equipment!$A$2:$A$101=A37))=0,"Check ID",IF(AND(B37&lt;&gt;"",SUMPRODUCT(($A$2:$A$201=A37)*($B$2:$B$201=B37))&gt;1),"Duplicate row",IF(OR(E37="",NOT(ISNUMBER(C37)),NOT(ISNUMBER(D37))),"Check inputs",IF(OR(C37&lt;0,C37&gt;=1,D37&lt;0,D37&gt;=1,D37&lt;=C37),"Check inputs","OK"))))))</f>
        <v/>
      </c>
    </row>
    <row r="38" spans="1:7" x14ac:dyDescent="0.25">
      <c r="A38" s="12"/>
      <c r="B38" s="12"/>
      <c r="C38" s="18"/>
      <c r="D38" s="18"/>
      <c r="E38" s="14" t="str">
        <f>IF(NOT(OR(A38&lt;&gt;"",B38&lt;&gt;"",C38&lt;&gt;"",D38&lt;&gt;"")),"",IF(B38="Weekdays",5,IF(B38="Saturday",1,IF(B38="Sunday",1,IF(B38="Holiday",0,"")))))</f>
        <v/>
      </c>
      <c r="F38" s="15" t="str">
        <f>IF(OR(E38="",NOT(ISNUMBER(C38)),NOT(ISNUMBER(D38))),"",IF(D38&gt;C38,(D38-C38)*24*E38,""))</f>
        <v/>
      </c>
      <c r="G38" s="16" t="str">
        <f>IF(NOT(OR(A38&lt;&gt;"",B38&lt;&gt;"",C38&lt;&gt;"",D38&lt;&gt;"")),"",IF(A38="","Check ID",IF(SUMPRODUCT(--(Equipment!$A$2:$A$101=A38))=0,"Check ID",IF(AND(B38&lt;&gt;"",SUMPRODUCT(($A$2:$A$201=A38)*($B$2:$B$201=B38))&gt;1),"Duplicate row",IF(OR(E38="",NOT(ISNUMBER(C38)),NOT(ISNUMBER(D38))),"Check inputs",IF(OR(C38&lt;0,C38&gt;=1,D38&lt;0,D38&gt;=1,D38&lt;=C38),"Check inputs","OK"))))))</f>
        <v/>
      </c>
    </row>
    <row r="39" spans="1:7" x14ac:dyDescent="0.25">
      <c r="A39" s="12"/>
      <c r="B39" s="12"/>
      <c r="C39" s="18"/>
      <c r="D39" s="18"/>
      <c r="E39" s="14" t="str">
        <f>IF(NOT(OR(A39&lt;&gt;"",B39&lt;&gt;"",C39&lt;&gt;"",D39&lt;&gt;"")),"",IF(B39="Weekdays",5,IF(B39="Saturday",1,IF(B39="Sunday",1,IF(B39="Holiday",0,"")))))</f>
        <v/>
      </c>
      <c r="F39" s="15" t="str">
        <f>IF(OR(E39="",NOT(ISNUMBER(C39)),NOT(ISNUMBER(D39))),"",IF(D39&gt;C39,(D39-C39)*24*E39,""))</f>
        <v/>
      </c>
      <c r="G39" s="16" t="str">
        <f>IF(NOT(OR(A39&lt;&gt;"",B39&lt;&gt;"",C39&lt;&gt;"",D39&lt;&gt;"")),"",IF(A39="","Check ID",IF(SUMPRODUCT(--(Equipment!$A$2:$A$101=A39))=0,"Check ID",IF(AND(B39&lt;&gt;"",SUMPRODUCT(($A$2:$A$201=A39)*($B$2:$B$201=B39))&gt;1),"Duplicate row",IF(OR(E39="",NOT(ISNUMBER(C39)),NOT(ISNUMBER(D39))),"Check inputs",IF(OR(C39&lt;0,C39&gt;=1,D39&lt;0,D39&gt;=1,D39&lt;=C39),"Check inputs","OK"))))))</f>
        <v/>
      </c>
    </row>
    <row r="40" spans="1:7" x14ac:dyDescent="0.25">
      <c r="A40" s="12"/>
      <c r="B40" s="12"/>
      <c r="C40" s="18"/>
      <c r="D40" s="18"/>
      <c r="E40" s="14" t="str">
        <f>IF(NOT(OR(A40&lt;&gt;"",B40&lt;&gt;"",C40&lt;&gt;"",D40&lt;&gt;"")),"",IF(B40="Weekdays",5,IF(B40="Saturday",1,IF(B40="Sunday",1,IF(B40="Holiday",0,"")))))</f>
        <v/>
      </c>
      <c r="F40" s="15" t="str">
        <f>IF(OR(E40="",NOT(ISNUMBER(C40)),NOT(ISNUMBER(D40))),"",IF(D40&gt;C40,(D40-C40)*24*E40,""))</f>
        <v/>
      </c>
      <c r="G40" s="16" t="str">
        <f>IF(NOT(OR(A40&lt;&gt;"",B40&lt;&gt;"",C40&lt;&gt;"",D40&lt;&gt;"")),"",IF(A40="","Check ID",IF(SUMPRODUCT(--(Equipment!$A$2:$A$101=A40))=0,"Check ID",IF(AND(B40&lt;&gt;"",SUMPRODUCT(($A$2:$A$201=A40)*($B$2:$B$201=B40))&gt;1),"Duplicate row",IF(OR(E40="",NOT(ISNUMBER(C40)),NOT(ISNUMBER(D40))),"Check inputs",IF(OR(C40&lt;0,C40&gt;=1,D40&lt;0,D40&gt;=1,D40&lt;=C40),"Check inputs","OK"))))))</f>
        <v/>
      </c>
    </row>
    <row r="41" spans="1:7" x14ac:dyDescent="0.25">
      <c r="A41" s="12"/>
      <c r="B41" s="12"/>
      <c r="C41" s="18"/>
      <c r="D41" s="18"/>
      <c r="E41" s="14" t="str">
        <f>IF(NOT(OR(A41&lt;&gt;"",B41&lt;&gt;"",C41&lt;&gt;"",D41&lt;&gt;"")),"",IF(B41="Weekdays",5,IF(B41="Saturday",1,IF(B41="Sunday",1,IF(B41="Holiday",0,"")))))</f>
        <v/>
      </c>
      <c r="F41" s="15" t="str">
        <f>IF(OR(E41="",NOT(ISNUMBER(C41)),NOT(ISNUMBER(D41))),"",IF(D41&gt;C41,(D41-C41)*24*E41,""))</f>
        <v/>
      </c>
      <c r="G41" s="16" t="str">
        <f>IF(NOT(OR(A41&lt;&gt;"",B41&lt;&gt;"",C41&lt;&gt;"",D41&lt;&gt;"")),"",IF(A41="","Check ID",IF(SUMPRODUCT(--(Equipment!$A$2:$A$101=A41))=0,"Check ID",IF(AND(B41&lt;&gt;"",SUMPRODUCT(($A$2:$A$201=A41)*($B$2:$B$201=B41))&gt;1),"Duplicate row",IF(OR(E41="",NOT(ISNUMBER(C41)),NOT(ISNUMBER(D41))),"Check inputs",IF(OR(C41&lt;0,C41&gt;=1,D41&lt;0,D41&gt;=1,D41&lt;=C41),"Check inputs","OK"))))))</f>
        <v/>
      </c>
    </row>
    <row r="42" spans="1:7" x14ac:dyDescent="0.25">
      <c r="A42" s="12"/>
      <c r="B42" s="12"/>
      <c r="C42" s="18"/>
      <c r="D42" s="18"/>
      <c r="E42" s="14" t="str">
        <f>IF(NOT(OR(A42&lt;&gt;"",B42&lt;&gt;"",C42&lt;&gt;"",D42&lt;&gt;"")),"",IF(B42="Weekdays",5,IF(B42="Saturday",1,IF(B42="Sunday",1,IF(B42="Holiday",0,"")))))</f>
        <v/>
      </c>
      <c r="F42" s="15" t="str">
        <f>IF(OR(E42="",NOT(ISNUMBER(C42)),NOT(ISNUMBER(D42))),"",IF(D42&gt;C42,(D42-C42)*24*E42,""))</f>
        <v/>
      </c>
      <c r="G42" s="16" t="str">
        <f>IF(NOT(OR(A42&lt;&gt;"",B42&lt;&gt;"",C42&lt;&gt;"",D42&lt;&gt;"")),"",IF(A42="","Check ID",IF(SUMPRODUCT(--(Equipment!$A$2:$A$101=A42))=0,"Check ID",IF(AND(B42&lt;&gt;"",SUMPRODUCT(($A$2:$A$201=A42)*($B$2:$B$201=B42))&gt;1),"Duplicate row",IF(OR(E42="",NOT(ISNUMBER(C42)),NOT(ISNUMBER(D42))),"Check inputs",IF(OR(C42&lt;0,C42&gt;=1,D42&lt;0,D42&gt;=1,D42&lt;=C42),"Check inputs","OK"))))))</f>
        <v/>
      </c>
    </row>
    <row r="43" spans="1:7" x14ac:dyDescent="0.25">
      <c r="A43" s="12"/>
      <c r="B43" s="12"/>
      <c r="C43" s="18"/>
      <c r="D43" s="18"/>
      <c r="E43" s="14" t="str">
        <f>IF(NOT(OR(A43&lt;&gt;"",B43&lt;&gt;"",C43&lt;&gt;"",D43&lt;&gt;"")),"",IF(B43="Weekdays",5,IF(B43="Saturday",1,IF(B43="Sunday",1,IF(B43="Holiday",0,"")))))</f>
        <v/>
      </c>
      <c r="F43" s="15" t="str">
        <f>IF(OR(E43="",NOT(ISNUMBER(C43)),NOT(ISNUMBER(D43))),"",IF(D43&gt;C43,(D43-C43)*24*E43,""))</f>
        <v/>
      </c>
      <c r="G43" s="16" t="str">
        <f>IF(NOT(OR(A43&lt;&gt;"",B43&lt;&gt;"",C43&lt;&gt;"",D43&lt;&gt;"")),"",IF(A43="","Check ID",IF(SUMPRODUCT(--(Equipment!$A$2:$A$101=A43))=0,"Check ID",IF(AND(B43&lt;&gt;"",SUMPRODUCT(($A$2:$A$201=A43)*($B$2:$B$201=B43))&gt;1),"Duplicate row",IF(OR(E43="",NOT(ISNUMBER(C43)),NOT(ISNUMBER(D43))),"Check inputs",IF(OR(C43&lt;0,C43&gt;=1,D43&lt;0,D43&gt;=1,D43&lt;=C43),"Check inputs","OK"))))))</f>
        <v/>
      </c>
    </row>
    <row r="44" spans="1:7" x14ac:dyDescent="0.25">
      <c r="A44" s="12"/>
      <c r="B44" s="12"/>
      <c r="C44" s="18"/>
      <c r="D44" s="18"/>
      <c r="E44" s="14" t="str">
        <f>IF(NOT(OR(A44&lt;&gt;"",B44&lt;&gt;"",C44&lt;&gt;"",D44&lt;&gt;"")),"",IF(B44="Weekdays",5,IF(B44="Saturday",1,IF(B44="Sunday",1,IF(B44="Holiday",0,"")))))</f>
        <v/>
      </c>
      <c r="F44" s="15" t="str">
        <f>IF(OR(E44="",NOT(ISNUMBER(C44)),NOT(ISNUMBER(D44))),"",IF(D44&gt;C44,(D44-C44)*24*E44,""))</f>
        <v/>
      </c>
      <c r="G44" s="16" t="str">
        <f>IF(NOT(OR(A44&lt;&gt;"",B44&lt;&gt;"",C44&lt;&gt;"",D44&lt;&gt;"")),"",IF(A44="","Check ID",IF(SUMPRODUCT(--(Equipment!$A$2:$A$101=A44))=0,"Check ID",IF(AND(B44&lt;&gt;"",SUMPRODUCT(($A$2:$A$201=A44)*($B$2:$B$201=B44))&gt;1),"Duplicate row",IF(OR(E44="",NOT(ISNUMBER(C44)),NOT(ISNUMBER(D44))),"Check inputs",IF(OR(C44&lt;0,C44&gt;=1,D44&lt;0,D44&gt;=1,D44&lt;=C44),"Check inputs","OK"))))))</f>
        <v/>
      </c>
    </row>
    <row r="45" spans="1:7" x14ac:dyDescent="0.25">
      <c r="A45" s="12"/>
      <c r="B45" s="12"/>
      <c r="C45" s="18"/>
      <c r="D45" s="18"/>
      <c r="E45" s="14" t="str">
        <f>IF(NOT(OR(A45&lt;&gt;"",B45&lt;&gt;"",C45&lt;&gt;"",D45&lt;&gt;"")),"",IF(B45="Weekdays",5,IF(B45="Saturday",1,IF(B45="Sunday",1,IF(B45="Holiday",0,"")))))</f>
        <v/>
      </c>
      <c r="F45" s="15" t="str">
        <f>IF(OR(E45="",NOT(ISNUMBER(C45)),NOT(ISNUMBER(D45))),"",IF(D45&gt;C45,(D45-C45)*24*E45,""))</f>
        <v/>
      </c>
      <c r="G45" s="16" t="str">
        <f>IF(NOT(OR(A45&lt;&gt;"",B45&lt;&gt;"",C45&lt;&gt;"",D45&lt;&gt;"")),"",IF(A45="","Check ID",IF(SUMPRODUCT(--(Equipment!$A$2:$A$101=A45))=0,"Check ID",IF(AND(B45&lt;&gt;"",SUMPRODUCT(($A$2:$A$201=A45)*($B$2:$B$201=B45))&gt;1),"Duplicate row",IF(OR(E45="",NOT(ISNUMBER(C45)),NOT(ISNUMBER(D45))),"Check inputs",IF(OR(C45&lt;0,C45&gt;=1,D45&lt;0,D45&gt;=1,D45&lt;=C45),"Check inputs","OK"))))))</f>
        <v/>
      </c>
    </row>
    <row r="46" spans="1:7" x14ac:dyDescent="0.25">
      <c r="A46" s="12"/>
      <c r="B46" s="12"/>
      <c r="C46" s="18"/>
      <c r="D46" s="18"/>
      <c r="E46" s="14" t="str">
        <f>IF(NOT(OR(A46&lt;&gt;"",B46&lt;&gt;"",C46&lt;&gt;"",D46&lt;&gt;"")),"",IF(B46="Weekdays",5,IF(B46="Saturday",1,IF(B46="Sunday",1,IF(B46="Holiday",0,"")))))</f>
        <v/>
      </c>
      <c r="F46" s="15" t="str">
        <f>IF(OR(E46="",NOT(ISNUMBER(C46)),NOT(ISNUMBER(D46))),"",IF(D46&gt;C46,(D46-C46)*24*E46,""))</f>
        <v/>
      </c>
      <c r="G46" s="16" t="str">
        <f>IF(NOT(OR(A46&lt;&gt;"",B46&lt;&gt;"",C46&lt;&gt;"",D46&lt;&gt;"")),"",IF(A46="","Check ID",IF(SUMPRODUCT(--(Equipment!$A$2:$A$101=A46))=0,"Check ID",IF(AND(B46&lt;&gt;"",SUMPRODUCT(($A$2:$A$201=A46)*($B$2:$B$201=B46))&gt;1),"Duplicate row",IF(OR(E46="",NOT(ISNUMBER(C46)),NOT(ISNUMBER(D46))),"Check inputs",IF(OR(C46&lt;0,C46&gt;=1,D46&lt;0,D46&gt;=1,D46&lt;=C46),"Check inputs","OK"))))))</f>
        <v/>
      </c>
    </row>
    <row r="47" spans="1:7" x14ac:dyDescent="0.25">
      <c r="A47" s="12"/>
      <c r="B47" s="12"/>
      <c r="C47" s="18"/>
      <c r="D47" s="18"/>
      <c r="E47" s="14" t="str">
        <f>IF(NOT(OR(A47&lt;&gt;"",B47&lt;&gt;"",C47&lt;&gt;"",D47&lt;&gt;"")),"",IF(B47="Weekdays",5,IF(B47="Saturday",1,IF(B47="Sunday",1,IF(B47="Holiday",0,"")))))</f>
        <v/>
      </c>
      <c r="F47" s="15" t="str">
        <f>IF(OR(E47="",NOT(ISNUMBER(C47)),NOT(ISNUMBER(D47))),"",IF(D47&gt;C47,(D47-C47)*24*E47,""))</f>
        <v/>
      </c>
      <c r="G47" s="16" t="str">
        <f>IF(NOT(OR(A47&lt;&gt;"",B47&lt;&gt;"",C47&lt;&gt;"",D47&lt;&gt;"")),"",IF(A47="","Check ID",IF(SUMPRODUCT(--(Equipment!$A$2:$A$101=A47))=0,"Check ID",IF(AND(B47&lt;&gt;"",SUMPRODUCT(($A$2:$A$201=A47)*($B$2:$B$201=B47))&gt;1),"Duplicate row",IF(OR(E47="",NOT(ISNUMBER(C47)),NOT(ISNUMBER(D47))),"Check inputs",IF(OR(C47&lt;0,C47&gt;=1,D47&lt;0,D47&gt;=1,D47&lt;=C47),"Check inputs","OK"))))))</f>
        <v/>
      </c>
    </row>
    <row r="48" spans="1:7" x14ac:dyDescent="0.25">
      <c r="A48" s="12"/>
      <c r="B48" s="12"/>
      <c r="C48" s="18"/>
      <c r="D48" s="18"/>
      <c r="E48" s="14" t="str">
        <f>IF(NOT(OR(A48&lt;&gt;"",B48&lt;&gt;"",C48&lt;&gt;"",D48&lt;&gt;"")),"",IF(B48="Weekdays",5,IF(B48="Saturday",1,IF(B48="Sunday",1,IF(B48="Holiday",0,"")))))</f>
        <v/>
      </c>
      <c r="F48" s="15" t="str">
        <f>IF(OR(E48="",NOT(ISNUMBER(C48)),NOT(ISNUMBER(D48))),"",IF(D48&gt;C48,(D48-C48)*24*E48,""))</f>
        <v/>
      </c>
      <c r="G48" s="16" t="str">
        <f>IF(NOT(OR(A48&lt;&gt;"",B48&lt;&gt;"",C48&lt;&gt;"",D48&lt;&gt;"")),"",IF(A48="","Check ID",IF(SUMPRODUCT(--(Equipment!$A$2:$A$101=A48))=0,"Check ID",IF(AND(B48&lt;&gt;"",SUMPRODUCT(($A$2:$A$201=A48)*($B$2:$B$201=B48))&gt;1),"Duplicate row",IF(OR(E48="",NOT(ISNUMBER(C48)),NOT(ISNUMBER(D48))),"Check inputs",IF(OR(C48&lt;0,C48&gt;=1,D48&lt;0,D48&gt;=1,D48&lt;=C48),"Check inputs","OK"))))))</f>
        <v/>
      </c>
    </row>
    <row r="49" spans="1:7" x14ac:dyDescent="0.25">
      <c r="A49" s="12"/>
      <c r="B49" s="12"/>
      <c r="C49" s="18"/>
      <c r="D49" s="18"/>
      <c r="E49" s="14" t="str">
        <f>IF(NOT(OR(A49&lt;&gt;"",B49&lt;&gt;"",C49&lt;&gt;"",D49&lt;&gt;"")),"",IF(B49="Weekdays",5,IF(B49="Saturday",1,IF(B49="Sunday",1,IF(B49="Holiday",0,"")))))</f>
        <v/>
      </c>
      <c r="F49" s="15" t="str">
        <f>IF(OR(E49="",NOT(ISNUMBER(C49)),NOT(ISNUMBER(D49))),"",IF(D49&gt;C49,(D49-C49)*24*E49,""))</f>
        <v/>
      </c>
      <c r="G49" s="16" t="str">
        <f>IF(NOT(OR(A49&lt;&gt;"",B49&lt;&gt;"",C49&lt;&gt;"",D49&lt;&gt;"")),"",IF(A49="","Check ID",IF(SUMPRODUCT(--(Equipment!$A$2:$A$101=A49))=0,"Check ID",IF(AND(B49&lt;&gt;"",SUMPRODUCT(($A$2:$A$201=A49)*($B$2:$B$201=B49))&gt;1),"Duplicate row",IF(OR(E49="",NOT(ISNUMBER(C49)),NOT(ISNUMBER(D49))),"Check inputs",IF(OR(C49&lt;0,C49&gt;=1,D49&lt;0,D49&gt;=1,D49&lt;=C49),"Check inputs","OK"))))))</f>
        <v/>
      </c>
    </row>
    <row r="50" spans="1:7" x14ac:dyDescent="0.25">
      <c r="A50" s="12"/>
      <c r="B50" s="12"/>
      <c r="C50" s="18"/>
      <c r="D50" s="18"/>
      <c r="E50" s="14" t="str">
        <f>IF(NOT(OR(A50&lt;&gt;"",B50&lt;&gt;"",C50&lt;&gt;"",D50&lt;&gt;"")),"",IF(B50="Weekdays",5,IF(B50="Saturday",1,IF(B50="Sunday",1,IF(B50="Holiday",0,"")))))</f>
        <v/>
      </c>
      <c r="F50" s="15" t="str">
        <f>IF(OR(E50="",NOT(ISNUMBER(C50)),NOT(ISNUMBER(D50))),"",IF(D50&gt;C50,(D50-C50)*24*E50,""))</f>
        <v/>
      </c>
      <c r="G50" s="16" t="str">
        <f>IF(NOT(OR(A50&lt;&gt;"",B50&lt;&gt;"",C50&lt;&gt;"",D50&lt;&gt;"")),"",IF(A50="","Check ID",IF(SUMPRODUCT(--(Equipment!$A$2:$A$101=A50))=0,"Check ID",IF(AND(B50&lt;&gt;"",SUMPRODUCT(($A$2:$A$201=A50)*($B$2:$B$201=B50))&gt;1),"Duplicate row",IF(OR(E50="",NOT(ISNUMBER(C50)),NOT(ISNUMBER(D50))),"Check inputs",IF(OR(C50&lt;0,C50&gt;=1,D50&lt;0,D50&gt;=1,D50&lt;=C50),"Check inputs","OK"))))))</f>
        <v/>
      </c>
    </row>
    <row r="51" spans="1:7" x14ac:dyDescent="0.25">
      <c r="A51" s="12"/>
      <c r="B51" s="12"/>
      <c r="C51" s="18"/>
      <c r="D51" s="18"/>
      <c r="E51" s="14" t="str">
        <f>IF(NOT(OR(A51&lt;&gt;"",B51&lt;&gt;"",C51&lt;&gt;"",D51&lt;&gt;"")),"",IF(B51="Weekdays",5,IF(B51="Saturday",1,IF(B51="Sunday",1,IF(B51="Holiday",0,"")))))</f>
        <v/>
      </c>
      <c r="F51" s="15" t="str">
        <f>IF(OR(E51="",NOT(ISNUMBER(C51)),NOT(ISNUMBER(D51))),"",IF(D51&gt;C51,(D51-C51)*24*E51,""))</f>
        <v/>
      </c>
      <c r="G51" s="16" t="str">
        <f>IF(NOT(OR(A51&lt;&gt;"",B51&lt;&gt;"",C51&lt;&gt;"",D51&lt;&gt;"")),"",IF(A51="","Check ID",IF(SUMPRODUCT(--(Equipment!$A$2:$A$101=A51))=0,"Check ID",IF(AND(B51&lt;&gt;"",SUMPRODUCT(($A$2:$A$201=A51)*($B$2:$B$201=B51))&gt;1),"Duplicate row",IF(OR(E51="",NOT(ISNUMBER(C51)),NOT(ISNUMBER(D51))),"Check inputs",IF(OR(C51&lt;0,C51&gt;=1,D51&lt;0,D51&gt;=1,D51&lt;=C51),"Check inputs","OK"))))))</f>
        <v/>
      </c>
    </row>
    <row r="52" spans="1:7" x14ac:dyDescent="0.25">
      <c r="A52" s="12"/>
      <c r="B52" s="12"/>
      <c r="C52" s="18"/>
      <c r="D52" s="18"/>
      <c r="E52" s="14" t="str">
        <f>IF(NOT(OR(A52&lt;&gt;"",B52&lt;&gt;"",C52&lt;&gt;"",D52&lt;&gt;"")),"",IF(B52="Weekdays",5,IF(B52="Saturday",1,IF(B52="Sunday",1,IF(B52="Holiday",0,"")))))</f>
        <v/>
      </c>
      <c r="F52" s="15" t="str">
        <f>IF(OR(E52="",NOT(ISNUMBER(C52)),NOT(ISNUMBER(D52))),"",IF(D52&gt;C52,(D52-C52)*24*E52,""))</f>
        <v/>
      </c>
      <c r="G52" s="16" t="str">
        <f>IF(NOT(OR(A52&lt;&gt;"",B52&lt;&gt;"",C52&lt;&gt;"",D52&lt;&gt;"")),"",IF(A52="","Check ID",IF(SUMPRODUCT(--(Equipment!$A$2:$A$101=A52))=0,"Check ID",IF(AND(B52&lt;&gt;"",SUMPRODUCT(($A$2:$A$201=A52)*($B$2:$B$201=B52))&gt;1),"Duplicate row",IF(OR(E52="",NOT(ISNUMBER(C52)),NOT(ISNUMBER(D52))),"Check inputs",IF(OR(C52&lt;0,C52&gt;=1,D52&lt;0,D52&gt;=1,D52&lt;=C52),"Check inputs","OK"))))))</f>
        <v/>
      </c>
    </row>
    <row r="53" spans="1:7" x14ac:dyDescent="0.25">
      <c r="A53" s="12"/>
      <c r="B53" s="12"/>
      <c r="C53" s="18"/>
      <c r="D53" s="18"/>
      <c r="E53" s="14" t="str">
        <f>IF(NOT(OR(A53&lt;&gt;"",B53&lt;&gt;"",C53&lt;&gt;"",D53&lt;&gt;"")),"",IF(B53="Weekdays",5,IF(B53="Saturday",1,IF(B53="Sunday",1,IF(B53="Holiday",0,"")))))</f>
        <v/>
      </c>
      <c r="F53" s="15" t="str">
        <f>IF(OR(E53="",NOT(ISNUMBER(C53)),NOT(ISNUMBER(D53))),"",IF(D53&gt;C53,(D53-C53)*24*E53,""))</f>
        <v/>
      </c>
      <c r="G53" s="16" t="str">
        <f>IF(NOT(OR(A53&lt;&gt;"",B53&lt;&gt;"",C53&lt;&gt;"",D53&lt;&gt;"")),"",IF(A53="","Check ID",IF(SUMPRODUCT(--(Equipment!$A$2:$A$101=A53))=0,"Check ID",IF(AND(B53&lt;&gt;"",SUMPRODUCT(($A$2:$A$201=A53)*($B$2:$B$201=B53))&gt;1),"Duplicate row",IF(OR(E53="",NOT(ISNUMBER(C53)),NOT(ISNUMBER(D53))),"Check inputs",IF(OR(C53&lt;0,C53&gt;=1,D53&lt;0,D53&gt;=1,D53&lt;=C53),"Check inputs","OK"))))))</f>
        <v/>
      </c>
    </row>
    <row r="54" spans="1:7" x14ac:dyDescent="0.25">
      <c r="A54" s="12"/>
      <c r="B54" s="12"/>
      <c r="C54" s="18"/>
      <c r="D54" s="18"/>
      <c r="E54" s="14" t="str">
        <f>IF(NOT(OR(A54&lt;&gt;"",B54&lt;&gt;"",C54&lt;&gt;"",D54&lt;&gt;"")),"",IF(B54="Weekdays",5,IF(B54="Saturday",1,IF(B54="Sunday",1,IF(B54="Holiday",0,"")))))</f>
        <v/>
      </c>
      <c r="F54" s="15" t="str">
        <f>IF(OR(E54="",NOT(ISNUMBER(C54)),NOT(ISNUMBER(D54))),"",IF(D54&gt;C54,(D54-C54)*24*E54,""))</f>
        <v/>
      </c>
      <c r="G54" s="16" t="str">
        <f>IF(NOT(OR(A54&lt;&gt;"",B54&lt;&gt;"",C54&lt;&gt;"",D54&lt;&gt;"")),"",IF(A54="","Check ID",IF(SUMPRODUCT(--(Equipment!$A$2:$A$101=A54))=0,"Check ID",IF(AND(B54&lt;&gt;"",SUMPRODUCT(($A$2:$A$201=A54)*($B$2:$B$201=B54))&gt;1),"Duplicate row",IF(OR(E54="",NOT(ISNUMBER(C54)),NOT(ISNUMBER(D54))),"Check inputs",IF(OR(C54&lt;0,C54&gt;=1,D54&lt;0,D54&gt;=1,D54&lt;=C54),"Check inputs","OK"))))))</f>
        <v/>
      </c>
    </row>
    <row r="55" spans="1:7" x14ac:dyDescent="0.25">
      <c r="A55" s="12"/>
      <c r="B55" s="12"/>
      <c r="C55" s="18"/>
      <c r="D55" s="18"/>
      <c r="E55" s="14" t="str">
        <f>IF(NOT(OR(A55&lt;&gt;"",B55&lt;&gt;"",C55&lt;&gt;"",D55&lt;&gt;"")),"",IF(B55="Weekdays",5,IF(B55="Saturday",1,IF(B55="Sunday",1,IF(B55="Holiday",0,"")))))</f>
        <v/>
      </c>
      <c r="F55" s="15" t="str">
        <f>IF(OR(E55="",NOT(ISNUMBER(C55)),NOT(ISNUMBER(D55))),"",IF(D55&gt;C55,(D55-C55)*24*E55,""))</f>
        <v/>
      </c>
      <c r="G55" s="16" t="str">
        <f>IF(NOT(OR(A55&lt;&gt;"",B55&lt;&gt;"",C55&lt;&gt;"",D55&lt;&gt;"")),"",IF(A55="","Check ID",IF(SUMPRODUCT(--(Equipment!$A$2:$A$101=A55))=0,"Check ID",IF(AND(B55&lt;&gt;"",SUMPRODUCT(($A$2:$A$201=A55)*($B$2:$B$201=B55))&gt;1),"Duplicate row",IF(OR(E55="",NOT(ISNUMBER(C55)),NOT(ISNUMBER(D55))),"Check inputs",IF(OR(C55&lt;0,C55&gt;=1,D55&lt;0,D55&gt;=1,D55&lt;=C55),"Check inputs","OK"))))))</f>
        <v/>
      </c>
    </row>
    <row r="56" spans="1:7" x14ac:dyDescent="0.25">
      <c r="A56" s="12"/>
      <c r="B56" s="12"/>
      <c r="C56" s="18"/>
      <c r="D56" s="18"/>
      <c r="E56" s="14" t="str">
        <f>IF(NOT(OR(A56&lt;&gt;"",B56&lt;&gt;"",C56&lt;&gt;"",D56&lt;&gt;"")),"",IF(B56="Weekdays",5,IF(B56="Saturday",1,IF(B56="Sunday",1,IF(B56="Holiday",0,"")))))</f>
        <v/>
      </c>
      <c r="F56" s="15" t="str">
        <f>IF(OR(E56="",NOT(ISNUMBER(C56)),NOT(ISNUMBER(D56))),"",IF(D56&gt;C56,(D56-C56)*24*E56,""))</f>
        <v/>
      </c>
      <c r="G56" s="16" t="str">
        <f>IF(NOT(OR(A56&lt;&gt;"",B56&lt;&gt;"",C56&lt;&gt;"",D56&lt;&gt;"")),"",IF(A56="","Check ID",IF(SUMPRODUCT(--(Equipment!$A$2:$A$101=A56))=0,"Check ID",IF(AND(B56&lt;&gt;"",SUMPRODUCT(($A$2:$A$201=A56)*($B$2:$B$201=B56))&gt;1),"Duplicate row",IF(OR(E56="",NOT(ISNUMBER(C56)),NOT(ISNUMBER(D56))),"Check inputs",IF(OR(C56&lt;0,C56&gt;=1,D56&lt;0,D56&gt;=1,D56&lt;=C56),"Check inputs","OK"))))))</f>
        <v/>
      </c>
    </row>
    <row r="57" spans="1:7" x14ac:dyDescent="0.25">
      <c r="A57" s="12"/>
      <c r="B57" s="12"/>
      <c r="C57" s="18"/>
      <c r="D57" s="18"/>
      <c r="E57" s="14" t="str">
        <f>IF(NOT(OR(A57&lt;&gt;"",B57&lt;&gt;"",C57&lt;&gt;"",D57&lt;&gt;"")),"",IF(B57="Weekdays",5,IF(B57="Saturday",1,IF(B57="Sunday",1,IF(B57="Holiday",0,"")))))</f>
        <v/>
      </c>
      <c r="F57" s="15" t="str">
        <f>IF(OR(E57="",NOT(ISNUMBER(C57)),NOT(ISNUMBER(D57))),"",IF(D57&gt;C57,(D57-C57)*24*E57,""))</f>
        <v/>
      </c>
      <c r="G57" s="16" t="str">
        <f>IF(NOT(OR(A57&lt;&gt;"",B57&lt;&gt;"",C57&lt;&gt;"",D57&lt;&gt;"")),"",IF(A57="","Check ID",IF(SUMPRODUCT(--(Equipment!$A$2:$A$101=A57))=0,"Check ID",IF(AND(B57&lt;&gt;"",SUMPRODUCT(($A$2:$A$201=A57)*($B$2:$B$201=B57))&gt;1),"Duplicate row",IF(OR(E57="",NOT(ISNUMBER(C57)),NOT(ISNUMBER(D57))),"Check inputs",IF(OR(C57&lt;0,C57&gt;=1,D57&lt;0,D57&gt;=1,D57&lt;=C57),"Check inputs","OK"))))))</f>
        <v/>
      </c>
    </row>
    <row r="58" spans="1:7" x14ac:dyDescent="0.25">
      <c r="A58" s="12"/>
      <c r="B58" s="12"/>
      <c r="C58" s="18"/>
      <c r="D58" s="18"/>
      <c r="E58" s="14" t="str">
        <f>IF(NOT(OR(A58&lt;&gt;"",B58&lt;&gt;"",C58&lt;&gt;"",D58&lt;&gt;"")),"",IF(B58="Weekdays",5,IF(B58="Saturday",1,IF(B58="Sunday",1,IF(B58="Holiday",0,"")))))</f>
        <v/>
      </c>
      <c r="F58" s="15" t="str">
        <f>IF(OR(E58="",NOT(ISNUMBER(C58)),NOT(ISNUMBER(D58))),"",IF(D58&gt;C58,(D58-C58)*24*E58,""))</f>
        <v/>
      </c>
      <c r="G58" s="16" t="str">
        <f>IF(NOT(OR(A58&lt;&gt;"",B58&lt;&gt;"",C58&lt;&gt;"",D58&lt;&gt;"")),"",IF(A58="","Check ID",IF(SUMPRODUCT(--(Equipment!$A$2:$A$101=A58))=0,"Check ID",IF(AND(B58&lt;&gt;"",SUMPRODUCT(($A$2:$A$201=A58)*($B$2:$B$201=B58))&gt;1),"Duplicate row",IF(OR(E58="",NOT(ISNUMBER(C58)),NOT(ISNUMBER(D58))),"Check inputs",IF(OR(C58&lt;0,C58&gt;=1,D58&lt;0,D58&gt;=1,D58&lt;=C58),"Check inputs","OK"))))))</f>
        <v/>
      </c>
    </row>
    <row r="59" spans="1:7" x14ac:dyDescent="0.25">
      <c r="A59" s="12"/>
      <c r="B59" s="12"/>
      <c r="C59" s="18"/>
      <c r="D59" s="18"/>
      <c r="E59" s="14" t="str">
        <f>IF(NOT(OR(A59&lt;&gt;"",B59&lt;&gt;"",C59&lt;&gt;"",D59&lt;&gt;"")),"",IF(B59="Weekdays",5,IF(B59="Saturday",1,IF(B59="Sunday",1,IF(B59="Holiday",0,"")))))</f>
        <v/>
      </c>
      <c r="F59" s="15" t="str">
        <f>IF(OR(E59="",NOT(ISNUMBER(C59)),NOT(ISNUMBER(D59))),"",IF(D59&gt;C59,(D59-C59)*24*E59,""))</f>
        <v/>
      </c>
      <c r="G59" s="16" t="str">
        <f>IF(NOT(OR(A59&lt;&gt;"",B59&lt;&gt;"",C59&lt;&gt;"",D59&lt;&gt;"")),"",IF(A59="","Check ID",IF(SUMPRODUCT(--(Equipment!$A$2:$A$101=A59))=0,"Check ID",IF(AND(B59&lt;&gt;"",SUMPRODUCT(($A$2:$A$201=A59)*($B$2:$B$201=B59))&gt;1),"Duplicate row",IF(OR(E59="",NOT(ISNUMBER(C59)),NOT(ISNUMBER(D59))),"Check inputs",IF(OR(C59&lt;0,C59&gt;=1,D59&lt;0,D59&gt;=1,D59&lt;=C59),"Check inputs","OK"))))))</f>
        <v/>
      </c>
    </row>
    <row r="60" spans="1:7" x14ac:dyDescent="0.25">
      <c r="A60" s="12"/>
      <c r="B60" s="12"/>
      <c r="C60" s="18"/>
      <c r="D60" s="18"/>
      <c r="E60" s="14" t="str">
        <f>IF(NOT(OR(A60&lt;&gt;"",B60&lt;&gt;"",C60&lt;&gt;"",D60&lt;&gt;"")),"",IF(B60="Weekdays",5,IF(B60="Saturday",1,IF(B60="Sunday",1,IF(B60="Holiday",0,"")))))</f>
        <v/>
      </c>
      <c r="F60" s="15" t="str">
        <f>IF(OR(E60="",NOT(ISNUMBER(C60)),NOT(ISNUMBER(D60))),"",IF(D60&gt;C60,(D60-C60)*24*E60,""))</f>
        <v/>
      </c>
      <c r="G60" s="16" t="str">
        <f>IF(NOT(OR(A60&lt;&gt;"",B60&lt;&gt;"",C60&lt;&gt;"",D60&lt;&gt;"")),"",IF(A60="","Check ID",IF(SUMPRODUCT(--(Equipment!$A$2:$A$101=A60))=0,"Check ID",IF(AND(B60&lt;&gt;"",SUMPRODUCT(($A$2:$A$201=A60)*($B$2:$B$201=B60))&gt;1),"Duplicate row",IF(OR(E60="",NOT(ISNUMBER(C60)),NOT(ISNUMBER(D60))),"Check inputs",IF(OR(C60&lt;0,C60&gt;=1,D60&lt;0,D60&gt;=1,D60&lt;=C60),"Check inputs","OK"))))))</f>
        <v/>
      </c>
    </row>
    <row r="61" spans="1:7" x14ac:dyDescent="0.25">
      <c r="A61" s="12"/>
      <c r="B61" s="12"/>
      <c r="C61" s="18"/>
      <c r="D61" s="18"/>
      <c r="E61" s="14" t="str">
        <f>IF(NOT(OR(A61&lt;&gt;"",B61&lt;&gt;"",C61&lt;&gt;"",D61&lt;&gt;"")),"",IF(B61="Weekdays",5,IF(B61="Saturday",1,IF(B61="Sunday",1,IF(B61="Holiday",0,"")))))</f>
        <v/>
      </c>
      <c r="F61" s="15" t="str">
        <f>IF(OR(E61="",NOT(ISNUMBER(C61)),NOT(ISNUMBER(D61))),"",IF(D61&gt;C61,(D61-C61)*24*E61,""))</f>
        <v/>
      </c>
      <c r="G61" s="16" t="str">
        <f>IF(NOT(OR(A61&lt;&gt;"",B61&lt;&gt;"",C61&lt;&gt;"",D61&lt;&gt;"")),"",IF(A61="","Check ID",IF(SUMPRODUCT(--(Equipment!$A$2:$A$101=A61))=0,"Check ID",IF(AND(B61&lt;&gt;"",SUMPRODUCT(($A$2:$A$201=A61)*($B$2:$B$201=B61))&gt;1),"Duplicate row",IF(OR(E61="",NOT(ISNUMBER(C61)),NOT(ISNUMBER(D61))),"Check inputs",IF(OR(C61&lt;0,C61&gt;=1,D61&lt;0,D61&gt;=1,D61&lt;=C61),"Check inputs","OK"))))))</f>
        <v/>
      </c>
    </row>
    <row r="62" spans="1:7" x14ac:dyDescent="0.25">
      <c r="A62" s="12"/>
      <c r="B62" s="12"/>
      <c r="C62" s="18"/>
      <c r="D62" s="18"/>
      <c r="E62" s="14" t="str">
        <f>IF(NOT(OR(A62&lt;&gt;"",B62&lt;&gt;"",C62&lt;&gt;"",D62&lt;&gt;"")),"",IF(B62="Weekdays",5,IF(B62="Saturday",1,IF(B62="Sunday",1,IF(B62="Holiday",0,"")))))</f>
        <v/>
      </c>
      <c r="F62" s="15" t="str">
        <f>IF(OR(E62="",NOT(ISNUMBER(C62)),NOT(ISNUMBER(D62))),"",IF(D62&gt;C62,(D62-C62)*24*E62,""))</f>
        <v/>
      </c>
      <c r="G62" s="16" t="str">
        <f>IF(NOT(OR(A62&lt;&gt;"",B62&lt;&gt;"",C62&lt;&gt;"",D62&lt;&gt;"")),"",IF(A62="","Check ID",IF(SUMPRODUCT(--(Equipment!$A$2:$A$101=A62))=0,"Check ID",IF(AND(B62&lt;&gt;"",SUMPRODUCT(($A$2:$A$201=A62)*($B$2:$B$201=B62))&gt;1),"Duplicate row",IF(OR(E62="",NOT(ISNUMBER(C62)),NOT(ISNUMBER(D62))),"Check inputs",IF(OR(C62&lt;0,C62&gt;=1,D62&lt;0,D62&gt;=1,D62&lt;=C62),"Check inputs","OK"))))))</f>
        <v/>
      </c>
    </row>
    <row r="63" spans="1:7" x14ac:dyDescent="0.25">
      <c r="A63" s="12"/>
      <c r="B63" s="12"/>
      <c r="C63" s="18"/>
      <c r="D63" s="18"/>
      <c r="E63" s="14" t="str">
        <f>IF(NOT(OR(A63&lt;&gt;"",B63&lt;&gt;"",C63&lt;&gt;"",D63&lt;&gt;"")),"",IF(B63="Weekdays",5,IF(B63="Saturday",1,IF(B63="Sunday",1,IF(B63="Holiday",0,"")))))</f>
        <v/>
      </c>
      <c r="F63" s="15" t="str">
        <f>IF(OR(E63="",NOT(ISNUMBER(C63)),NOT(ISNUMBER(D63))),"",IF(D63&gt;C63,(D63-C63)*24*E63,""))</f>
        <v/>
      </c>
      <c r="G63" s="16" t="str">
        <f>IF(NOT(OR(A63&lt;&gt;"",B63&lt;&gt;"",C63&lt;&gt;"",D63&lt;&gt;"")),"",IF(A63="","Check ID",IF(SUMPRODUCT(--(Equipment!$A$2:$A$101=A63))=0,"Check ID",IF(AND(B63&lt;&gt;"",SUMPRODUCT(($A$2:$A$201=A63)*($B$2:$B$201=B63))&gt;1),"Duplicate row",IF(OR(E63="",NOT(ISNUMBER(C63)),NOT(ISNUMBER(D63))),"Check inputs",IF(OR(C63&lt;0,C63&gt;=1,D63&lt;0,D63&gt;=1,D63&lt;=C63),"Check inputs","OK"))))))</f>
        <v/>
      </c>
    </row>
    <row r="64" spans="1:7" x14ac:dyDescent="0.25">
      <c r="A64" s="12"/>
      <c r="B64" s="12"/>
      <c r="C64" s="18"/>
      <c r="D64" s="18"/>
      <c r="E64" s="14" t="str">
        <f>IF(NOT(OR(A64&lt;&gt;"",B64&lt;&gt;"",C64&lt;&gt;"",D64&lt;&gt;"")),"",IF(B64="Weekdays",5,IF(B64="Saturday",1,IF(B64="Sunday",1,IF(B64="Holiday",0,"")))))</f>
        <v/>
      </c>
      <c r="F64" s="15" t="str">
        <f>IF(OR(E64="",NOT(ISNUMBER(C64)),NOT(ISNUMBER(D64))),"",IF(D64&gt;C64,(D64-C64)*24*E64,""))</f>
        <v/>
      </c>
      <c r="G64" s="16" t="str">
        <f>IF(NOT(OR(A64&lt;&gt;"",B64&lt;&gt;"",C64&lt;&gt;"",D64&lt;&gt;"")),"",IF(A64="","Check ID",IF(SUMPRODUCT(--(Equipment!$A$2:$A$101=A64))=0,"Check ID",IF(AND(B64&lt;&gt;"",SUMPRODUCT(($A$2:$A$201=A64)*($B$2:$B$201=B64))&gt;1),"Duplicate row",IF(OR(E64="",NOT(ISNUMBER(C64)),NOT(ISNUMBER(D64))),"Check inputs",IF(OR(C64&lt;0,C64&gt;=1,D64&lt;0,D64&gt;=1,D64&lt;=C64),"Check inputs","OK"))))))</f>
        <v/>
      </c>
    </row>
    <row r="65" spans="1:7" x14ac:dyDescent="0.25">
      <c r="A65" s="12"/>
      <c r="B65" s="12"/>
      <c r="C65" s="18"/>
      <c r="D65" s="18"/>
      <c r="E65" s="14" t="str">
        <f>IF(NOT(OR(A65&lt;&gt;"",B65&lt;&gt;"",C65&lt;&gt;"",D65&lt;&gt;"")),"",IF(B65="Weekdays",5,IF(B65="Saturday",1,IF(B65="Sunday",1,IF(B65="Holiday",0,"")))))</f>
        <v/>
      </c>
      <c r="F65" s="15" t="str">
        <f>IF(OR(E65="",NOT(ISNUMBER(C65)),NOT(ISNUMBER(D65))),"",IF(D65&gt;C65,(D65-C65)*24*E65,""))</f>
        <v/>
      </c>
      <c r="G65" s="16" t="str">
        <f>IF(NOT(OR(A65&lt;&gt;"",B65&lt;&gt;"",C65&lt;&gt;"",D65&lt;&gt;"")),"",IF(A65="","Check ID",IF(SUMPRODUCT(--(Equipment!$A$2:$A$101=A65))=0,"Check ID",IF(AND(B65&lt;&gt;"",SUMPRODUCT(($A$2:$A$201=A65)*($B$2:$B$201=B65))&gt;1),"Duplicate row",IF(OR(E65="",NOT(ISNUMBER(C65)),NOT(ISNUMBER(D65))),"Check inputs",IF(OR(C65&lt;0,C65&gt;=1,D65&lt;0,D65&gt;=1,D65&lt;=C65),"Check inputs","OK"))))))</f>
        <v/>
      </c>
    </row>
    <row r="66" spans="1:7" x14ac:dyDescent="0.25">
      <c r="A66" s="12"/>
      <c r="B66" s="12"/>
      <c r="C66" s="18"/>
      <c r="D66" s="18"/>
      <c r="E66" s="14" t="str">
        <f>IF(NOT(OR(A66&lt;&gt;"",B66&lt;&gt;"",C66&lt;&gt;"",D66&lt;&gt;"")),"",IF(B66="Weekdays",5,IF(B66="Saturday",1,IF(B66="Sunday",1,IF(B66="Holiday",0,"")))))</f>
        <v/>
      </c>
      <c r="F66" s="15" t="str">
        <f>IF(OR(E66="",NOT(ISNUMBER(C66)),NOT(ISNUMBER(D66))),"",IF(D66&gt;C66,(D66-C66)*24*E66,""))</f>
        <v/>
      </c>
      <c r="G66" s="16" t="str">
        <f>IF(NOT(OR(A66&lt;&gt;"",B66&lt;&gt;"",C66&lt;&gt;"",D66&lt;&gt;"")),"",IF(A66="","Check ID",IF(SUMPRODUCT(--(Equipment!$A$2:$A$101=A66))=0,"Check ID",IF(AND(B66&lt;&gt;"",SUMPRODUCT(($A$2:$A$201=A66)*($B$2:$B$201=B66))&gt;1),"Duplicate row",IF(OR(E66="",NOT(ISNUMBER(C66)),NOT(ISNUMBER(D66))),"Check inputs",IF(OR(C66&lt;0,C66&gt;=1,D66&lt;0,D66&gt;=1,D66&lt;=C66),"Check inputs","OK"))))))</f>
        <v/>
      </c>
    </row>
    <row r="67" spans="1:7" x14ac:dyDescent="0.25">
      <c r="A67" s="12"/>
      <c r="B67" s="12"/>
      <c r="C67" s="18"/>
      <c r="D67" s="18"/>
      <c r="E67" s="14" t="str">
        <f>IF(NOT(OR(A67&lt;&gt;"",B67&lt;&gt;"",C67&lt;&gt;"",D67&lt;&gt;"")),"",IF(B67="Weekdays",5,IF(B67="Saturday",1,IF(B67="Sunday",1,IF(B67="Holiday",0,"")))))</f>
        <v/>
      </c>
      <c r="F67" s="15" t="str">
        <f>IF(OR(E67="",NOT(ISNUMBER(C67)),NOT(ISNUMBER(D67))),"",IF(D67&gt;C67,(D67-C67)*24*E67,""))</f>
        <v/>
      </c>
      <c r="G67" s="16" t="str">
        <f>IF(NOT(OR(A67&lt;&gt;"",B67&lt;&gt;"",C67&lt;&gt;"",D67&lt;&gt;"")),"",IF(A67="","Check ID",IF(SUMPRODUCT(--(Equipment!$A$2:$A$101=A67))=0,"Check ID",IF(AND(B67&lt;&gt;"",SUMPRODUCT(($A$2:$A$201=A67)*($B$2:$B$201=B67))&gt;1),"Duplicate row",IF(OR(E67="",NOT(ISNUMBER(C67)),NOT(ISNUMBER(D67))),"Check inputs",IF(OR(C67&lt;0,C67&gt;=1,D67&lt;0,D67&gt;=1,D67&lt;=C67),"Check inputs","OK"))))))</f>
        <v/>
      </c>
    </row>
    <row r="68" spans="1:7" x14ac:dyDescent="0.25">
      <c r="A68" s="12"/>
      <c r="B68" s="12"/>
      <c r="C68" s="18"/>
      <c r="D68" s="18"/>
      <c r="E68" s="14" t="str">
        <f>IF(NOT(OR(A68&lt;&gt;"",B68&lt;&gt;"",C68&lt;&gt;"",D68&lt;&gt;"")),"",IF(B68="Weekdays",5,IF(B68="Saturday",1,IF(B68="Sunday",1,IF(B68="Holiday",0,"")))))</f>
        <v/>
      </c>
      <c r="F68" s="15" t="str">
        <f>IF(OR(E68="",NOT(ISNUMBER(C68)),NOT(ISNUMBER(D68))),"",IF(D68&gt;C68,(D68-C68)*24*E68,""))</f>
        <v/>
      </c>
      <c r="G68" s="16" t="str">
        <f>IF(NOT(OR(A68&lt;&gt;"",B68&lt;&gt;"",C68&lt;&gt;"",D68&lt;&gt;"")),"",IF(A68="","Check ID",IF(SUMPRODUCT(--(Equipment!$A$2:$A$101=A68))=0,"Check ID",IF(AND(B68&lt;&gt;"",SUMPRODUCT(($A$2:$A$201=A68)*($B$2:$B$201=B68))&gt;1),"Duplicate row",IF(OR(E68="",NOT(ISNUMBER(C68)),NOT(ISNUMBER(D68))),"Check inputs",IF(OR(C68&lt;0,C68&gt;=1,D68&lt;0,D68&gt;=1,D68&lt;=C68),"Check inputs","OK"))))))</f>
        <v/>
      </c>
    </row>
    <row r="69" spans="1:7" x14ac:dyDescent="0.25">
      <c r="A69" s="12"/>
      <c r="B69" s="12"/>
      <c r="C69" s="18"/>
      <c r="D69" s="18"/>
      <c r="E69" s="14" t="str">
        <f>IF(NOT(OR(A69&lt;&gt;"",B69&lt;&gt;"",C69&lt;&gt;"",D69&lt;&gt;"")),"",IF(B69="Weekdays",5,IF(B69="Saturday",1,IF(B69="Sunday",1,IF(B69="Holiday",0,"")))))</f>
        <v/>
      </c>
      <c r="F69" s="15" t="str">
        <f>IF(OR(E69="",NOT(ISNUMBER(C69)),NOT(ISNUMBER(D69))),"",IF(D69&gt;C69,(D69-C69)*24*E69,""))</f>
        <v/>
      </c>
      <c r="G69" s="16" t="str">
        <f>IF(NOT(OR(A69&lt;&gt;"",B69&lt;&gt;"",C69&lt;&gt;"",D69&lt;&gt;"")),"",IF(A69="","Check ID",IF(SUMPRODUCT(--(Equipment!$A$2:$A$101=A69))=0,"Check ID",IF(AND(B69&lt;&gt;"",SUMPRODUCT(($A$2:$A$201=A69)*($B$2:$B$201=B69))&gt;1),"Duplicate row",IF(OR(E69="",NOT(ISNUMBER(C69)),NOT(ISNUMBER(D69))),"Check inputs",IF(OR(C69&lt;0,C69&gt;=1,D69&lt;0,D69&gt;=1,D69&lt;=C69),"Check inputs","OK"))))))</f>
        <v/>
      </c>
    </row>
    <row r="70" spans="1:7" x14ac:dyDescent="0.25">
      <c r="A70" s="12"/>
      <c r="B70" s="12"/>
      <c r="C70" s="18"/>
      <c r="D70" s="18"/>
      <c r="E70" s="14" t="str">
        <f>IF(NOT(OR(A70&lt;&gt;"",B70&lt;&gt;"",C70&lt;&gt;"",D70&lt;&gt;"")),"",IF(B70="Weekdays",5,IF(B70="Saturday",1,IF(B70="Sunday",1,IF(B70="Holiday",0,"")))))</f>
        <v/>
      </c>
      <c r="F70" s="15" t="str">
        <f>IF(OR(E70="",NOT(ISNUMBER(C70)),NOT(ISNUMBER(D70))),"",IF(D70&gt;C70,(D70-C70)*24*E70,""))</f>
        <v/>
      </c>
      <c r="G70" s="16" t="str">
        <f>IF(NOT(OR(A70&lt;&gt;"",B70&lt;&gt;"",C70&lt;&gt;"",D70&lt;&gt;"")),"",IF(A70="","Check ID",IF(SUMPRODUCT(--(Equipment!$A$2:$A$101=A70))=0,"Check ID",IF(AND(B70&lt;&gt;"",SUMPRODUCT(($A$2:$A$201=A70)*($B$2:$B$201=B70))&gt;1),"Duplicate row",IF(OR(E70="",NOT(ISNUMBER(C70)),NOT(ISNUMBER(D70))),"Check inputs",IF(OR(C70&lt;0,C70&gt;=1,D70&lt;0,D70&gt;=1,D70&lt;=C70),"Check inputs","OK"))))))</f>
        <v/>
      </c>
    </row>
    <row r="71" spans="1:7" x14ac:dyDescent="0.25">
      <c r="A71" s="12"/>
      <c r="B71" s="12"/>
      <c r="C71" s="18"/>
      <c r="D71" s="18"/>
      <c r="E71" s="14" t="str">
        <f>IF(NOT(OR(A71&lt;&gt;"",B71&lt;&gt;"",C71&lt;&gt;"",D71&lt;&gt;"")),"",IF(B71="Weekdays",5,IF(B71="Saturday",1,IF(B71="Sunday",1,IF(B71="Holiday",0,"")))))</f>
        <v/>
      </c>
      <c r="F71" s="15" t="str">
        <f>IF(OR(E71="",NOT(ISNUMBER(C71)),NOT(ISNUMBER(D71))),"",IF(D71&gt;C71,(D71-C71)*24*E71,""))</f>
        <v/>
      </c>
      <c r="G71" s="16" t="str">
        <f>IF(NOT(OR(A71&lt;&gt;"",B71&lt;&gt;"",C71&lt;&gt;"",D71&lt;&gt;"")),"",IF(A71="","Check ID",IF(SUMPRODUCT(--(Equipment!$A$2:$A$101=A71))=0,"Check ID",IF(AND(B71&lt;&gt;"",SUMPRODUCT(($A$2:$A$201=A71)*($B$2:$B$201=B71))&gt;1),"Duplicate row",IF(OR(E71="",NOT(ISNUMBER(C71)),NOT(ISNUMBER(D71))),"Check inputs",IF(OR(C71&lt;0,C71&gt;=1,D71&lt;0,D71&gt;=1,D71&lt;=C71),"Check inputs","OK"))))))</f>
        <v/>
      </c>
    </row>
    <row r="72" spans="1:7" x14ac:dyDescent="0.25">
      <c r="A72" s="12"/>
      <c r="B72" s="12"/>
      <c r="C72" s="18"/>
      <c r="D72" s="18"/>
      <c r="E72" s="14" t="str">
        <f>IF(NOT(OR(A72&lt;&gt;"",B72&lt;&gt;"",C72&lt;&gt;"",D72&lt;&gt;"")),"",IF(B72="Weekdays",5,IF(B72="Saturday",1,IF(B72="Sunday",1,IF(B72="Holiday",0,"")))))</f>
        <v/>
      </c>
      <c r="F72" s="15" t="str">
        <f>IF(OR(E72="",NOT(ISNUMBER(C72)),NOT(ISNUMBER(D72))),"",IF(D72&gt;C72,(D72-C72)*24*E72,""))</f>
        <v/>
      </c>
      <c r="G72" s="16" t="str">
        <f>IF(NOT(OR(A72&lt;&gt;"",B72&lt;&gt;"",C72&lt;&gt;"",D72&lt;&gt;"")),"",IF(A72="","Check ID",IF(SUMPRODUCT(--(Equipment!$A$2:$A$101=A72))=0,"Check ID",IF(AND(B72&lt;&gt;"",SUMPRODUCT(($A$2:$A$201=A72)*($B$2:$B$201=B72))&gt;1),"Duplicate row",IF(OR(E72="",NOT(ISNUMBER(C72)),NOT(ISNUMBER(D72))),"Check inputs",IF(OR(C72&lt;0,C72&gt;=1,D72&lt;0,D72&gt;=1,D72&lt;=C72),"Check inputs","OK"))))))</f>
        <v/>
      </c>
    </row>
    <row r="73" spans="1:7" x14ac:dyDescent="0.25">
      <c r="A73" s="12"/>
      <c r="B73" s="12"/>
      <c r="C73" s="18"/>
      <c r="D73" s="18"/>
      <c r="E73" s="14" t="str">
        <f>IF(NOT(OR(A73&lt;&gt;"",B73&lt;&gt;"",C73&lt;&gt;"",D73&lt;&gt;"")),"",IF(B73="Weekdays",5,IF(B73="Saturday",1,IF(B73="Sunday",1,IF(B73="Holiday",0,"")))))</f>
        <v/>
      </c>
      <c r="F73" s="15" t="str">
        <f>IF(OR(E73="",NOT(ISNUMBER(C73)),NOT(ISNUMBER(D73))),"",IF(D73&gt;C73,(D73-C73)*24*E73,""))</f>
        <v/>
      </c>
      <c r="G73" s="16" t="str">
        <f>IF(NOT(OR(A73&lt;&gt;"",B73&lt;&gt;"",C73&lt;&gt;"",D73&lt;&gt;"")),"",IF(A73="","Check ID",IF(SUMPRODUCT(--(Equipment!$A$2:$A$101=A73))=0,"Check ID",IF(AND(B73&lt;&gt;"",SUMPRODUCT(($A$2:$A$201=A73)*($B$2:$B$201=B73))&gt;1),"Duplicate row",IF(OR(E73="",NOT(ISNUMBER(C73)),NOT(ISNUMBER(D73))),"Check inputs",IF(OR(C73&lt;0,C73&gt;=1,D73&lt;0,D73&gt;=1,D73&lt;=C73),"Check inputs","OK"))))))</f>
        <v/>
      </c>
    </row>
    <row r="74" spans="1:7" x14ac:dyDescent="0.25">
      <c r="A74" s="12"/>
      <c r="B74" s="12"/>
      <c r="C74" s="18"/>
      <c r="D74" s="18"/>
      <c r="E74" s="14" t="str">
        <f>IF(NOT(OR(A74&lt;&gt;"",B74&lt;&gt;"",C74&lt;&gt;"",D74&lt;&gt;"")),"",IF(B74="Weekdays",5,IF(B74="Saturday",1,IF(B74="Sunday",1,IF(B74="Holiday",0,"")))))</f>
        <v/>
      </c>
      <c r="F74" s="15" t="str">
        <f>IF(OR(E74="",NOT(ISNUMBER(C74)),NOT(ISNUMBER(D74))),"",IF(D74&gt;C74,(D74-C74)*24*E74,""))</f>
        <v/>
      </c>
      <c r="G74" s="16" t="str">
        <f>IF(NOT(OR(A74&lt;&gt;"",B74&lt;&gt;"",C74&lt;&gt;"",D74&lt;&gt;"")),"",IF(A74="","Check ID",IF(SUMPRODUCT(--(Equipment!$A$2:$A$101=A74))=0,"Check ID",IF(AND(B74&lt;&gt;"",SUMPRODUCT(($A$2:$A$201=A74)*($B$2:$B$201=B74))&gt;1),"Duplicate row",IF(OR(E74="",NOT(ISNUMBER(C74)),NOT(ISNUMBER(D74))),"Check inputs",IF(OR(C74&lt;0,C74&gt;=1,D74&lt;0,D74&gt;=1,D74&lt;=C74),"Check inputs","OK"))))))</f>
        <v/>
      </c>
    </row>
    <row r="75" spans="1:7" x14ac:dyDescent="0.25">
      <c r="A75" s="12"/>
      <c r="B75" s="12"/>
      <c r="C75" s="18"/>
      <c r="D75" s="18"/>
      <c r="E75" s="14" t="str">
        <f>IF(NOT(OR(A75&lt;&gt;"",B75&lt;&gt;"",C75&lt;&gt;"",D75&lt;&gt;"")),"",IF(B75="Weekdays",5,IF(B75="Saturday",1,IF(B75="Sunday",1,IF(B75="Holiday",0,"")))))</f>
        <v/>
      </c>
      <c r="F75" s="15" t="str">
        <f>IF(OR(E75="",NOT(ISNUMBER(C75)),NOT(ISNUMBER(D75))),"",IF(D75&gt;C75,(D75-C75)*24*E75,""))</f>
        <v/>
      </c>
      <c r="G75" s="16" t="str">
        <f>IF(NOT(OR(A75&lt;&gt;"",B75&lt;&gt;"",C75&lt;&gt;"",D75&lt;&gt;"")),"",IF(A75="","Check ID",IF(SUMPRODUCT(--(Equipment!$A$2:$A$101=A75))=0,"Check ID",IF(AND(B75&lt;&gt;"",SUMPRODUCT(($A$2:$A$201=A75)*($B$2:$B$201=B75))&gt;1),"Duplicate row",IF(OR(E75="",NOT(ISNUMBER(C75)),NOT(ISNUMBER(D75))),"Check inputs",IF(OR(C75&lt;0,C75&gt;=1,D75&lt;0,D75&gt;=1,D75&lt;=C75),"Check inputs","OK"))))))</f>
        <v/>
      </c>
    </row>
    <row r="76" spans="1:7" x14ac:dyDescent="0.25">
      <c r="A76" s="12"/>
      <c r="B76" s="12"/>
      <c r="C76" s="18"/>
      <c r="D76" s="18"/>
      <c r="E76" s="14" t="str">
        <f>IF(NOT(OR(A76&lt;&gt;"",B76&lt;&gt;"",C76&lt;&gt;"",D76&lt;&gt;"")),"",IF(B76="Weekdays",5,IF(B76="Saturday",1,IF(B76="Sunday",1,IF(B76="Holiday",0,"")))))</f>
        <v/>
      </c>
      <c r="F76" s="15" t="str">
        <f>IF(OR(E76="",NOT(ISNUMBER(C76)),NOT(ISNUMBER(D76))),"",IF(D76&gt;C76,(D76-C76)*24*E76,""))</f>
        <v/>
      </c>
      <c r="G76" s="16" t="str">
        <f>IF(NOT(OR(A76&lt;&gt;"",B76&lt;&gt;"",C76&lt;&gt;"",D76&lt;&gt;"")),"",IF(A76="","Check ID",IF(SUMPRODUCT(--(Equipment!$A$2:$A$101=A76))=0,"Check ID",IF(AND(B76&lt;&gt;"",SUMPRODUCT(($A$2:$A$201=A76)*($B$2:$B$201=B76))&gt;1),"Duplicate row",IF(OR(E76="",NOT(ISNUMBER(C76)),NOT(ISNUMBER(D76))),"Check inputs",IF(OR(C76&lt;0,C76&gt;=1,D76&lt;0,D76&gt;=1,D76&lt;=C76),"Check inputs","OK"))))))</f>
        <v/>
      </c>
    </row>
    <row r="77" spans="1:7" x14ac:dyDescent="0.25">
      <c r="A77" s="12"/>
      <c r="B77" s="12"/>
      <c r="C77" s="18"/>
      <c r="D77" s="18"/>
      <c r="E77" s="14" t="str">
        <f>IF(NOT(OR(A77&lt;&gt;"",B77&lt;&gt;"",C77&lt;&gt;"",D77&lt;&gt;"")),"",IF(B77="Weekdays",5,IF(B77="Saturday",1,IF(B77="Sunday",1,IF(B77="Holiday",0,"")))))</f>
        <v/>
      </c>
      <c r="F77" s="15" t="str">
        <f>IF(OR(E77="",NOT(ISNUMBER(C77)),NOT(ISNUMBER(D77))),"",IF(D77&gt;C77,(D77-C77)*24*E77,""))</f>
        <v/>
      </c>
      <c r="G77" s="16" t="str">
        <f>IF(NOT(OR(A77&lt;&gt;"",B77&lt;&gt;"",C77&lt;&gt;"",D77&lt;&gt;"")),"",IF(A77="","Check ID",IF(SUMPRODUCT(--(Equipment!$A$2:$A$101=A77))=0,"Check ID",IF(AND(B77&lt;&gt;"",SUMPRODUCT(($A$2:$A$201=A77)*($B$2:$B$201=B77))&gt;1),"Duplicate row",IF(OR(E77="",NOT(ISNUMBER(C77)),NOT(ISNUMBER(D77))),"Check inputs",IF(OR(C77&lt;0,C77&gt;=1,D77&lt;0,D77&gt;=1,D77&lt;=C77),"Check inputs","OK"))))))</f>
        <v/>
      </c>
    </row>
    <row r="78" spans="1:7" x14ac:dyDescent="0.25">
      <c r="A78" s="12"/>
      <c r="B78" s="12"/>
      <c r="C78" s="18"/>
      <c r="D78" s="18"/>
      <c r="E78" s="14" t="str">
        <f>IF(NOT(OR(A78&lt;&gt;"",B78&lt;&gt;"",C78&lt;&gt;"",D78&lt;&gt;"")),"",IF(B78="Weekdays",5,IF(B78="Saturday",1,IF(B78="Sunday",1,IF(B78="Holiday",0,"")))))</f>
        <v/>
      </c>
      <c r="F78" s="15" t="str">
        <f>IF(OR(E78="",NOT(ISNUMBER(C78)),NOT(ISNUMBER(D78))),"",IF(D78&gt;C78,(D78-C78)*24*E78,""))</f>
        <v/>
      </c>
      <c r="G78" s="16" t="str">
        <f>IF(NOT(OR(A78&lt;&gt;"",B78&lt;&gt;"",C78&lt;&gt;"",D78&lt;&gt;"")),"",IF(A78="","Check ID",IF(SUMPRODUCT(--(Equipment!$A$2:$A$101=A78))=0,"Check ID",IF(AND(B78&lt;&gt;"",SUMPRODUCT(($A$2:$A$201=A78)*($B$2:$B$201=B78))&gt;1),"Duplicate row",IF(OR(E78="",NOT(ISNUMBER(C78)),NOT(ISNUMBER(D78))),"Check inputs",IF(OR(C78&lt;0,C78&gt;=1,D78&lt;0,D78&gt;=1,D78&lt;=C78),"Check inputs","OK"))))))</f>
        <v/>
      </c>
    </row>
    <row r="79" spans="1:7" x14ac:dyDescent="0.25">
      <c r="A79" s="12"/>
      <c r="B79" s="12"/>
      <c r="C79" s="18"/>
      <c r="D79" s="18"/>
      <c r="E79" s="14" t="str">
        <f>IF(NOT(OR(A79&lt;&gt;"",B79&lt;&gt;"",C79&lt;&gt;"",D79&lt;&gt;"")),"",IF(B79="Weekdays",5,IF(B79="Saturday",1,IF(B79="Sunday",1,IF(B79="Holiday",0,"")))))</f>
        <v/>
      </c>
      <c r="F79" s="15" t="str">
        <f>IF(OR(E79="",NOT(ISNUMBER(C79)),NOT(ISNUMBER(D79))),"",IF(D79&gt;C79,(D79-C79)*24*E79,""))</f>
        <v/>
      </c>
      <c r="G79" s="16" t="str">
        <f>IF(NOT(OR(A79&lt;&gt;"",B79&lt;&gt;"",C79&lt;&gt;"",D79&lt;&gt;"")),"",IF(A79="","Check ID",IF(SUMPRODUCT(--(Equipment!$A$2:$A$101=A79))=0,"Check ID",IF(AND(B79&lt;&gt;"",SUMPRODUCT(($A$2:$A$201=A79)*($B$2:$B$201=B79))&gt;1),"Duplicate row",IF(OR(E79="",NOT(ISNUMBER(C79)),NOT(ISNUMBER(D79))),"Check inputs",IF(OR(C79&lt;0,C79&gt;=1,D79&lt;0,D79&gt;=1,D79&lt;=C79),"Check inputs","OK"))))))</f>
        <v/>
      </c>
    </row>
    <row r="80" spans="1:7" x14ac:dyDescent="0.25">
      <c r="A80" s="12"/>
      <c r="B80" s="12"/>
      <c r="C80" s="18"/>
      <c r="D80" s="18"/>
      <c r="E80" s="14" t="str">
        <f>IF(NOT(OR(A80&lt;&gt;"",B80&lt;&gt;"",C80&lt;&gt;"",D80&lt;&gt;"")),"",IF(B80="Weekdays",5,IF(B80="Saturday",1,IF(B80="Sunday",1,IF(B80="Holiday",0,"")))))</f>
        <v/>
      </c>
      <c r="F80" s="15" t="str">
        <f>IF(OR(E80="",NOT(ISNUMBER(C80)),NOT(ISNUMBER(D80))),"",IF(D80&gt;C80,(D80-C80)*24*E80,""))</f>
        <v/>
      </c>
      <c r="G80" s="16" t="str">
        <f>IF(NOT(OR(A80&lt;&gt;"",B80&lt;&gt;"",C80&lt;&gt;"",D80&lt;&gt;"")),"",IF(A80="","Check ID",IF(SUMPRODUCT(--(Equipment!$A$2:$A$101=A80))=0,"Check ID",IF(AND(B80&lt;&gt;"",SUMPRODUCT(($A$2:$A$201=A80)*($B$2:$B$201=B80))&gt;1),"Duplicate row",IF(OR(E80="",NOT(ISNUMBER(C80)),NOT(ISNUMBER(D80))),"Check inputs",IF(OR(C80&lt;0,C80&gt;=1,D80&lt;0,D80&gt;=1,D80&lt;=C80),"Check inputs","OK"))))))</f>
        <v/>
      </c>
    </row>
    <row r="81" spans="1:7" x14ac:dyDescent="0.25">
      <c r="A81" s="12"/>
      <c r="B81" s="12"/>
      <c r="C81" s="18"/>
      <c r="D81" s="18"/>
      <c r="E81" s="14" t="str">
        <f>IF(NOT(OR(A81&lt;&gt;"",B81&lt;&gt;"",C81&lt;&gt;"",D81&lt;&gt;"")),"",IF(B81="Weekdays",5,IF(B81="Saturday",1,IF(B81="Sunday",1,IF(B81="Holiday",0,"")))))</f>
        <v/>
      </c>
      <c r="F81" s="15" t="str">
        <f>IF(OR(E81="",NOT(ISNUMBER(C81)),NOT(ISNUMBER(D81))),"",IF(D81&gt;C81,(D81-C81)*24*E81,""))</f>
        <v/>
      </c>
      <c r="G81" s="16" t="str">
        <f>IF(NOT(OR(A81&lt;&gt;"",B81&lt;&gt;"",C81&lt;&gt;"",D81&lt;&gt;"")),"",IF(A81="","Check ID",IF(SUMPRODUCT(--(Equipment!$A$2:$A$101=A81))=0,"Check ID",IF(AND(B81&lt;&gt;"",SUMPRODUCT(($A$2:$A$201=A81)*($B$2:$B$201=B81))&gt;1),"Duplicate row",IF(OR(E81="",NOT(ISNUMBER(C81)),NOT(ISNUMBER(D81))),"Check inputs",IF(OR(C81&lt;0,C81&gt;=1,D81&lt;0,D81&gt;=1,D81&lt;=C81),"Check inputs","OK"))))))</f>
        <v/>
      </c>
    </row>
    <row r="82" spans="1:7" x14ac:dyDescent="0.25">
      <c r="A82" s="12"/>
      <c r="B82" s="12"/>
      <c r="C82" s="18"/>
      <c r="D82" s="18"/>
      <c r="E82" s="14" t="str">
        <f>IF(NOT(OR(A82&lt;&gt;"",B82&lt;&gt;"",C82&lt;&gt;"",D82&lt;&gt;"")),"",IF(B82="Weekdays",5,IF(B82="Saturday",1,IF(B82="Sunday",1,IF(B82="Holiday",0,"")))))</f>
        <v/>
      </c>
      <c r="F82" s="15" t="str">
        <f>IF(OR(E82="",NOT(ISNUMBER(C82)),NOT(ISNUMBER(D82))),"",IF(D82&gt;C82,(D82-C82)*24*E82,""))</f>
        <v/>
      </c>
      <c r="G82" s="16" t="str">
        <f>IF(NOT(OR(A82&lt;&gt;"",B82&lt;&gt;"",C82&lt;&gt;"",D82&lt;&gt;"")),"",IF(A82="","Check ID",IF(SUMPRODUCT(--(Equipment!$A$2:$A$101=A82))=0,"Check ID",IF(AND(B82&lt;&gt;"",SUMPRODUCT(($A$2:$A$201=A82)*($B$2:$B$201=B82))&gt;1),"Duplicate row",IF(OR(E82="",NOT(ISNUMBER(C82)),NOT(ISNUMBER(D82))),"Check inputs",IF(OR(C82&lt;0,C82&gt;=1,D82&lt;0,D82&gt;=1,D82&lt;=C82),"Check inputs","OK"))))))</f>
        <v/>
      </c>
    </row>
    <row r="83" spans="1:7" x14ac:dyDescent="0.25">
      <c r="A83" s="12"/>
      <c r="B83" s="12"/>
      <c r="C83" s="18"/>
      <c r="D83" s="18"/>
      <c r="E83" s="14" t="str">
        <f>IF(NOT(OR(A83&lt;&gt;"",B83&lt;&gt;"",C83&lt;&gt;"",D83&lt;&gt;"")),"",IF(B83="Weekdays",5,IF(B83="Saturday",1,IF(B83="Sunday",1,IF(B83="Holiday",0,"")))))</f>
        <v/>
      </c>
      <c r="F83" s="15" t="str">
        <f>IF(OR(E83="",NOT(ISNUMBER(C83)),NOT(ISNUMBER(D83))),"",IF(D83&gt;C83,(D83-C83)*24*E83,""))</f>
        <v/>
      </c>
      <c r="G83" s="16" t="str">
        <f>IF(NOT(OR(A83&lt;&gt;"",B83&lt;&gt;"",C83&lt;&gt;"",D83&lt;&gt;"")),"",IF(A83="","Check ID",IF(SUMPRODUCT(--(Equipment!$A$2:$A$101=A83))=0,"Check ID",IF(AND(B83&lt;&gt;"",SUMPRODUCT(($A$2:$A$201=A83)*($B$2:$B$201=B83))&gt;1),"Duplicate row",IF(OR(E83="",NOT(ISNUMBER(C83)),NOT(ISNUMBER(D83))),"Check inputs",IF(OR(C83&lt;0,C83&gt;=1,D83&lt;0,D83&gt;=1,D83&lt;=C83),"Check inputs","OK"))))))</f>
        <v/>
      </c>
    </row>
    <row r="84" spans="1:7" x14ac:dyDescent="0.25">
      <c r="A84" s="12"/>
      <c r="B84" s="12"/>
      <c r="C84" s="18"/>
      <c r="D84" s="18"/>
      <c r="E84" s="14" t="str">
        <f>IF(NOT(OR(A84&lt;&gt;"",B84&lt;&gt;"",C84&lt;&gt;"",D84&lt;&gt;"")),"",IF(B84="Weekdays",5,IF(B84="Saturday",1,IF(B84="Sunday",1,IF(B84="Holiday",0,"")))))</f>
        <v/>
      </c>
      <c r="F84" s="15" t="str">
        <f>IF(OR(E84="",NOT(ISNUMBER(C84)),NOT(ISNUMBER(D84))),"",IF(D84&gt;C84,(D84-C84)*24*E84,""))</f>
        <v/>
      </c>
      <c r="G84" s="16" t="str">
        <f>IF(NOT(OR(A84&lt;&gt;"",B84&lt;&gt;"",C84&lt;&gt;"",D84&lt;&gt;"")),"",IF(A84="","Check ID",IF(SUMPRODUCT(--(Equipment!$A$2:$A$101=A84))=0,"Check ID",IF(AND(B84&lt;&gt;"",SUMPRODUCT(($A$2:$A$201=A84)*($B$2:$B$201=B84))&gt;1),"Duplicate row",IF(OR(E84="",NOT(ISNUMBER(C84)),NOT(ISNUMBER(D84))),"Check inputs",IF(OR(C84&lt;0,C84&gt;=1,D84&lt;0,D84&gt;=1,D84&lt;=C84),"Check inputs","OK"))))))</f>
        <v/>
      </c>
    </row>
    <row r="85" spans="1:7" x14ac:dyDescent="0.25">
      <c r="A85" s="12"/>
      <c r="B85" s="12"/>
      <c r="C85" s="18"/>
      <c r="D85" s="18"/>
      <c r="E85" s="14" t="str">
        <f>IF(NOT(OR(A85&lt;&gt;"",B85&lt;&gt;"",C85&lt;&gt;"",D85&lt;&gt;"")),"",IF(B85="Weekdays",5,IF(B85="Saturday",1,IF(B85="Sunday",1,IF(B85="Holiday",0,"")))))</f>
        <v/>
      </c>
      <c r="F85" s="15" t="str">
        <f>IF(OR(E85="",NOT(ISNUMBER(C85)),NOT(ISNUMBER(D85))),"",IF(D85&gt;C85,(D85-C85)*24*E85,""))</f>
        <v/>
      </c>
      <c r="G85" s="16" t="str">
        <f>IF(NOT(OR(A85&lt;&gt;"",B85&lt;&gt;"",C85&lt;&gt;"",D85&lt;&gt;"")),"",IF(A85="","Check ID",IF(SUMPRODUCT(--(Equipment!$A$2:$A$101=A85))=0,"Check ID",IF(AND(B85&lt;&gt;"",SUMPRODUCT(($A$2:$A$201=A85)*($B$2:$B$201=B85))&gt;1),"Duplicate row",IF(OR(E85="",NOT(ISNUMBER(C85)),NOT(ISNUMBER(D85))),"Check inputs",IF(OR(C85&lt;0,C85&gt;=1,D85&lt;0,D85&gt;=1,D85&lt;=C85),"Check inputs","OK"))))))</f>
        <v/>
      </c>
    </row>
    <row r="86" spans="1:7" x14ac:dyDescent="0.25">
      <c r="A86" s="12"/>
      <c r="B86" s="12"/>
      <c r="C86" s="18"/>
      <c r="D86" s="18"/>
      <c r="E86" s="14" t="str">
        <f>IF(NOT(OR(A86&lt;&gt;"",B86&lt;&gt;"",C86&lt;&gt;"",D86&lt;&gt;"")),"",IF(B86="Weekdays",5,IF(B86="Saturday",1,IF(B86="Sunday",1,IF(B86="Holiday",0,"")))))</f>
        <v/>
      </c>
      <c r="F86" s="15" t="str">
        <f>IF(OR(E86="",NOT(ISNUMBER(C86)),NOT(ISNUMBER(D86))),"",IF(D86&gt;C86,(D86-C86)*24*E86,""))</f>
        <v/>
      </c>
      <c r="G86" s="16" t="str">
        <f>IF(NOT(OR(A86&lt;&gt;"",B86&lt;&gt;"",C86&lt;&gt;"",D86&lt;&gt;"")),"",IF(A86="","Check ID",IF(SUMPRODUCT(--(Equipment!$A$2:$A$101=A86))=0,"Check ID",IF(AND(B86&lt;&gt;"",SUMPRODUCT(($A$2:$A$201=A86)*($B$2:$B$201=B86))&gt;1),"Duplicate row",IF(OR(E86="",NOT(ISNUMBER(C86)),NOT(ISNUMBER(D86))),"Check inputs",IF(OR(C86&lt;0,C86&gt;=1,D86&lt;0,D86&gt;=1,D86&lt;=C86),"Check inputs","OK"))))))</f>
        <v/>
      </c>
    </row>
    <row r="87" spans="1:7" x14ac:dyDescent="0.25">
      <c r="A87" s="12"/>
      <c r="B87" s="12"/>
      <c r="C87" s="18"/>
      <c r="D87" s="18"/>
      <c r="E87" s="14" t="str">
        <f>IF(NOT(OR(A87&lt;&gt;"",B87&lt;&gt;"",C87&lt;&gt;"",D87&lt;&gt;"")),"",IF(B87="Weekdays",5,IF(B87="Saturday",1,IF(B87="Sunday",1,IF(B87="Holiday",0,"")))))</f>
        <v/>
      </c>
      <c r="F87" s="15" t="str">
        <f>IF(OR(E87="",NOT(ISNUMBER(C87)),NOT(ISNUMBER(D87))),"",IF(D87&gt;C87,(D87-C87)*24*E87,""))</f>
        <v/>
      </c>
      <c r="G87" s="16" t="str">
        <f>IF(NOT(OR(A87&lt;&gt;"",B87&lt;&gt;"",C87&lt;&gt;"",D87&lt;&gt;"")),"",IF(A87="","Check ID",IF(SUMPRODUCT(--(Equipment!$A$2:$A$101=A87))=0,"Check ID",IF(AND(B87&lt;&gt;"",SUMPRODUCT(($A$2:$A$201=A87)*($B$2:$B$201=B87))&gt;1),"Duplicate row",IF(OR(E87="",NOT(ISNUMBER(C87)),NOT(ISNUMBER(D87))),"Check inputs",IF(OR(C87&lt;0,C87&gt;=1,D87&lt;0,D87&gt;=1,D87&lt;=C87),"Check inputs","OK"))))))</f>
        <v/>
      </c>
    </row>
    <row r="88" spans="1:7" x14ac:dyDescent="0.25">
      <c r="A88" s="12"/>
      <c r="B88" s="12"/>
      <c r="C88" s="18"/>
      <c r="D88" s="18"/>
      <c r="E88" s="14" t="str">
        <f>IF(NOT(OR(A88&lt;&gt;"",B88&lt;&gt;"",C88&lt;&gt;"",D88&lt;&gt;"")),"",IF(B88="Weekdays",5,IF(B88="Saturday",1,IF(B88="Sunday",1,IF(B88="Holiday",0,"")))))</f>
        <v/>
      </c>
      <c r="F88" s="15" t="str">
        <f>IF(OR(E88="",NOT(ISNUMBER(C88)),NOT(ISNUMBER(D88))),"",IF(D88&gt;C88,(D88-C88)*24*E88,""))</f>
        <v/>
      </c>
      <c r="G88" s="16" t="str">
        <f>IF(NOT(OR(A88&lt;&gt;"",B88&lt;&gt;"",C88&lt;&gt;"",D88&lt;&gt;"")),"",IF(A88="","Check ID",IF(SUMPRODUCT(--(Equipment!$A$2:$A$101=A88))=0,"Check ID",IF(AND(B88&lt;&gt;"",SUMPRODUCT(($A$2:$A$201=A88)*($B$2:$B$201=B88))&gt;1),"Duplicate row",IF(OR(E88="",NOT(ISNUMBER(C88)),NOT(ISNUMBER(D88))),"Check inputs",IF(OR(C88&lt;0,C88&gt;=1,D88&lt;0,D88&gt;=1,D88&lt;=C88),"Check inputs","OK"))))))</f>
        <v/>
      </c>
    </row>
    <row r="89" spans="1:7" x14ac:dyDescent="0.25">
      <c r="A89" s="12"/>
      <c r="B89" s="12"/>
      <c r="C89" s="18"/>
      <c r="D89" s="18"/>
      <c r="E89" s="14" t="str">
        <f>IF(NOT(OR(A89&lt;&gt;"",B89&lt;&gt;"",C89&lt;&gt;"",D89&lt;&gt;"")),"",IF(B89="Weekdays",5,IF(B89="Saturday",1,IF(B89="Sunday",1,IF(B89="Holiday",0,"")))))</f>
        <v/>
      </c>
      <c r="F89" s="15" t="str">
        <f>IF(OR(E89="",NOT(ISNUMBER(C89)),NOT(ISNUMBER(D89))),"",IF(D89&gt;C89,(D89-C89)*24*E89,""))</f>
        <v/>
      </c>
      <c r="G89" s="16" t="str">
        <f>IF(NOT(OR(A89&lt;&gt;"",B89&lt;&gt;"",C89&lt;&gt;"",D89&lt;&gt;"")),"",IF(A89="","Check ID",IF(SUMPRODUCT(--(Equipment!$A$2:$A$101=A89))=0,"Check ID",IF(AND(B89&lt;&gt;"",SUMPRODUCT(($A$2:$A$201=A89)*($B$2:$B$201=B89))&gt;1),"Duplicate row",IF(OR(E89="",NOT(ISNUMBER(C89)),NOT(ISNUMBER(D89))),"Check inputs",IF(OR(C89&lt;0,C89&gt;=1,D89&lt;0,D89&gt;=1,D89&lt;=C89),"Check inputs","OK"))))))</f>
        <v/>
      </c>
    </row>
    <row r="90" spans="1:7" x14ac:dyDescent="0.25">
      <c r="A90" s="12"/>
      <c r="B90" s="12"/>
      <c r="C90" s="18"/>
      <c r="D90" s="18"/>
      <c r="E90" s="14" t="str">
        <f>IF(NOT(OR(A90&lt;&gt;"",B90&lt;&gt;"",C90&lt;&gt;"",D90&lt;&gt;"")),"",IF(B90="Weekdays",5,IF(B90="Saturday",1,IF(B90="Sunday",1,IF(B90="Holiday",0,"")))))</f>
        <v/>
      </c>
      <c r="F90" s="15" t="str">
        <f>IF(OR(E90="",NOT(ISNUMBER(C90)),NOT(ISNUMBER(D90))),"",IF(D90&gt;C90,(D90-C90)*24*E90,""))</f>
        <v/>
      </c>
      <c r="G90" s="16" t="str">
        <f>IF(NOT(OR(A90&lt;&gt;"",B90&lt;&gt;"",C90&lt;&gt;"",D90&lt;&gt;"")),"",IF(A90="","Check ID",IF(SUMPRODUCT(--(Equipment!$A$2:$A$101=A90))=0,"Check ID",IF(AND(B90&lt;&gt;"",SUMPRODUCT(($A$2:$A$201=A90)*($B$2:$B$201=B90))&gt;1),"Duplicate row",IF(OR(E90="",NOT(ISNUMBER(C90)),NOT(ISNUMBER(D90))),"Check inputs",IF(OR(C90&lt;0,C90&gt;=1,D90&lt;0,D90&gt;=1,D90&lt;=C90),"Check inputs","OK"))))))</f>
        <v/>
      </c>
    </row>
    <row r="91" spans="1:7" x14ac:dyDescent="0.25">
      <c r="A91" s="12"/>
      <c r="B91" s="12"/>
      <c r="C91" s="18"/>
      <c r="D91" s="18"/>
      <c r="E91" s="14" t="str">
        <f>IF(NOT(OR(A91&lt;&gt;"",B91&lt;&gt;"",C91&lt;&gt;"",D91&lt;&gt;"")),"",IF(B91="Weekdays",5,IF(B91="Saturday",1,IF(B91="Sunday",1,IF(B91="Holiday",0,"")))))</f>
        <v/>
      </c>
      <c r="F91" s="15" t="str">
        <f>IF(OR(E91="",NOT(ISNUMBER(C91)),NOT(ISNUMBER(D91))),"",IF(D91&gt;C91,(D91-C91)*24*E91,""))</f>
        <v/>
      </c>
      <c r="G91" s="16" t="str">
        <f>IF(NOT(OR(A91&lt;&gt;"",B91&lt;&gt;"",C91&lt;&gt;"",D91&lt;&gt;"")),"",IF(A91="","Check ID",IF(SUMPRODUCT(--(Equipment!$A$2:$A$101=A91))=0,"Check ID",IF(AND(B91&lt;&gt;"",SUMPRODUCT(($A$2:$A$201=A91)*($B$2:$B$201=B91))&gt;1),"Duplicate row",IF(OR(E91="",NOT(ISNUMBER(C91)),NOT(ISNUMBER(D91))),"Check inputs",IF(OR(C91&lt;0,C91&gt;=1,D91&lt;0,D91&gt;=1,D91&lt;=C91),"Check inputs","OK"))))))</f>
        <v/>
      </c>
    </row>
    <row r="92" spans="1:7" x14ac:dyDescent="0.25">
      <c r="A92" s="12"/>
      <c r="B92" s="12"/>
      <c r="C92" s="18"/>
      <c r="D92" s="18"/>
      <c r="E92" s="14" t="str">
        <f>IF(NOT(OR(A92&lt;&gt;"",B92&lt;&gt;"",C92&lt;&gt;"",D92&lt;&gt;"")),"",IF(B92="Weekdays",5,IF(B92="Saturday",1,IF(B92="Sunday",1,IF(B92="Holiday",0,"")))))</f>
        <v/>
      </c>
      <c r="F92" s="15" t="str">
        <f>IF(OR(E92="",NOT(ISNUMBER(C92)),NOT(ISNUMBER(D92))),"",IF(D92&gt;C92,(D92-C92)*24*E92,""))</f>
        <v/>
      </c>
      <c r="G92" s="16" t="str">
        <f>IF(NOT(OR(A92&lt;&gt;"",B92&lt;&gt;"",C92&lt;&gt;"",D92&lt;&gt;"")),"",IF(A92="","Check ID",IF(SUMPRODUCT(--(Equipment!$A$2:$A$101=A92))=0,"Check ID",IF(AND(B92&lt;&gt;"",SUMPRODUCT(($A$2:$A$201=A92)*($B$2:$B$201=B92))&gt;1),"Duplicate row",IF(OR(E92="",NOT(ISNUMBER(C92)),NOT(ISNUMBER(D92))),"Check inputs",IF(OR(C92&lt;0,C92&gt;=1,D92&lt;0,D92&gt;=1,D92&lt;=C92),"Check inputs","OK"))))))</f>
        <v/>
      </c>
    </row>
    <row r="93" spans="1:7" x14ac:dyDescent="0.25">
      <c r="A93" s="12"/>
      <c r="B93" s="12"/>
      <c r="C93" s="18"/>
      <c r="D93" s="18"/>
      <c r="E93" s="14" t="str">
        <f>IF(NOT(OR(A93&lt;&gt;"",B93&lt;&gt;"",C93&lt;&gt;"",D93&lt;&gt;"")),"",IF(B93="Weekdays",5,IF(B93="Saturday",1,IF(B93="Sunday",1,IF(B93="Holiday",0,"")))))</f>
        <v/>
      </c>
      <c r="F93" s="15" t="str">
        <f>IF(OR(E93="",NOT(ISNUMBER(C93)),NOT(ISNUMBER(D93))),"",IF(D93&gt;C93,(D93-C93)*24*E93,""))</f>
        <v/>
      </c>
      <c r="G93" s="16" t="str">
        <f>IF(NOT(OR(A93&lt;&gt;"",B93&lt;&gt;"",C93&lt;&gt;"",D93&lt;&gt;"")),"",IF(A93="","Check ID",IF(SUMPRODUCT(--(Equipment!$A$2:$A$101=A93))=0,"Check ID",IF(AND(B93&lt;&gt;"",SUMPRODUCT(($A$2:$A$201=A93)*($B$2:$B$201=B93))&gt;1),"Duplicate row",IF(OR(E93="",NOT(ISNUMBER(C93)),NOT(ISNUMBER(D93))),"Check inputs",IF(OR(C93&lt;0,C93&gt;=1,D93&lt;0,D93&gt;=1,D93&lt;=C93),"Check inputs","OK"))))))</f>
        <v/>
      </c>
    </row>
    <row r="94" spans="1:7" x14ac:dyDescent="0.25">
      <c r="A94" s="12"/>
      <c r="B94" s="12"/>
      <c r="C94" s="18"/>
      <c r="D94" s="18"/>
      <c r="E94" s="14" t="str">
        <f>IF(NOT(OR(A94&lt;&gt;"",B94&lt;&gt;"",C94&lt;&gt;"",D94&lt;&gt;"")),"",IF(B94="Weekdays",5,IF(B94="Saturday",1,IF(B94="Sunday",1,IF(B94="Holiday",0,"")))))</f>
        <v/>
      </c>
      <c r="F94" s="15" t="str">
        <f>IF(OR(E94="",NOT(ISNUMBER(C94)),NOT(ISNUMBER(D94))),"",IF(D94&gt;C94,(D94-C94)*24*E94,""))</f>
        <v/>
      </c>
      <c r="G94" s="16" t="str">
        <f>IF(NOT(OR(A94&lt;&gt;"",B94&lt;&gt;"",C94&lt;&gt;"",D94&lt;&gt;"")),"",IF(A94="","Check ID",IF(SUMPRODUCT(--(Equipment!$A$2:$A$101=A94))=0,"Check ID",IF(AND(B94&lt;&gt;"",SUMPRODUCT(($A$2:$A$201=A94)*($B$2:$B$201=B94))&gt;1),"Duplicate row",IF(OR(E94="",NOT(ISNUMBER(C94)),NOT(ISNUMBER(D94))),"Check inputs",IF(OR(C94&lt;0,C94&gt;=1,D94&lt;0,D94&gt;=1,D94&lt;=C94),"Check inputs","OK"))))))</f>
        <v/>
      </c>
    </row>
    <row r="95" spans="1:7" x14ac:dyDescent="0.25">
      <c r="A95" s="12"/>
      <c r="B95" s="12"/>
      <c r="C95" s="18"/>
      <c r="D95" s="18"/>
      <c r="E95" s="14" t="str">
        <f>IF(NOT(OR(A95&lt;&gt;"",B95&lt;&gt;"",C95&lt;&gt;"",D95&lt;&gt;"")),"",IF(B95="Weekdays",5,IF(B95="Saturday",1,IF(B95="Sunday",1,IF(B95="Holiday",0,"")))))</f>
        <v/>
      </c>
      <c r="F95" s="15" t="str">
        <f>IF(OR(E95="",NOT(ISNUMBER(C95)),NOT(ISNUMBER(D95))),"",IF(D95&gt;C95,(D95-C95)*24*E95,""))</f>
        <v/>
      </c>
      <c r="G95" s="16" t="str">
        <f>IF(NOT(OR(A95&lt;&gt;"",B95&lt;&gt;"",C95&lt;&gt;"",D95&lt;&gt;"")),"",IF(A95="","Check ID",IF(SUMPRODUCT(--(Equipment!$A$2:$A$101=A95))=0,"Check ID",IF(AND(B95&lt;&gt;"",SUMPRODUCT(($A$2:$A$201=A95)*($B$2:$B$201=B95))&gt;1),"Duplicate row",IF(OR(E95="",NOT(ISNUMBER(C95)),NOT(ISNUMBER(D95))),"Check inputs",IF(OR(C95&lt;0,C95&gt;=1,D95&lt;0,D95&gt;=1,D95&lt;=C95),"Check inputs","OK"))))))</f>
        <v/>
      </c>
    </row>
    <row r="96" spans="1:7" x14ac:dyDescent="0.25">
      <c r="A96" s="12"/>
      <c r="B96" s="12"/>
      <c r="C96" s="18"/>
      <c r="D96" s="18"/>
      <c r="E96" s="14" t="str">
        <f>IF(NOT(OR(A96&lt;&gt;"",B96&lt;&gt;"",C96&lt;&gt;"",D96&lt;&gt;"")),"",IF(B96="Weekdays",5,IF(B96="Saturday",1,IF(B96="Sunday",1,IF(B96="Holiday",0,"")))))</f>
        <v/>
      </c>
      <c r="F96" s="15" t="str">
        <f>IF(OR(E96="",NOT(ISNUMBER(C96)),NOT(ISNUMBER(D96))),"",IF(D96&gt;C96,(D96-C96)*24*E96,""))</f>
        <v/>
      </c>
      <c r="G96" s="16" t="str">
        <f>IF(NOT(OR(A96&lt;&gt;"",B96&lt;&gt;"",C96&lt;&gt;"",D96&lt;&gt;"")),"",IF(A96="","Check ID",IF(SUMPRODUCT(--(Equipment!$A$2:$A$101=A96))=0,"Check ID",IF(AND(B96&lt;&gt;"",SUMPRODUCT(($A$2:$A$201=A96)*($B$2:$B$201=B96))&gt;1),"Duplicate row",IF(OR(E96="",NOT(ISNUMBER(C96)),NOT(ISNUMBER(D96))),"Check inputs",IF(OR(C96&lt;0,C96&gt;=1,D96&lt;0,D96&gt;=1,D96&lt;=C96),"Check inputs","OK"))))))</f>
        <v/>
      </c>
    </row>
    <row r="97" spans="1:7" x14ac:dyDescent="0.25">
      <c r="A97" s="12"/>
      <c r="B97" s="12"/>
      <c r="C97" s="18"/>
      <c r="D97" s="18"/>
      <c r="E97" s="14" t="str">
        <f>IF(NOT(OR(A97&lt;&gt;"",B97&lt;&gt;"",C97&lt;&gt;"",D97&lt;&gt;"")),"",IF(B97="Weekdays",5,IF(B97="Saturday",1,IF(B97="Sunday",1,IF(B97="Holiday",0,"")))))</f>
        <v/>
      </c>
      <c r="F97" s="15" t="str">
        <f>IF(OR(E97="",NOT(ISNUMBER(C97)),NOT(ISNUMBER(D97))),"",IF(D97&gt;C97,(D97-C97)*24*E97,""))</f>
        <v/>
      </c>
      <c r="G97" s="16" t="str">
        <f>IF(NOT(OR(A97&lt;&gt;"",B97&lt;&gt;"",C97&lt;&gt;"",D97&lt;&gt;"")),"",IF(A97="","Check ID",IF(SUMPRODUCT(--(Equipment!$A$2:$A$101=A97))=0,"Check ID",IF(AND(B97&lt;&gt;"",SUMPRODUCT(($A$2:$A$201=A97)*($B$2:$B$201=B97))&gt;1),"Duplicate row",IF(OR(E97="",NOT(ISNUMBER(C97)),NOT(ISNUMBER(D97))),"Check inputs",IF(OR(C97&lt;0,C97&gt;=1,D97&lt;0,D97&gt;=1,D97&lt;=C97),"Check inputs","OK"))))))</f>
        <v/>
      </c>
    </row>
    <row r="98" spans="1:7" x14ac:dyDescent="0.25">
      <c r="A98" s="12"/>
      <c r="B98" s="12"/>
      <c r="C98" s="18"/>
      <c r="D98" s="18"/>
      <c r="E98" s="14" t="str">
        <f>IF(NOT(OR(A98&lt;&gt;"",B98&lt;&gt;"",C98&lt;&gt;"",D98&lt;&gt;"")),"",IF(B98="Weekdays",5,IF(B98="Saturday",1,IF(B98="Sunday",1,IF(B98="Holiday",0,"")))))</f>
        <v/>
      </c>
      <c r="F98" s="15" t="str">
        <f>IF(OR(E98="",NOT(ISNUMBER(C98)),NOT(ISNUMBER(D98))),"",IF(D98&gt;C98,(D98-C98)*24*E98,""))</f>
        <v/>
      </c>
      <c r="G98" s="16" t="str">
        <f>IF(NOT(OR(A98&lt;&gt;"",B98&lt;&gt;"",C98&lt;&gt;"",D98&lt;&gt;"")),"",IF(A98="","Check ID",IF(SUMPRODUCT(--(Equipment!$A$2:$A$101=A98))=0,"Check ID",IF(AND(B98&lt;&gt;"",SUMPRODUCT(($A$2:$A$201=A98)*($B$2:$B$201=B98))&gt;1),"Duplicate row",IF(OR(E98="",NOT(ISNUMBER(C98)),NOT(ISNUMBER(D98))),"Check inputs",IF(OR(C98&lt;0,C98&gt;=1,D98&lt;0,D98&gt;=1,D98&lt;=C98),"Check inputs","OK"))))))</f>
        <v/>
      </c>
    </row>
    <row r="99" spans="1:7" x14ac:dyDescent="0.25">
      <c r="A99" s="12"/>
      <c r="B99" s="12"/>
      <c r="C99" s="18"/>
      <c r="D99" s="18"/>
      <c r="E99" s="14" t="str">
        <f>IF(NOT(OR(A99&lt;&gt;"",B99&lt;&gt;"",C99&lt;&gt;"",D99&lt;&gt;"")),"",IF(B99="Weekdays",5,IF(B99="Saturday",1,IF(B99="Sunday",1,IF(B99="Holiday",0,"")))))</f>
        <v/>
      </c>
      <c r="F99" s="15" t="str">
        <f>IF(OR(E99="",NOT(ISNUMBER(C99)),NOT(ISNUMBER(D99))),"",IF(D99&gt;C99,(D99-C99)*24*E99,""))</f>
        <v/>
      </c>
      <c r="G99" s="16" t="str">
        <f>IF(NOT(OR(A99&lt;&gt;"",B99&lt;&gt;"",C99&lt;&gt;"",D99&lt;&gt;"")),"",IF(A99="","Check ID",IF(SUMPRODUCT(--(Equipment!$A$2:$A$101=A99))=0,"Check ID",IF(AND(B99&lt;&gt;"",SUMPRODUCT(($A$2:$A$201=A99)*($B$2:$B$201=B99))&gt;1),"Duplicate row",IF(OR(E99="",NOT(ISNUMBER(C99)),NOT(ISNUMBER(D99))),"Check inputs",IF(OR(C99&lt;0,C99&gt;=1,D99&lt;0,D99&gt;=1,D99&lt;=C99),"Check inputs","OK"))))))</f>
        <v/>
      </c>
    </row>
    <row r="100" spans="1:7" x14ac:dyDescent="0.25">
      <c r="A100" s="12"/>
      <c r="B100" s="12"/>
      <c r="C100" s="18"/>
      <c r="D100" s="18"/>
      <c r="E100" s="14" t="str">
        <f>IF(NOT(OR(A100&lt;&gt;"",B100&lt;&gt;"",C100&lt;&gt;"",D100&lt;&gt;"")),"",IF(B100="Weekdays",5,IF(B100="Saturday",1,IF(B100="Sunday",1,IF(B100="Holiday",0,"")))))</f>
        <v/>
      </c>
      <c r="F100" s="15" t="str">
        <f>IF(OR(E100="",NOT(ISNUMBER(C100)),NOT(ISNUMBER(D100))),"",IF(D100&gt;C100,(D100-C100)*24*E100,""))</f>
        <v/>
      </c>
      <c r="G100" s="16" t="str">
        <f>IF(NOT(OR(A100&lt;&gt;"",B100&lt;&gt;"",C100&lt;&gt;"",D100&lt;&gt;"")),"",IF(A100="","Check ID",IF(SUMPRODUCT(--(Equipment!$A$2:$A$101=A100))=0,"Check ID",IF(AND(B100&lt;&gt;"",SUMPRODUCT(($A$2:$A$201=A100)*($B$2:$B$201=B100))&gt;1),"Duplicate row",IF(OR(E100="",NOT(ISNUMBER(C100)),NOT(ISNUMBER(D100))),"Check inputs",IF(OR(C100&lt;0,C100&gt;=1,D100&lt;0,D100&gt;=1,D100&lt;=C100),"Check inputs","OK"))))))</f>
        <v/>
      </c>
    </row>
    <row r="101" spans="1:7" x14ac:dyDescent="0.25">
      <c r="A101" s="12"/>
      <c r="B101" s="12"/>
      <c r="C101" s="18"/>
      <c r="D101" s="18"/>
      <c r="E101" s="14" t="str">
        <f>IF(NOT(OR(A101&lt;&gt;"",B101&lt;&gt;"",C101&lt;&gt;"",D101&lt;&gt;"")),"",IF(B101="Weekdays",5,IF(B101="Saturday",1,IF(B101="Sunday",1,IF(B101="Holiday",0,"")))))</f>
        <v/>
      </c>
      <c r="F101" s="15" t="str">
        <f>IF(OR(E101="",NOT(ISNUMBER(C101)),NOT(ISNUMBER(D101))),"",IF(D101&gt;C101,(D101-C101)*24*E101,""))</f>
        <v/>
      </c>
      <c r="G101" s="16" t="str">
        <f>IF(NOT(OR(A101&lt;&gt;"",B101&lt;&gt;"",C101&lt;&gt;"",D101&lt;&gt;"")),"",IF(A101="","Check ID",IF(SUMPRODUCT(--(Equipment!$A$2:$A$101=A101))=0,"Check ID",IF(AND(B101&lt;&gt;"",SUMPRODUCT(($A$2:$A$201=A101)*($B$2:$B$201=B101))&gt;1),"Duplicate row",IF(OR(E101="",NOT(ISNUMBER(C101)),NOT(ISNUMBER(D101))),"Check inputs",IF(OR(C101&lt;0,C101&gt;=1,D101&lt;0,D101&gt;=1,D101&lt;=C101),"Check inputs","OK"))))))</f>
        <v/>
      </c>
    </row>
    <row r="102" spans="1:7" x14ac:dyDescent="0.25">
      <c r="A102" s="12"/>
      <c r="B102" s="12"/>
      <c r="C102" s="18"/>
      <c r="D102" s="18"/>
      <c r="E102" s="14" t="str">
        <f>IF(NOT(OR(A102&lt;&gt;"",B102&lt;&gt;"",C102&lt;&gt;"",D102&lt;&gt;"")),"",IF(B102="Weekdays",5,IF(B102="Saturday",1,IF(B102="Sunday",1,IF(B102="Holiday",0,"")))))</f>
        <v/>
      </c>
      <c r="F102" s="15" t="str">
        <f>IF(OR(E102="",NOT(ISNUMBER(C102)),NOT(ISNUMBER(D102))),"",IF(D102&gt;C102,(D102-C102)*24*E102,""))</f>
        <v/>
      </c>
      <c r="G102" s="16" t="str">
        <f>IF(NOT(OR(A102&lt;&gt;"",B102&lt;&gt;"",C102&lt;&gt;"",D102&lt;&gt;"")),"",IF(A102="","Check ID",IF(SUMPRODUCT(--(Equipment!$A$2:$A$101=A102))=0,"Check ID",IF(AND(B102&lt;&gt;"",SUMPRODUCT(($A$2:$A$201=A102)*($B$2:$B$201=B102))&gt;1),"Duplicate row",IF(OR(E102="",NOT(ISNUMBER(C102)),NOT(ISNUMBER(D102))),"Check inputs",IF(OR(C102&lt;0,C102&gt;=1,D102&lt;0,D102&gt;=1,D102&lt;=C102),"Check inputs","OK"))))))</f>
        <v/>
      </c>
    </row>
    <row r="103" spans="1:7" x14ac:dyDescent="0.25">
      <c r="A103" s="12"/>
      <c r="B103" s="12"/>
      <c r="C103" s="18"/>
      <c r="D103" s="18"/>
      <c r="E103" s="14" t="str">
        <f>IF(NOT(OR(A103&lt;&gt;"",B103&lt;&gt;"",C103&lt;&gt;"",D103&lt;&gt;"")),"",IF(B103="Weekdays",5,IF(B103="Saturday",1,IF(B103="Sunday",1,IF(B103="Holiday",0,"")))))</f>
        <v/>
      </c>
      <c r="F103" s="15" t="str">
        <f>IF(OR(E103="",NOT(ISNUMBER(C103)),NOT(ISNUMBER(D103))),"",IF(D103&gt;C103,(D103-C103)*24*E103,""))</f>
        <v/>
      </c>
      <c r="G103" s="16" t="str">
        <f>IF(NOT(OR(A103&lt;&gt;"",B103&lt;&gt;"",C103&lt;&gt;"",D103&lt;&gt;"")),"",IF(A103="","Check ID",IF(SUMPRODUCT(--(Equipment!$A$2:$A$101=A103))=0,"Check ID",IF(AND(B103&lt;&gt;"",SUMPRODUCT(($A$2:$A$201=A103)*($B$2:$B$201=B103))&gt;1),"Duplicate row",IF(OR(E103="",NOT(ISNUMBER(C103)),NOT(ISNUMBER(D103))),"Check inputs",IF(OR(C103&lt;0,C103&gt;=1,D103&lt;0,D103&gt;=1,D103&lt;=C103),"Check inputs","OK"))))))</f>
        <v/>
      </c>
    </row>
    <row r="104" spans="1:7" x14ac:dyDescent="0.25">
      <c r="A104" s="12"/>
      <c r="B104" s="12"/>
      <c r="C104" s="18"/>
      <c r="D104" s="18"/>
      <c r="E104" s="14" t="str">
        <f>IF(NOT(OR(A104&lt;&gt;"",B104&lt;&gt;"",C104&lt;&gt;"",D104&lt;&gt;"")),"",IF(B104="Weekdays",5,IF(B104="Saturday",1,IF(B104="Sunday",1,IF(B104="Holiday",0,"")))))</f>
        <v/>
      </c>
      <c r="F104" s="15" t="str">
        <f>IF(OR(E104="",NOT(ISNUMBER(C104)),NOT(ISNUMBER(D104))),"",IF(D104&gt;C104,(D104-C104)*24*E104,""))</f>
        <v/>
      </c>
      <c r="G104" s="16" t="str">
        <f>IF(NOT(OR(A104&lt;&gt;"",B104&lt;&gt;"",C104&lt;&gt;"",D104&lt;&gt;"")),"",IF(A104="","Check ID",IF(SUMPRODUCT(--(Equipment!$A$2:$A$101=A104))=0,"Check ID",IF(AND(B104&lt;&gt;"",SUMPRODUCT(($A$2:$A$201=A104)*($B$2:$B$201=B104))&gt;1),"Duplicate row",IF(OR(E104="",NOT(ISNUMBER(C104)),NOT(ISNUMBER(D104))),"Check inputs",IF(OR(C104&lt;0,C104&gt;=1,D104&lt;0,D104&gt;=1,D104&lt;=C104),"Check inputs","OK"))))))</f>
        <v/>
      </c>
    </row>
    <row r="105" spans="1:7" x14ac:dyDescent="0.25">
      <c r="A105" s="12"/>
      <c r="B105" s="12"/>
      <c r="C105" s="18"/>
      <c r="D105" s="18"/>
      <c r="E105" s="14" t="str">
        <f>IF(NOT(OR(A105&lt;&gt;"",B105&lt;&gt;"",C105&lt;&gt;"",D105&lt;&gt;"")),"",IF(B105="Weekdays",5,IF(B105="Saturday",1,IF(B105="Sunday",1,IF(B105="Holiday",0,"")))))</f>
        <v/>
      </c>
      <c r="F105" s="15" t="str">
        <f>IF(OR(E105="",NOT(ISNUMBER(C105)),NOT(ISNUMBER(D105))),"",IF(D105&gt;C105,(D105-C105)*24*E105,""))</f>
        <v/>
      </c>
      <c r="G105" s="16" t="str">
        <f>IF(NOT(OR(A105&lt;&gt;"",B105&lt;&gt;"",C105&lt;&gt;"",D105&lt;&gt;"")),"",IF(A105="","Check ID",IF(SUMPRODUCT(--(Equipment!$A$2:$A$101=A105))=0,"Check ID",IF(AND(B105&lt;&gt;"",SUMPRODUCT(($A$2:$A$201=A105)*($B$2:$B$201=B105))&gt;1),"Duplicate row",IF(OR(E105="",NOT(ISNUMBER(C105)),NOT(ISNUMBER(D105))),"Check inputs",IF(OR(C105&lt;0,C105&gt;=1,D105&lt;0,D105&gt;=1,D105&lt;=C105),"Check inputs","OK"))))))</f>
        <v/>
      </c>
    </row>
    <row r="106" spans="1:7" x14ac:dyDescent="0.25">
      <c r="A106" s="12"/>
      <c r="B106" s="12"/>
      <c r="C106" s="18"/>
      <c r="D106" s="18"/>
      <c r="E106" s="14" t="str">
        <f>IF(NOT(OR(A106&lt;&gt;"",B106&lt;&gt;"",C106&lt;&gt;"",D106&lt;&gt;"")),"",IF(B106="Weekdays",5,IF(B106="Saturday",1,IF(B106="Sunday",1,IF(B106="Holiday",0,"")))))</f>
        <v/>
      </c>
      <c r="F106" s="15" t="str">
        <f>IF(OR(E106="",NOT(ISNUMBER(C106)),NOT(ISNUMBER(D106))),"",IF(D106&gt;C106,(D106-C106)*24*E106,""))</f>
        <v/>
      </c>
      <c r="G106" s="16" t="str">
        <f>IF(NOT(OR(A106&lt;&gt;"",B106&lt;&gt;"",C106&lt;&gt;"",D106&lt;&gt;"")),"",IF(A106="","Check ID",IF(SUMPRODUCT(--(Equipment!$A$2:$A$101=A106))=0,"Check ID",IF(AND(B106&lt;&gt;"",SUMPRODUCT(($A$2:$A$201=A106)*($B$2:$B$201=B106))&gt;1),"Duplicate row",IF(OR(E106="",NOT(ISNUMBER(C106)),NOT(ISNUMBER(D106))),"Check inputs",IF(OR(C106&lt;0,C106&gt;=1,D106&lt;0,D106&gt;=1,D106&lt;=C106),"Check inputs","OK"))))))</f>
        <v/>
      </c>
    </row>
    <row r="107" spans="1:7" x14ac:dyDescent="0.25">
      <c r="A107" s="12"/>
      <c r="B107" s="12"/>
      <c r="C107" s="18"/>
      <c r="D107" s="18"/>
      <c r="E107" s="14" t="str">
        <f>IF(NOT(OR(A107&lt;&gt;"",B107&lt;&gt;"",C107&lt;&gt;"",D107&lt;&gt;"")),"",IF(B107="Weekdays",5,IF(B107="Saturday",1,IF(B107="Sunday",1,IF(B107="Holiday",0,"")))))</f>
        <v/>
      </c>
      <c r="F107" s="15" t="str">
        <f>IF(OR(E107="",NOT(ISNUMBER(C107)),NOT(ISNUMBER(D107))),"",IF(D107&gt;C107,(D107-C107)*24*E107,""))</f>
        <v/>
      </c>
      <c r="G107" s="16" t="str">
        <f>IF(NOT(OR(A107&lt;&gt;"",B107&lt;&gt;"",C107&lt;&gt;"",D107&lt;&gt;"")),"",IF(A107="","Check ID",IF(SUMPRODUCT(--(Equipment!$A$2:$A$101=A107))=0,"Check ID",IF(AND(B107&lt;&gt;"",SUMPRODUCT(($A$2:$A$201=A107)*($B$2:$B$201=B107))&gt;1),"Duplicate row",IF(OR(E107="",NOT(ISNUMBER(C107)),NOT(ISNUMBER(D107))),"Check inputs",IF(OR(C107&lt;0,C107&gt;=1,D107&lt;0,D107&gt;=1,D107&lt;=C107),"Check inputs","OK"))))))</f>
        <v/>
      </c>
    </row>
    <row r="108" spans="1:7" x14ac:dyDescent="0.25">
      <c r="A108" s="12"/>
      <c r="B108" s="12"/>
      <c r="C108" s="18"/>
      <c r="D108" s="18"/>
      <c r="E108" s="14" t="str">
        <f>IF(NOT(OR(A108&lt;&gt;"",B108&lt;&gt;"",C108&lt;&gt;"",D108&lt;&gt;"")),"",IF(B108="Weekdays",5,IF(B108="Saturday",1,IF(B108="Sunday",1,IF(B108="Holiday",0,"")))))</f>
        <v/>
      </c>
      <c r="F108" s="15" t="str">
        <f>IF(OR(E108="",NOT(ISNUMBER(C108)),NOT(ISNUMBER(D108))),"",IF(D108&gt;C108,(D108-C108)*24*E108,""))</f>
        <v/>
      </c>
      <c r="G108" s="16" t="str">
        <f>IF(NOT(OR(A108&lt;&gt;"",B108&lt;&gt;"",C108&lt;&gt;"",D108&lt;&gt;"")),"",IF(A108="","Check ID",IF(SUMPRODUCT(--(Equipment!$A$2:$A$101=A108))=0,"Check ID",IF(AND(B108&lt;&gt;"",SUMPRODUCT(($A$2:$A$201=A108)*($B$2:$B$201=B108))&gt;1),"Duplicate row",IF(OR(E108="",NOT(ISNUMBER(C108)),NOT(ISNUMBER(D108))),"Check inputs",IF(OR(C108&lt;0,C108&gt;=1,D108&lt;0,D108&gt;=1,D108&lt;=C108),"Check inputs","OK"))))))</f>
        <v/>
      </c>
    </row>
    <row r="109" spans="1:7" x14ac:dyDescent="0.25">
      <c r="A109" s="12"/>
      <c r="B109" s="12"/>
      <c r="C109" s="18"/>
      <c r="D109" s="18"/>
      <c r="E109" s="14" t="str">
        <f>IF(NOT(OR(A109&lt;&gt;"",B109&lt;&gt;"",C109&lt;&gt;"",D109&lt;&gt;"")),"",IF(B109="Weekdays",5,IF(B109="Saturday",1,IF(B109="Sunday",1,IF(B109="Holiday",0,"")))))</f>
        <v/>
      </c>
      <c r="F109" s="15" t="str">
        <f>IF(OR(E109="",NOT(ISNUMBER(C109)),NOT(ISNUMBER(D109))),"",IF(D109&gt;C109,(D109-C109)*24*E109,""))</f>
        <v/>
      </c>
      <c r="G109" s="16" t="str">
        <f>IF(NOT(OR(A109&lt;&gt;"",B109&lt;&gt;"",C109&lt;&gt;"",D109&lt;&gt;"")),"",IF(A109="","Check ID",IF(SUMPRODUCT(--(Equipment!$A$2:$A$101=A109))=0,"Check ID",IF(AND(B109&lt;&gt;"",SUMPRODUCT(($A$2:$A$201=A109)*($B$2:$B$201=B109))&gt;1),"Duplicate row",IF(OR(E109="",NOT(ISNUMBER(C109)),NOT(ISNUMBER(D109))),"Check inputs",IF(OR(C109&lt;0,C109&gt;=1,D109&lt;0,D109&gt;=1,D109&lt;=C109),"Check inputs","OK"))))))</f>
        <v/>
      </c>
    </row>
    <row r="110" spans="1:7" x14ac:dyDescent="0.25">
      <c r="A110" s="12"/>
      <c r="B110" s="12"/>
      <c r="C110" s="18"/>
      <c r="D110" s="18"/>
      <c r="E110" s="14" t="str">
        <f>IF(NOT(OR(A110&lt;&gt;"",B110&lt;&gt;"",C110&lt;&gt;"",D110&lt;&gt;"")),"",IF(B110="Weekdays",5,IF(B110="Saturday",1,IF(B110="Sunday",1,IF(B110="Holiday",0,"")))))</f>
        <v/>
      </c>
      <c r="F110" s="15" t="str">
        <f>IF(OR(E110="",NOT(ISNUMBER(C110)),NOT(ISNUMBER(D110))),"",IF(D110&gt;C110,(D110-C110)*24*E110,""))</f>
        <v/>
      </c>
      <c r="G110" s="16" t="str">
        <f>IF(NOT(OR(A110&lt;&gt;"",B110&lt;&gt;"",C110&lt;&gt;"",D110&lt;&gt;"")),"",IF(A110="","Check ID",IF(SUMPRODUCT(--(Equipment!$A$2:$A$101=A110))=0,"Check ID",IF(AND(B110&lt;&gt;"",SUMPRODUCT(($A$2:$A$201=A110)*($B$2:$B$201=B110))&gt;1),"Duplicate row",IF(OR(E110="",NOT(ISNUMBER(C110)),NOT(ISNUMBER(D110))),"Check inputs",IF(OR(C110&lt;0,C110&gt;=1,D110&lt;0,D110&gt;=1,D110&lt;=C110),"Check inputs","OK"))))))</f>
        <v/>
      </c>
    </row>
    <row r="111" spans="1:7" x14ac:dyDescent="0.25">
      <c r="A111" s="12"/>
      <c r="B111" s="12"/>
      <c r="C111" s="18"/>
      <c r="D111" s="18"/>
      <c r="E111" s="14" t="str">
        <f>IF(NOT(OR(A111&lt;&gt;"",B111&lt;&gt;"",C111&lt;&gt;"",D111&lt;&gt;"")),"",IF(B111="Weekdays",5,IF(B111="Saturday",1,IF(B111="Sunday",1,IF(B111="Holiday",0,"")))))</f>
        <v/>
      </c>
      <c r="F111" s="15" t="str">
        <f>IF(OR(E111="",NOT(ISNUMBER(C111)),NOT(ISNUMBER(D111))),"",IF(D111&gt;C111,(D111-C111)*24*E111,""))</f>
        <v/>
      </c>
      <c r="G111" s="16" t="str">
        <f>IF(NOT(OR(A111&lt;&gt;"",B111&lt;&gt;"",C111&lt;&gt;"",D111&lt;&gt;"")),"",IF(A111="","Check ID",IF(SUMPRODUCT(--(Equipment!$A$2:$A$101=A111))=0,"Check ID",IF(AND(B111&lt;&gt;"",SUMPRODUCT(($A$2:$A$201=A111)*($B$2:$B$201=B111))&gt;1),"Duplicate row",IF(OR(E111="",NOT(ISNUMBER(C111)),NOT(ISNUMBER(D111))),"Check inputs",IF(OR(C111&lt;0,C111&gt;=1,D111&lt;0,D111&gt;=1,D111&lt;=C111),"Check inputs","OK"))))))</f>
        <v/>
      </c>
    </row>
    <row r="112" spans="1:7" x14ac:dyDescent="0.25">
      <c r="A112" s="12"/>
      <c r="B112" s="12"/>
      <c r="C112" s="18"/>
      <c r="D112" s="18"/>
      <c r="E112" s="14" t="str">
        <f>IF(NOT(OR(A112&lt;&gt;"",B112&lt;&gt;"",C112&lt;&gt;"",D112&lt;&gt;"")),"",IF(B112="Weekdays",5,IF(B112="Saturday",1,IF(B112="Sunday",1,IF(B112="Holiday",0,"")))))</f>
        <v/>
      </c>
      <c r="F112" s="15" t="str">
        <f>IF(OR(E112="",NOT(ISNUMBER(C112)),NOT(ISNUMBER(D112))),"",IF(D112&gt;C112,(D112-C112)*24*E112,""))</f>
        <v/>
      </c>
      <c r="G112" s="16" t="str">
        <f>IF(NOT(OR(A112&lt;&gt;"",B112&lt;&gt;"",C112&lt;&gt;"",D112&lt;&gt;"")),"",IF(A112="","Check ID",IF(SUMPRODUCT(--(Equipment!$A$2:$A$101=A112))=0,"Check ID",IF(AND(B112&lt;&gt;"",SUMPRODUCT(($A$2:$A$201=A112)*($B$2:$B$201=B112))&gt;1),"Duplicate row",IF(OR(E112="",NOT(ISNUMBER(C112)),NOT(ISNUMBER(D112))),"Check inputs",IF(OR(C112&lt;0,C112&gt;=1,D112&lt;0,D112&gt;=1,D112&lt;=C112),"Check inputs","OK"))))))</f>
        <v/>
      </c>
    </row>
    <row r="113" spans="1:7" x14ac:dyDescent="0.25">
      <c r="A113" s="12"/>
      <c r="B113" s="12"/>
      <c r="C113" s="18"/>
      <c r="D113" s="18"/>
      <c r="E113" s="14" t="str">
        <f>IF(NOT(OR(A113&lt;&gt;"",B113&lt;&gt;"",C113&lt;&gt;"",D113&lt;&gt;"")),"",IF(B113="Weekdays",5,IF(B113="Saturday",1,IF(B113="Sunday",1,IF(B113="Holiday",0,"")))))</f>
        <v/>
      </c>
      <c r="F113" s="15" t="str">
        <f>IF(OR(E113="",NOT(ISNUMBER(C113)),NOT(ISNUMBER(D113))),"",IF(D113&gt;C113,(D113-C113)*24*E113,""))</f>
        <v/>
      </c>
      <c r="G113" s="16" t="str">
        <f>IF(NOT(OR(A113&lt;&gt;"",B113&lt;&gt;"",C113&lt;&gt;"",D113&lt;&gt;"")),"",IF(A113="","Check ID",IF(SUMPRODUCT(--(Equipment!$A$2:$A$101=A113))=0,"Check ID",IF(AND(B113&lt;&gt;"",SUMPRODUCT(($A$2:$A$201=A113)*($B$2:$B$201=B113))&gt;1),"Duplicate row",IF(OR(E113="",NOT(ISNUMBER(C113)),NOT(ISNUMBER(D113))),"Check inputs",IF(OR(C113&lt;0,C113&gt;=1,D113&lt;0,D113&gt;=1,D113&lt;=C113),"Check inputs","OK"))))))</f>
        <v/>
      </c>
    </row>
    <row r="114" spans="1:7" x14ac:dyDescent="0.25">
      <c r="A114" s="12"/>
      <c r="B114" s="12"/>
      <c r="C114" s="18"/>
      <c r="D114" s="18"/>
      <c r="E114" s="14" t="str">
        <f>IF(NOT(OR(A114&lt;&gt;"",B114&lt;&gt;"",C114&lt;&gt;"",D114&lt;&gt;"")),"",IF(B114="Weekdays",5,IF(B114="Saturday",1,IF(B114="Sunday",1,IF(B114="Holiday",0,"")))))</f>
        <v/>
      </c>
      <c r="F114" s="15" t="str">
        <f>IF(OR(E114="",NOT(ISNUMBER(C114)),NOT(ISNUMBER(D114))),"",IF(D114&gt;C114,(D114-C114)*24*E114,""))</f>
        <v/>
      </c>
      <c r="G114" s="16" t="str">
        <f>IF(NOT(OR(A114&lt;&gt;"",B114&lt;&gt;"",C114&lt;&gt;"",D114&lt;&gt;"")),"",IF(A114="","Check ID",IF(SUMPRODUCT(--(Equipment!$A$2:$A$101=A114))=0,"Check ID",IF(AND(B114&lt;&gt;"",SUMPRODUCT(($A$2:$A$201=A114)*($B$2:$B$201=B114))&gt;1),"Duplicate row",IF(OR(E114="",NOT(ISNUMBER(C114)),NOT(ISNUMBER(D114))),"Check inputs",IF(OR(C114&lt;0,C114&gt;=1,D114&lt;0,D114&gt;=1,D114&lt;=C114),"Check inputs","OK"))))))</f>
        <v/>
      </c>
    </row>
    <row r="115" spans="1:7" x14ac:dyDescent="0.25">
      <c r="A115" s="12"/>
      <c r="B115" s="12"/>
      <c r="C115" s="18"/>
      <c r="D115" s="18"/>
      <c r="E115" s="14" t="str">
        <f>IF(NOT(OR(A115&lt;&gt;"",B115&lt;&gt;"",C115&lt;&gt;"",D115&lt;&gt;"")),"",IF(B115="Weekdays",5,IF(B115="Saturday",1,IF(B115="Sunday",1,IF(B115="Holiday",0,"")))))</f>
        <v/>
      </c>
      <c r="F115" s="15" t="str">
        <f>IF(OR(E115="",NOT(ISNUMBER(C115)),NOT(ISNUMBER(D115))),"",IF(D115&gt;C115,(D115-C115)*24*E115,""))</f>
        <v/>
      </c>
      <c r="G115" s="16" t="str">
        <f>IF(NOT(OR(A115&lt;&gt;"",B115&lt;&gt;"",C115&lt;&gt;"",D115&lt;&gt;"")),"",IF(A115="","Check ID",IF(SUMPRODUCT(--(Equipment!$A$2:$A$101=A115))=0,"Check ID",IF(AND(B115&lt;&gt;"",SUMPRODUCT(($A$2:$A$201=A115)*($B$2:$B$201=B115))&gt;1),"Duplicate row",IF(OR(E115="",NOT(ISNUMBER(C115)),NOT(ISNUMBER(D115))),"Check inputs",IF(OR(C115&lt;0,C115&gt;=1,D115&lt;0,D115&gt;=1,D115&lt;=C115),"Check inputs","OK"))))))</f>
        <v/>
      </c>
    </row>
    <row r="116" spans="1:7" x14ac:dyDescent="0.25">
      <c r="A116" s="12"/>
      <c r="B116" s="12"/>
      <c r="C116" s="18"/>
      <c r="D116" s="18"/>
      <c r="E116" s="14" t="str">
        <f>IF(NOT(OR(A116&lt;&gt;"",B116&lt;&gt;"",C116&lt;&gt;"",D116&lt;&gt;"")),"",IF(B116="Weekdays",5,IF(B116="Saturday",1,IF(B116="Sunday",1,IF(B116="Holiday",0,"")))))</f>
        <v/>
      </c>
      <c r="F116" s="15" t="str">
        <f>IF(OR(E116="",NOT(ISNUMBER(C116)),NOT(ISNUMBER(D116))),"",IF(D116&gt;C116,(D116-C116)*24*E116,""))</f>
        <v/>
      </c>
      <c r="G116" s="16" t="str">
        <f>IF(NOT(OR(A116&lt;&gt;"",B116&lt;&gt;"",C116&lt;&gt;"",D116&lt;&gt;"")),"",IF(A116="","Check ID",IF(SUMPRODUCT(--(Equipment!$A$2:$A$101=A116))=0,"Check ID",IF(AND(B116&lt;&gt;"",SUMPRODUCT(($A$2:$A$201=A116)*($B$2:$B$201=B116))&gt;1),"Duplicate row",IF(OR(E116="",NOT(ISNUMBER(C116)),NOT(ISNUMBER(D116))),"Check inputs",IF(OR(C116&lt;0,C116&gt;=1,D116&lt;0,D116&gt;=1,D116&lt;=C116),"Check inputs","OK"))))))</f>
        <v/>
      </c>
    </row>
    <row r="117" spans="1:7" x14ac:dyDescent="0.25">
      <c r="A117" s="12"/>
      <c r="B117" s="12"/>
      <c r="C117" s="18"/>
      <c r="D117" s="18"/>
      <c r="E117" s="14" t="str">
        <f>IF(NOT(OR(A117&lt;&gt;"",B117&lt;&gt;"",C117&lt;&gt;"",D117&lt;&gt;"")),"",IF(B117="Weekdays",5,IF(B117="Saturday",1,IF(B117="Sunday",1,IF(B117="Holiday",0,"")))))</f>
        <v/>
      </c>
      <c r="F117" s="15" t="str">
        <f>IF(OR(E117="",NOT(ISNUMBER(C117)),NOT(ISNUMBER(D117))),"",IF(D117&gt;C117,(D117-C117)*24*E117,""))</f>
        <v/>
      </c>
      <c r="G117" s="16" t="str">
        <f>IF(NOT(OR(A117&lt;&gt;"",B117&lt;&gt;"",C117&lt;&gt;"",D117&lt;&gt;"")),"",IF(A117="","Check ID",IF(SUMPRODUCT(--(Equipment!$A$2:$A$101=A117))=0,"Check ID",IF(AND(B117&lt;&gt;"",SUMPRODUCT(($A$2:$A$201=A117)*($B$2:$B$201=B117))&gt;1),"Duplicate row",IF(OR(E117="",NOT(ISNUMBER(C117)),NOT(ISNUMBER(D117))),"Check inputs",IF(OR(C117&lt;0,C117&gt;=1,D117&lt;0,D117&gt;=1,D117&lt;=C117),"Check inputs","OK"))))))</f>
        <v/>
      </c>
    </row>
    <row r="118" spans="1:7" x14ac:dyDescent="0.25">
      <c r="A118" s="12"/>
      <c r="B118" s="12"/>
      <c r="C118" s="18"/>
      <c r="D118" s="18"/>
      <c r="E118" s="14" t="str">
        <f>IF(NOT(OR(A118&lt;&gt;"",B118&lt;&gt;"",C118&lt;&gt;"",D118&lt;&gt;"")),"",IF(B118="Weekdays",5,IF(B118="Saturday",1,IF(B118="Sunday",1,IF(B118="Holiday",0,"")))))</f>
        <v/>
      </c>
      <c r="F118" s="15" t="str">
        <f>IF(OR(E118="",NOT(ISNUMBER(C118)),NOT(ISNUMBER(D118))),"",IF(D118&gt;C118,(D118-C118)*24*E118,""))</f>
        <v/>
      </c>
      <c r="G118" s="16" t="str">
        <f>IF(NOT(OR(A118&lt;&gt;"",B118&lt;&gt;"",C118&lt;&gt;"",D118&lt;&gt;"")),"",IF(A118="","Check ID",IF(SUMPRODUCT(--(Equipment!$A$2:$A$101=A118))=0,"Check ID",IF(AND(B118&lt;&gt;"",SUMPRODUCT(($A$2:$A$201=A118)*($B$2:$B$201=B118))&gt;1),"Duplicate row",IF(OR(E118="",NOT(ISNUMBER(C118)),NOT(ISNUMBER(D118))),"Check inputs",IF(OR(C118&lt;0,C118&gt;=1,D118&lt;0,D118&gt;=1,D118&lt;=C118),"Check inputs","OK"))))))</f>
        <v/>
      </c>
    </row>
    <row r="119" spans="1:7" x14ac:dyDescent="0.25">
      <c r="A119" s="12"/>
      <c r="B119" s="12"/>
      <c r="C119" s="18"/>
      <c r="D119" s="18"/>
      <c r="E119" s="14" t="str">
        <f>IF(NOT(OR(A119&lt;&gt;"",B119&lt;&gt;"",C119&lt;&gt;"",D119&lt;&gt;"")),"",IF(B119="Weekdays",5,IF(B119="Saturday",1,IF(B119="Sunday",1,IF(B119="Holiday",0,"")))))</f>
        <v/>
      </c>
      <c r="F119" s="15" t="str">
        <f>IF(OR(E119="",NOT(ISNUMBER(C119)),NOT(ISNUMBER(D119))),"",IF(D119&gt;C119,(D119-C119)*24*E119,""))</f>
        <v/>
      </c>
      <c r="G119" s="16" t="str">
        <f>IF(NOT(OR(A119&lt;&gt;"",B119&lt;&gt;"",C119&lt;&gt;"",D119&lt;&gt;"")),"",IF(A119="","Check ID",IF(SUMPRODUCT(--(Equipment!$A$2:$A$101=A119))=0,"Check ID",IF(AND(B119&lt;&gt;"",SUMPRODUCT(($A$2:$A$201=A119)*($B$2:$B$201=B119))&gt;1),"Duplicate row",IF(OR(E119="",NOT(ISNUMBER(C119)),NOT(ISNUMBER(D119))),"Check inputs",IF(OR(C119&lt;0,C119&gt;=1,D119&lt;0,D119&gt;=1,D119&lt;=C119),"Check inputs","OK"))))))</f>
        <v/>
      </c>
    </row>
    <row r="120" spans="1:7" x14ac:dyDescent="0.25">
      <c r="A120" s="12"/>
      <c r="B120" s="12"/>
      <c r="C120" s="18"/>
      <c r="D120" s="18"/>
      <c r="E120" s="14" t="str">
        <f>IF(NOT(OR(A120&lt;&gt;"",B120&lt;&gt;"",C120&lt;&gt;"",D120&lt;&gt;"")),"",IF(B120="Weekdays",5,IF(B120="Saturday",1,IF(B120="Sunday",1,IF(B120="Holiday",0,"")))))</f>
        <v/>
      </c>
      <c r="F120" s="15" t="str">
        <f>IF(OR(E120="",NOT(ISNUMBER(C120)),NOT(ISNUMBER(D120))),"",IF(D120&gt;C120,(D120-C120)*24*E120,""))</f>
        <v/>
      </c>
      <c r="G120" s="16" t="str">
        <f>IF(NOT(OR(A120&lt;&gt;"",B120&lt;&gt;"",C120&lt;&gt;"",D120&lt;&gt;"")),"",IF(A120="","Check ID",IF(SUMPRODUCT(--(Equipment!$A$2:$A$101=A120))=0,"Check ID",IF(AND(B120&lt;&gt;"",SUMPRODUCT(($A$2:$A$201=A120)*($B$2:$B$201=B120))&gt;1),"Duplicate row",IF(OR(E120="",NOT(ISNUMBER(C120)),NOT(ISNUMBER(D120))),"Check inputs",IF(OR(C120&lt;0,C120&gt;=1,D120&lt;0,D120&gt;=1,D120&lt;=C120),"Check inputs","OK"))))))</f>
        <v/>
      </c>
    </row>
    <row r="121" spans="1:7" x14ac:dyDescent="0.25">
      <c r="A121" s="12"/>
      <c r="B121" s="12"/>
      <c r="C121" s="18"/>
      <c r="D121" s="18"/>
      <c r="E121" s="14" t="str">
        <f>IF(NOT(OR(A121&lt;&gt;"",B121&lt;&gt;"",C121&lt;&gt;"",D121&lt;&gt;"")),"",IF(B121="Weekdays",5,IF(B121="Saturday",1,IF(B121="Sunday",1,IF(B121="Holiday",0,"")))))</f>
        <v/>
      </c>
      <c r="F121" s="15" t="str">
        <f>IF(OR(E121="",NOT(ISNUMBER(C121)),NOT(ISNUMBER(D121))),"",IF(D121&gt;C121,(D121-C121)*24*E121,""))</f>
        <v/>
      </c>
      <c r="G121" s="16" t="str">
        <f>IF(NOT(OR(A121&lt;&gt;"",B121&lt;&gt;"",C121&lt;&gt;"",D121&lt;&gt;"")),"",IF(A121="","Check ID",IF(SUMPRODUCT(--(Equipment!$A$2:$A$101=A121))=0,"Check ID",IF(AND(B121&lt;&gt;"",SUMPRODUCT(($A$2:$A$201=A121)*($B$2:$B$201=B121))&gt;1),"Duplicate row",IF(OR(E121="",NOT(ISNUMBER(C121)),NOT(ISNUMBER(D121))),"Check inputs",IF(OR(C121&lt;0,C121&gt;=1,D121&lt;0,D121&gt;=1,D121&lt;=C121),"Check inputs","OK"))))))</f>
        <v/>
      </c>
    </row>
    <row r="122" spans="1:7" x14ac:dyDescent="0.25">
      <c r="A122" s="12"/>
      <c r="B122" s="12"/>
      <c r="C122" s="18"/>
      <c r="D122" s="18"/>
      <c r="E122" s="14" t="str">
        <f>IF(NOT(OR(A122&lt;&gt;"",B122&lt;&gt;"",C122&lt;&gt;"",D122&lt;&gt;"")),"",IF(B122="Weekdays",5,IF(B122="Saturday",1,IF(B122="Sunday",1,IF(B122="Holiday",0,"")))))</f>
        <v/>
      </c>
      <c r="F122" s="15" t="str">
        <f>IF(OR(E122="",NOT(ISNUMBER(C122)),NOT(ISNUMBER(D122))),"",IF(D122&gt;C122,(D122-C122)*24*E122,""))</f>
        <v/>
      </c>
      <c r="G122" s="16" t="str">
        <f>IF(NOT(OR(A122&lt;&gt;"",B122&lt;&gt;"",C122&lt;&gt;"",D122&lt;&gt;"")),"",IF(A122="","Check ID",IF(SUMPRODUCT(--(Equipment!$A$2:$A$101=A122))=0,"Check ID",IF(AND(B122&lt;&gt;"",SUMPRODUCT(($A$2:$A$201=A122)*($B$2:$B$201=B122))&gt;1),"Duplicate row",IF(OR(E122="",NOT(ISNUMBER(C122)),NOT(ISNUMBER(D122))),"Check inputs",IF(OR(C122&lt;0,C122&gt;=1,D122&lt;0,D122&gt;=1,D122&lt;=C122),"Check inputs","OK"))))))</f>
        <v/>
      </c>
    </row>
    <row r="123" spans="1:7" x14ac:dyDescent="0.25">
      <c r="A123" s="12"/>
      <c r="B123" s="12"/>
      <c r="C123" s="18"/>
      <c r="D123" s="18"/>
      <c r="E123" s="14" t="str">
        <f>IF(NOT(OR(A123&lt;&gt;"",B123&lt;&gt;"",C123&lt;&gt;"",D123&lt;&gt;"")),"",IF(B123="Weekdays",5,IF(B123="Saturday",1,IF(B123="Sunday",1,IF(B123="Holiday",0,"")))))</f>
        <v/>
      </c>
      <c r="F123" s="15" t="str">
        <f>IF(OR(E123="",NOT(ISNUMBER(C123)),NOT(ISNUMBER(D123))),"",IF(D123&gt;C123,(D123-C123)*24*E123,""))</f>
        <v/>
      </c>
      <c r="G123" s="16" t="str">
        <f>IF(NOT(OR(A123&lt;&gt;"",B123&lt;&gt;"",C123&lt;&gt;"",D123&lt;&gt;"")),"",IF(A123="","Check ID",IF(SUMPRODUCT(--(Equipment!$A$2:$A$101=A123))=0,"Check ID",IF(AND(B123&lt;&gt;"",SUMPRODUCT(($A$2:$A$201=A123)*($B$2:$B$201=B123))&gt;1),"Duplicate row",IF(OR(E123="",NOT(ISNUMBER(C123)),NOT(ISNUMBER(D123))),"Check inputs",IF(OR(C123&lt;0,C123&gt;=1,D123&lt;0,D123&gt;=1,D123&lt;=C123),"Check inputs","OK"))))))</f>
        <v/>
      </c>
    </row>
    <row r="124" spans="1:7" x14ac:dyDescent="0.25">
      <c r="A124" s="12"/>
      <c r="B124" s="12"/>
      <c r="C124" s="18"/>
      <c r="D124" s="18"/>
      <c r="E124" s="14" t="str">
        <f>IF(NOT(OR(A124&lt;&gt;"",B124&lt;&gt;"",C124&lt;&gt;"",D124&lt;&gt;"")),"",IF(B124="Weekdays",5,IF(B124="Saturday",1,IF(B124="Sunday",1,IF(B124="Holiday",0,"")))))</f>
        <v/>
      </c>
      <c r="F124" s="15" t="str">
        <f>IF(OR(E124="",NOT(ISNUMBER(C124)),NOT(ISNUMBER(D124))),"",IF(D124&gt;C124,(D124-C124)*24*E124,""))</f>
        <v/>
      </c>
      <c r="G124" s="16" t="str">
        <f>IF(NOT(OR(A124&lt;&gt;"",B124&lt;&gt;"",C124&lt;&gt;"",D124&lt;&gt;"")),"",IF(A124="","Check ID",IF(SUMPRODUCT(--(Equipment!$A$2:$A$101=A124))=0,"Check ID",IF(AND(B124&lt;&gt;"",SUMPRODUCT(($A$2:$A$201=A124)*($B$2:$B$201=B124))&gt;1),"Duplicate row",IF(OR(E124="",NOT(ISNUMBER(C124)),NOT(ISNUMBER(D124))),"Check inputs",IF(OR(C124&lt;0,C124&gt;=1,D124&lt;0,D124&gt;=1,D124&lt;=C124),"Check inputs","OK"))))))</f>
        <v/>
      </c>
    </row>
    <row r="125" spans="1:7" x14ac:dyDescent="0.25">
      <c r="A125" s="12"/>
      <c r="B125" s="12"/>
      <c r="C125" s="18"/>
      <c r="D125" s="18"/>
      <c r="E125" s="14" t="str">
        <f>IF(NOT(OR(A125&lt;&gt;"",B125&lt;&gt;"",C125&lt;&gt;"",D125&lt;&gt;"")),"",IF(B125="Weekdays",5,IF(B125="Saturday",1,IF(B125="Sunday",1,IF(B125="Holiday",0,"")))))</f>
        <v/>
      </c>
      <c r="F125" s="15" t="str">
        <f>IF(OR(E125="",NOT(ISNUMBER(C125)),NOT(ISNUMBER(D125))),"",IF(D125&gt;C125,(D125-C125)*24*E125,""))</f>
        <v/>
      </c>
      <c r="G125" s="16" t="str">
        <f>IF(NOT(OR(A125&lt;&gt;"",B125&lt;&gt;"",C125&lt;&gt;"",D125&lt;&gt;"")),"",IF(A125="","Check ID",IF(SUMPRODUCT(--(Equipment!$A$2:$A$101=A125))=0,"Check ID",IF(AND(B125&lt;&gt;"",SUMPRODUCT(($A$2:$A$201=A125)*($B$2:$B$201=B125))&gt;1),"Duplicate row",IF(OR(E125="",NOT(ISNUMBER(C125)),NOT(ISNUMBER(D125))),"Check inputs",IF(OR(C125&lt;0,C125&gt;=1,D125&lt;0,D125&gt;=1,D125&lt;=C125),"Check inputs","OK"))))))</f>
        <v/>
      </c>
    </row>
    <row r="126" spans="1:7" x14ac:dyDescent="0.25">
      <c r="A126" s="12"/>
      <c r="B126" s="12"/>
      <c r="C126" s="18"/>
      <c r="D126" s="18"/>
      <c r="E126" s="14" t="str">
        <f>IF(NOT(OR(A126&lt;&gt;"",B126&lt;&gt;"",C126&lt;&gt;"",D126&lt;&gt;"")),"",IF(B126="Weekdays",5,IF(B126="Saturday",1,IF(B126="Sunday",1,IF(B126="Holiday",0,"")))))</f>
        <v/>
      </c>
      <c r="F126" s="15" t="str">
        <f>IF(OR(E126="",NOT(ISNUMBER(C126)),NOT(ISNUMBER(D126))),"",IF(D126&gt;C126,(D126-C126)*24*E126,""))</f>
        <v/>
      </c>
      <c r="G126" s="16" t="str">
        <f>IF(NOT(OR(A126&lt;&gt;"",B126&lt;&gt;"",C126&lt;&gt;"",D126&lt;&gt;"")),"",IF(A126="","Check ID",IF(SUMPRODUCT(--(Equipment!$A$2:$A$101=A126))=0,"Check ID",IF(AND(B126&lt;&gt;"",SUMPRODUCT(($A$2:$A$201=A126)*($B$2:$B$201=B126))&gt;1),"Duplicate row",IF(OR(E126="",NOT(ISNUMBER(C126)),NOT(ISNUMBER(D126))),"Check inputs",IF(OR(C126&lt;0,C126&gt;=1,D126&lt;0,D126&gt;=1,D126&lt;=C126),"Check inputs","OK"))))))</f>
        <v/>
      </c>
    </row>
    <row r="127" spans="1:7" x14ac:dyDescent="0.25">
      <c r="A127" s="12"/>
      <c r="B127" s="12"/>
      <c r="C127" s="18"/>
      <c r="D127" s="18"/>
      <c r="E127" s="14" t="str">
        <f>IF(NOT(OR(A127&lt;&gt;"",B127&lt;&gt;"",C127&lt;&gt;"",D127&lt;&gt;"")),"",IF(B127="Weekdays",5,IF(B127="Saturday",1,IF(B127="Sunday",1,IF(B127="Holiday",0,"")))))</f>
        <v/>
      </c>
      <c r="F127" s="15" t="str">
        <f>IF(OR(E127="",NOT(ISNUMBER(C127)),NOT(ISNUMBER(D127))),"",IF(D127&gt;C127,(D127-C127)*24*E127,""))</f>
        <v/>
      </c>
      <c r="G127" s="16" t="str">
        <f>IF(NOT(OR(A127&lt;&gt;"",B127&lt;&gt;"",C127&lt;&gt;"",D127&lt;&gt;"")),"",IF(A127="","Check ID",IF(SUMPRODUCT(--(Equipment!$A$2:$A$101=A127))=0,"Check ID",IF(AND(B127&lt;&gt;"",SUMPRODUCT(($A$2:$A$201=A127)*($B$2:$B$201=B127))&gt;1),"Duplicate row",IF(OR(E127="",NOT(ISNUMBER(C127)),NOT(ISNUMBER(D127))),"Check inputs",IF(OR(C127&lt;0,C127&gt;=1,D127&lt;0,D127&gt;=1,D127&lt;=C127),"Check inputs","OK"))))))</f>
        <v/>
      </c>
    </row>
    <row r="128" spans="1:7" x14ac:dyDescent="0.25">
      <c r="A128" s="12"/>
      <c r="B128" s="12"/>
      <c r="C128" s="18"/>
      <c r="D128" s="18"/>
      <c r="E128" s="14" t="str">
        <f>IF(NOT(OR(A128&lt;&gt;"",B128&lt;&gt;"",C128&lt;&gt;"",D128&lt;&gt;"")),"",IF(B128="Weekdays",5,IF(B128="Saturday",1,IF(B128="Sunday",1,IF(B128="Holiday",0,"")))))</f>
        <v/>
      </c>
      <c r="F128" s="15" t="str">
        <f>IF(OR(E128="",NOT(ISNUMBER(C128)),NOT(ISNUMBER(D128))),"",IF(D128&gt;C128,(D128-C128)*24*E128,""))</f>
        <v/>
      </c>
      <c r="G128" s="16" t="str">
        <f>IF(NOT(OR(A128&lt;&gt;"",B128&lt;&gt;"",C128&lt;&gt;"",D128&lt;&gt;"")),"",IF(A128="","Check ID",IF(SUMPRODUCT(--(Equipment!$A$2:$A$101=A128))=0,"Check ID",IF(AND(B128&lt;&gt;"",SUMPRODUCT(($A$2:$A$201=A128)*($B$2:$B$201=B128))&gt;1),"Duplicate row",IF(OR(E128="",NOT(ISNUMBER(C128)),NOT(ISNUMBER(D128))),"Check inputs",IF(OR(C128&lt;0,C128&gt;=1,D128&lt;0,D128&gt;=1,D128&lt;=C128),"Check inputs","OK"))))))</f>
        <v/>
      </c>
    </row>
    <row r="129" spans="1:7" x14ac:dyDescent="0.25">
      <c r="A129" s="12"/>
      <c r="B129" s="12"/>
      <c r="C129" s="18"/>
      <c r="D129" s="18"/>
      <c r="E129" s="14" t="str">
        <f>IF(NOT(OR(A129&lt;&gt;"",B129&lt;&gt;"",C129&lt;&gt;"",D129&lt;&gt;"")),"",IF(B129="Weekdays",5,IF(B129="Saturday",1,IF(B129="Sunday",1,IF(B129="Holiday",0,"")))))</f>
        <v/>
      </c>
      <c r="F129" s="15" t="str">
        <f>IF(OR(E129="",NOT(ISNUMBER(C129)),NOT(ISNUMBER(D129))),"",IF(D129&gt;C129,(D129-C129)*24*E129,""))</f>
        <v/>
      </c>
      <c r="G129" s="16" t="str">
        <f>IF(NOT(OR(A129&lt;&gt;"",B129&lt;&gt;"",C129&lt;&gt;"",D129&lt;&gt;"")),"",IF(A129="","Check ID",IF(SUMPRODUCT(--(Equipment!$A$2:$A$101=A129))=0,"Check ID",IF(AND(B129&lt;&gt;"",SUMPRODUCT(($A$2:$A$201=A129)*($B$2:$B$201=B129))&gt;1),"Duplicate row",IF(OR(E129="",NOT(ISNUMBER(C129)),NOT(ISNUMBER(D129))),"Check inputs",IF(OR(C129&lt;0,C129&gt;=1,D129&lt;0,D129&gt;=1,D129&lt;=C129),"Check inputs","OK"))))))</f>
        <v/>
      </c>
    </row>
    <row r="130" spans="1:7" x14ac:dyDescent="0.25">
      <c r="A130" s="12"/>
      <c r="B130" s="12"/>
      <c r="C130" s="18"/>
      <c r="D130" s="18"/>
      <c r="E130" s="14" t="str">
        <f>IF(NOT(OR(A130&lt;&gt;"",B130&lt;&gt;"",C130&lt;&gt;"",D130&lt;&gt;"")),"",IF(B130="Weekdays",5,IF(B130="Saturday",1,IF(B130="Sunday",1,IF(B130="Holiday",0,"")))))</f>
        <v/>
      </c>
      <c r="F130" s="15" t="str">
        <f>IF(OR(E130="",NOT(ISNUMBER(C130)),NOT(ISNUMBER(D130))),"",IF(D130&gt;C130,(D130-C130)*24*E130,""))</f>
        <v/>
      </c>
      <c r="G130" s="16" t="str">
        <f>IF(NOT(OR(A130&lt;&gt;"",B130&lt;&gt;"",C130&lt;&gt;"",D130&lt;&gt;"")),"",IF(A130="","Check ID",IF(SUMPRODUCT(--(Equipment!$A$2:$A$101=A130))=0,"Check ID",IF(AND(B130&lt;&gt;"",SUMPRODUCT(($A$2:$A$201=A130)*($B$2:$B$201=B130))&gt;1),"Duplicate row",IF(OR(E130="",NOT(ISNUMBER(C130)),NOT(ISNUMBER(D130))),"Check inputs",IF(OR(C130&lt;0,C130&gt;=1,D130&lt;0,D130&gt;=1,D130&lt;=C130),"Check inputs","OK"))))))</f>
        <v/>
      </c>
    </row>
    <row r="131" spans="1:7" x14ac:dyDescent="0.25">
      <c r="A131" s="12"/>
      <c r="B131" s="12"/>
      <c r="C131" s="18"/>
      <c r="D131" s="18"/>
      <c r="E131" s="14" t="str">
        <f>IF(NOT(OR(A131&lt;&gt;"",B131&lt;&gt;"",C131&lt;&gt;"",D131&lt;&gt;"")),"",IF(B131="Weekdays",5,IF(B131="Saturday",1,IF(B131="Sunday",1,IF(B131="Holiday",0,"")))))</f>
        <v/>
      </c>
      <c r="F131" s="15" t="str">
        <f>IF(OR(E131="",NOT(ISNUMBER(C131)),NOT(ISNUMBER(D131))),"",IF(D131&gt;C131,(D131-C131)*24*E131,""))</f>
        <v/>
      </c>
      <c r="G131" s="16" t="str">
        <f>IF(NOT(OR(A131&lt;&gt;"",B131&lt;&gt;"",C131&lt;&gt;"",D131&lt;&gt;"")),"",IF(A131="","Check ID",IF(SUMPRODUCT(--(Equipment!$A$2:$A$101=A131))=0,"Check ID",IF(AND(B131&lt;&gt;"",SUMPRODUCT(($A$2:$A$201=A131)*($B$2:$B$201=B131))&gt;1),"Duplicate row",IF(OR(E131="",NOT(ISNUMBER(C131)),NOT(ISNUMBER(D131))),"Check inputs",IF(OR(C131&lt;0,C131&gt;=1,D131&lt;0,D131&gt;=1,D131&lt;=C131),"Check inputs","OK"))))))</f>
        <v/>
      </c>
    </row>
    <row r="132" spans="1:7" x14ac:dyDescent="0.25">
      <c r="A132" s="12"/>
      <c r="B132" s="12"/>
      <c r="C132" s="18"/>
      <c r="D132" s="18"/>
      <c r="E132" s="14" t="str">
        <f>IF(NOT(OR(A132&lt;&gt;"",B132&lt;&gt;"",C132&lt;&gt;"",D132&lt;&gt;"")),"",IF(B132="Weekdays",5,IF(B132="Saturday",1,IF(B132="Sunday",1,IF(B132="Holiday",0,"")))))</f>
        <v/>
      </c>
      <c r="F132" s="15" t="str">
        <f>IF(OR(E132="",NOT(ISNUMBER(C132)),NOT(ISNUMBER(D132))),"",IF(D132&gt;C132,(D132-C132)*24*E132,""))</f>
        <v/>
      </c>
      <c r="G132" s="16" t="str">
        <f>IF(NOT(OR(A132&lt;&gt;"",B132&lt;&gt;"",C132&lt;&gt;"",D132&lt;&gt;"")),"",IF(A132="","Check ID",IF(SUMPRODUCT(--(Equipment!$A$2:$A$101=A132))=0,"Check ID",IF(AND(B132&lt;&gt;"",SUMPRODUCT(($A$2:$A$201=A132)*($B$2:$B$201=B132))&gt;1),"Duplicate row",IF(OR(E132="",NOT(ISNUMBER(C132)),NOT(ISNUMBER(D132))),"Check inputs",IF(OR(C132&lt;0,C132&gt;=1,D132&lt;0,D132&gt;=1,D132&lt;=C132),"Check inputs","OK"))))))</f>
        <v/>
      </c>
    </row>
    <row r="133" spans="1:7" x14ac:dyDescent="0.25">
      <c r="A133" s="12"/>
      <c r="B133" s="12"/>
      <c r="C133" s="18"/>
      <c r="D133" s="18"/>
      <c r="E133" s="14" t="str">
        <f>IF(NOT(OR(A133&lt;&gt;"",B133&lt;&gt;"",C133&lt;&gt;"",D133&lt;&gt;"")),"",IF(B133="Weekdays",5,IF(B133="Saturday",1,IF(B133="Sunday",1,IF(B133="Holiday",0,"")))))</f>
        <v/>
      </c>
      <c r="F133" s="15" t="str">
        <f>IF(OR(E133="",NOT(ISNUMBER(C133)),NOT(ISNUMBER(D133))),"",IF(D133&gt;C133,(D133-C133)*24*E133,""))</f>
        <v/>
      </c>
      <c r="G133" s="16" t="str">
        <f>IF(NOT(OR(A133&lt;&gt;"",B133&lt;&gt;"",C133&lt;&gt;"",D133&lt;&gt;"")),"",IF(A133="","Check ID",IF(SUMPRODUCT(--(Equipment!$A$2:$A$101=A133))=0,"Check ID",IF(AND(B133&lt;&gt;"",SUMPRODUCT(($A$2:$A$201=A133)*($B$2:$B$201=B133))&gt;1),"Duplicate row",IF(OR(E133="",NOT(ISNUMBER(C133)),NOT(ISNUMBER(D133))),"Check inputs",IF(OR(C133&lt;0,C133&gt;=1,D133&lt;0,D133&gt;=1,D133&lt;=C133),"Check inputs","OK"))))))</f>
        <v/>
      </c>
    </row>
    <row r="134" spans="1:7" x14ac:dyDescent="0.25">
      <c r="A134" s="12"/>
      <c r="B134" s="12"/>
      <c r="C134" s="18"/>
      <c r="D134" s="18"/>
      <c r="E134" s="14" t="str">
        <f>IF(NOT(OR(A134&lt;&gt;"",B134&lt;&gt;"",C134&lt;&gt;"",D134&lt;&gt;"")),"",IF(B134="Weekdays",5,IF(B134="Saturday",1,IF(B134="Sunday",1,IF(B134="Holiday",0,"")))))</f>
        <v/>
      </c>
      <c r="F134" s="15" t="str">
        <f>IF(OR(E134="",NOT(ISNUMBER(C134)),NOT(ISNUMBER(D134))),"",IF(D134&gt;C134,(D134-C134)*24*E134,""))</f>
        <v/>
      </c>
      <c r="G134" s="16" t="str">
        <f>IF(NOT(OR(A134&lt;&gt;"",B134&lt;&gt;"",C134&lt;&gt;"",D134&lt;&gt;"")),"",IF(A134="","Check ID",IF(SUMPRODUCT(--(Equipment!$A$2:$A$101=A134))=0,"Check ID",IF(AND(B134&lt;&gt;"",SUMPRODUCT(($A$2:$A$201=A134)*($B$2:$B$201=B134))&gt;1),"Duplicate row",IF(OR(E134="",NOT(ISNUMBER(C134)),NOT(ISNUMBER(D134))),"Check inputs",IF(OR(C134&lt;0,C134&gt;=1,D134&lt;0,D134&gt;=1,D134&lt;=C134),"Check inputs","OK"))))))</f>
        <v/>
      </c>
    </row>
    <row r="135" spans="1:7" x14ac:dyDescent="0.25">
      <c r="A135" s="12"/>
      <c r="B135" s="12"/>
      <c r="C135" s="18"/>
      <c r="D135" s="18"/>
      <c r="E135" s="14" t="str">
        <f>IF(NOT(OR(A135&lt;&gt;"",B135&lt;&gt;"",C135&lt;&gt;"",D135&lt;&gt;"")),"",IF(B135="Weekdays",5,IF(B135="Saturday",1,IF(B135="Sunday",1,IF(B135="Holiday",0,"")))))</f>
        <v/>
      </c>
      <c r="F135" s="15" t="str">
        <f>IF(OR(E135="",NOT(ISNUMBER(C135)),NOT(ISNUMBER(D135))),"",IF(D135&gt;C135,(D135-C135)*24*E135,""))</f>
        <v/>
      </c>
      <c r="G135" s="16" t="str">
        <f>IF(NOT(OR(A135&lt;&gt;"",B135&lt;&gt;"",C135&lt;&gt;"",D135&lt;&gt;"")),"",IF(A135="","Check ID",IF(SUMPRODUCT(--(Equipment!$A$2:$A$101=A135))=0,"Check ID",IF(AND(B135&lt;&gt;"",SUMPRODUCT(($A$2:$A$201=A135)*($B$2:$B$201=B135))&gt;1),"Duplicate row",IF(OR(E135="",NOT(ISNUMBER(C135)),NOT(ISNUMBER(D135))),"Check inputs",IF(OR(C135&lt;0,C135&gt;=1,D135&lt;0,D135&gt;=1,D135&lt;=C135),"Check inputs","OK"))))))</f>
        <v/>
      </c>
    </row>
    <row r="136" spans="1:7" x14ac:dyDescent="0.25">
      <c r="A136" s="12"/>
      <c r="B136" s="12"/>
      <c r="C136" s="18"/>
      <c r="D136" s="18"/>
      <c r="E136" s="14" t="str">
        <f>IF(NOT(OR(A136&lt;&gt;"",B136&lt;&gt;"",C136&lt;&gt;"",D136&lt;&gt;"")),"",IF(B136="Weekdays",5,IF(B136="Saturday",1,IF(B136="Sunday",1,IF(B136="Holiday",0,"")))))</f>
        <v/>
      </c>
      <c r="F136" s="15" t="str">
        <f>IF(OR(E136="",NOT(ISNUMBER(C136)),NOT(ISNUMBER(D136))),"",IF(D136&gt;C136,(D136-C136)*24*E136,""))</f>
        <v/>
      </c>
      <c r="G136" s="16" t="str">
        <f>IF(NOT(OR(A136&lt;&gt;"",B136&lt;&gt;"",C136&lt;&gt;"",D136&lt;&gt;"")),"",IF(A136="","Check ID",IF(SUMPRODUCT(--(Equipment!$A$2:$A$101=A136))=0,"Check ID",IF(AND(B136&lt;&gt;"",SUMPRODUCT(($A$2:$A$201=A136)*($B$2:$B$201=B136))&gt;1),"Duplicate row",IF(OR(E136="",NOT(ISNUMBER(C136)),NOT(ISNUMBER(D136))),"Check inputs",IF(OR(C136&lt;0,C136&gt;=1,D136&lt;0,D136&gt;=1,D136&lt;=C136),"Check inputs","OK"))))))</f>
        <v/>
      </c>
    </row>
    <row r="137" spans="1:7" x14ac:dyDescent="0.25">
      <c r="A137" s="12"/>
      <c r="B137" s="12"/>
      <c r="C137" s="18"/>
      <c r="D137" s="18"/>
      <c r="E137" s="14" t="str">
        <f>IF(NOT(OR(A137&lt;&gt;"",B137&lt;&gt;"",C137&lt;&gt;"",D137&lt;&gt;"")),"",IF(B137="Weekdays",5,IF(B137="Saturday",1,IF(B137="Sunday",1,IF(B137="Holiday",0,"")))))</f>
        <v/>
      </c>
      <c r="F137" s="15" t="str">
        <f>IF(OR(E137="",NOT(ISNUMBER(C137)),NOT(ISNUMBER(D137))),"",IF(D137&gt;C137,(D137-C137)*24*E137,""))</f>
        <v/>
      </c>
      <c r="G137" s="16" t="str">
        <f>IF(NOT(OR(A137&lt;&gt;"",B137&lt;&gt;"",C137&lt;&gt;"",D137&lt;&gt;"")),"",IF(A137="","Check ID",IF(SUMPRODUCT(--(Equipment!$A$2:$A$101=A137))=0,"Check ID",IF(AND(B137&lt;&gt;"",SUMPRODUCT(($A$2:$A$201=A137)*($B$2:$B$201=B137))&gt;1),"Duplicate row",IF(OR(E137="",NOT(ISNUMBER(C137)),NOT(ISNUMBER(D137))),"Check inputs",IF(OR(C137&lt;0,C137&gt;=1,D137&lt;0,D137&gt;=1,D137&lt;=C137),"Check inputs","OK"))))))</f>
        <v/>
      </c>
    </row>
    <row r="138" spans="1:7" x14ac:dyDescent="0.25">
      <c r="A138" s="12"/>
      <c r="B138" s="12"/>
      <c r="C138" s="18"/>
      <c r="D138" s="18"/>
      <c r="E138" s="14" t="str">
        <f>IF(NOT(OR(A138&lt;&gt;"",B138&lt;&gt;"",C138&lt;&gt;"",D138&lt;&gt;"")),"",IF(B138="Weekdays",5,IF(B138="Saturday",1,IF(B138="Sunday",1,IF(B138="Holiday",0,"")))))</f>
        <v/>
      </c>
      <c r="F138" s="15" t="str">
        <f>IF(OR(E138="",NOT(ISNUMBER(C138)),NOT(ISNUMBER(D138))),"",IF(D138&gt;C138,(D138-C138)*24*E138,""))</f>
        <v/>
      </c>
      <c r="G138" s="16" t="str">
        <f>IF(NOT(OR(A138&lt;&gt;"",B138&lt;&gt;"",C138&lt;&gt;"",D138&lt;&gt;"")),"",IF(A138="","Check ID",IF(SUMPRODUCT(--(Equipment!$A$2:$A$101=A138))=0,"Check ID",IF(AND(B138&lt;&gt;"",SUMPRODUCT(($A$2:$A$201=A138)*($B$2:$B$201=B138))&gt;1),"Duplicate row",IF(OR(E138="",NOT(ISNUMBER(C138)),NOT(ISNUMBER(D138))),"Check inputs",IF(OR(C138&lt;0,C138&gt;=1,D138&lt;0,D138&gt;=1,D138&lt;=C138),"Check inputs","OK"))))))</f>
        <v/>
      </c>
    </row>
    <row r="139" spans="1:7" x14ac:dyDescent="0.25">
      <c r="A139" s="12"/>
      <c r="B139" s="12"/>
      <c r="C139" s="18"/>
      <c r="D139" s="18"/>
      <c r="E139" s="14" t="str">
        <f>IF(NOT(OR(A139&lt;&gt;"",B139&lt;&gt;"",C139&lt;&gt;"",D139&lt;&gt;"")),"",IF(B139="Weekdays",5,IF(B139="Saturday",1,IF(B139="Sunday",1,IF(B139="Holiday",0,"")))))</f>
        <v/>
      </c>
      <c r="F139" s="15" t="str">
        <f>IF(OR(E139="",NOT(ISNUMBER(C139)),NOT(ISNUMBER(D139))),"",IF(D139&gt;C139,(D139-C139)*24*E139,""))</f>
        <v/>
      </c>
      <c r="G139" s="16" t="str">
        <f>IF(NOT(OR(A139&lt;&gt;"",B139&lt;&gt;"",C139&lt;&gt;"",D139&lt;&gt;"")),"",IF(A139="","Check ID",IF(SUMPRODUCT(--(Equipment!$A$2:$A$101=A139))=0,"Check ID",IF(AND(B139&lt;&gt;"",SUMPRODUCT(($A$2:$A$201=A139)*($B$2:$B$201=B139))&gt;1),"Duplicate row",IF(OR(E139="",NOT(ISNUMBER(C139)),NOT(ISNUMBER(D139))),"Check inputs",IF(OR(C139&lt;0,C139&gt;=1,D139&lt;0,D139&gt;=1,D139&lt;=C139),"Check inputs","OK"))))))</f>
        <v/>
      </c>
    </row>
    <row r="140" spans="1:7" x14ac:dyDescent="0.25">
      <c r="A140" s="12"/>
      <c r="B140" s="12"/>
      <c r="C140" s="18"/>
      <c r="D140" s="18"/>
      <c r="E140" s="14" t="str">
        <f>IF(NOT(OR(A140&lt;&gt;"",B140&lt;&gt;"",C140&lt;&gt;"",D140&lt;&gt;"")),"",IF(B140="Weekdays",5,IF(B140="Saturday",1,IF(B140="Sunday",1,IF(B140="Holiday",0,"")))))</f>
        <v/>
      </c>
      <c r="F140" s="15" t="str">
        <f>IF(OR(E140="",NOT(ISNUMBER(C140)),NOT(ISNUMBER(D140))),"",IF(D140&gt;C140,(D140-C140)*24*E140,""))</f>
        <v/>
      </c>
      <c r="G140" s="16" t="str">
        <f>IF(NOT(OR(A140&lt;&gt;"",B140&lt;&gt;"",C140&lt;&gt;"",D140&lt;&gt;"")),"",IF(A140="","Check ID",IF(SUMPRODUCT(--(Equipment!$A$2:$A$101=A140))=0,"Check ID",IF(AND(B140&lt;&gt;"",SUMPRODUCT(($A$2:$A$201=A140)*($B$2:$B$201=B140))&gt;1),"Duplicate row",IF(OR(E140="",NOT(ISNUMBER(C140)),NOT(ISNUMBER(D140))),"Check inputs",IF(OR(C140&lt;0,C140&gt;=1,D140&lt;0,D140&gt;=1,D140&lt;=C140),"Check inputs","OK"))))))</f>
        <v/>
      </c>
    </row>
    <row r="141" spans="1:7" x14ac:dyDescent="0.25">
      <c r="A141" s="12"/>
      <c r="B141" s="12"/>
      <c r="C141" s="18"/>
      <c r="D141" s="18"/>
      <c r="E141" s="14" t="str">
        <f>IF(NOT(OR(A141&lt;&gt;"",B141&lt;&gt;"",C141&lt;&gt;"",D141&lt;&gt;"")),"",IF(B141="Weekdays",5,IF(B141="Saturday",1,IF(B141="Sunday",1,IF(B141="Holiday",0,"")))))</f>
        <v/>
      </c>
      <c r="F141" s="15" t="str">
        <f>IF(OR(E141="",NOT(ISNUMBER(C141)),NOT(ISNUMBER(D141))),"",IF(D141&gt;C141,(D141-C141)*24*E141,""))</f>
        <v/>
      </c>
      <c r="G141" s="16" t="str">
        <f>IF(NOT(OR(A141&lt;&gt;"",B141&lt;&gt;"",C141&lt;&gt;"",D141&lt;&gt;"")),"",IF(A141="","Check ID",IF(SUMPRODUCT(--(Equipment!$A$2:$A$101=A141))=0,"Check ID",IF(AND(B141&lt;&gt;"",SUMPRODUCT(($A$2:$A$201=A141)*($B$2:$B$201=B141))&gt;1),"Duplicate row",IF(OR(E141="",NOT(ISNUMBER(C141)),NOT(ISNUMBER(D141))),"Check inputs",IF(OR(C141&lt;0,C141&gt;=1,D141&lt;0,D141&gt;=1,D141&lt;=C141),"Check inputs","OK"))))))</f>
        <v/>
      </c>
    </row>
    <row r="142" spans="1:7" x14ac:dyDescent="0.25">
      <c r="A142" s="12"/>
      <c r="B142" s="12"/>
      <c r="C142" s="18"/>
      <c r="D142" s="18"/>
      <c r="E142" s="14" t="str">
        <f>IF(NOT(OR(A142&lt;&gt;"",B142&lt;&gt;"",C142&lt;&gt;"",D142&lt;&gt;"")),"",IF(B142="Weekdays",5,IF(B142="Saturday",1,IF(B142="Sunday",1,IF(B142="Holiday",0,"")))))</f>
        <v/>
      </c>
      <c r="F142" s="15" t="str">
        <f>IF(OR(E142="",NOT(ISNUMBER(C142)),NOT(ISNUMBER(D142))),"",IF(D142&gt;C142,(D142-C142)*24*E142,""))</f>
        <v/>
      </c>
      <c r="G142" s="16" t="str">
        <f>IF(NOT(OR(A142&lt;&gt;"",B142&lt;&gt;"",C142&lt;&gt;"",D142&lt;&gt;"")),"",IF(A142="","Check ID",IF(SUMPRODUCT(--(Equipment!$A$2:$A$101=A142))=0,"Check ID",IF(AND(B142&lt;&gt;"",SUMPRODUCT(($A$2:$A$201=A142)*($B$2:$B$201=B142))&gt;1),"Duplicate row",IF(OR(E142="",NOT(ISNUMBER(C142)),NOT(ISNUMBER(D142))),"Check inputs",IF(OR(C142&lt;0,C142&gt;=1,D142&lt;0,D142&gt;=1,D142&lt;=C142),"Check inputs","OK"))))))</f>
        <v/>
      </c>
    </row>
    <row r="143" spans="1:7" x14ac:dyDescent="0.25">
      <c r="A143" s="12"/>
      <c r="B143" s="12"/>
      <c r="C143" s="18"/>
      <c r="D143" s="18"/>
      <c r="E143" s="14" t="str">
        <f>IF(NOT(OR(A143&lt;&gt;"",B143&lt;&gt;"",C143&lt;&gt;"",D143&lt;&gt;"")),"",IF(B143="Weekdays",5,IF(B143="Saturday",1,IF(B143="Sunday",1,IF(B143="Holiday",0,"")))))</f>
        <v/>
      </c>
      <c r="F143" s="15" t="str">
        <f>IF(OR(E143="",NOT(ISNUMBER(C143)),NOT(ISNUMBER(D143))),"",IF(D143&gt;C143,(D143-C143)*24*E143,""))</f>
        <v/>
      </c>
      <c r="G143" s="16" t="str">
        <f>IF(NOT(OR(A143&lt;&gt;"",B143&lt;&gt;"",C143&lt;&gt;"",D143&lt;&gt;"")),"",IF(A143="","Check ID",IF(SUMPRODUCT(--(Equipment!$A$2:$A$101=A143))=0,"Check ID",IF(AND(B143&lt;&gt;"",SUMPRODUCT(($A$2:$A$201=A143)*($B$2:$B$201=B143))&gt;1),"Duplicate row",IF(OR(E143="",NOT(ISNUMBER(C143)),NOT(ISNUMBER(D143))),"Check inputs",IF(OR(C143&lt;0,C143&gt;=1,D143&lt;0,D143&gt;=1,D143&lt;=C143),"Check inputs","OK"))))))</f>
        <v/>
      </c>
    </row>
    <row r="144" spans="1:7" x14ac:dyDescent="0.25">
      <c r="A144" s="12"/>
      <c r="B144" s="12"/>
      <c r="C144" s="18"/>
      <c r="D144" s="18"/>
      <c r="E144" s="14" t="str">
        <f>IF(NOT(OR(A144&lt;&gt;"",B144&lt;&gt;"",C144&lt;&gt;"",D144&lt;&gt;"")),"",IF(B144="Weekdays",5,IF(B144="Saturday",1,IF(B144="Sunday",1,IF(B144="Holiday",0,"")))))</f>
        <v/>
      </c>
      <c r="F144" s="15" t="str">
        <f>IF(OR(E144="",NOT(ISNUMBER(C144)),NOT(ISNUMBER(D144))),"",IF(D144&gt;C144,(D144-C144)*24*E144,""))</f>
        <v/>
      </c>
      <c r="G144" s="16" t="str">
        <f>IF(NOT(OR(A144&lt;&gt;"",B144&lt;&gt;"",C144&lt;&gt;"",D144&lt;&gt;"")),"",IF(A144="","Check ID",IF(SUMPRODUCT(--(Equipment!$A$2:$A$101=A144))=0,"Check ID",IF(AND(B144&lt;&gt;"",SUMPRODUCT(($A$2:$A$201=A144)*($B$2:$B$201=B144))&gt;1),"Duplicate row",IF(OR(E144="",NOT(ISNUMBER(C144)),NOT(ISNUMBER(D144))),"Check inputs",IF(OR(C144&lt;0,C144&gt;=1,D144&lt;0,D144&gt;=1,D144&lt;=C144),"Check inputs","OK"))))))</f>
        <v/>
      </c>
    </row>
    <row r="145" spans="1:7" x14ac:dyDescent="0.25">
      <c r="A145" s="12"/>
      <c r="B145" s="12"/>
      <c r="C145" s="18"/>
      <c r="D145" s="18"/>
      <c r="E145" s="14" t="str">
        <f>IF(NOT(OR(A145&lt;&gt;"",B145&lt;&gt;"",C145&lt;&gt;"",D145&lt;&gt;"")),"",IF(B145="Weekdays",5,IF(B145="Saturday",1,IF(B145="Sunday",1,IF(B145="Holiday",0,"")))))</f>
        <v/>
      </c>
      <c r="F145" s="15" t="str">
        <f>IF(OR(E145="",NOT(ISNUMBER(C145)),NOT(ISNUMBER(D145))),"",IF(D145&gt;C145,(D145-C145)*24*E145,""))</f>
        <v/>
      </c>
      <c r="G145" s="16" t="str">
        <f>IF(NOT(OR(A145&lt;&gt;"",B145&lt;&gt;"",C145&lt;&gt;"",D145&lt;&gt;"")),"",IF(A145="","Check ID",IF(SUMPRODUCT(--(Equipment!$A$2:$A$101=A145))=0,"Check ID",IF(AND(B145&lt;&gt;"",SUMPRODUCT(($A$2:$A$201=A145)*($B$2:$B$201=B145))&gt;1),"Duplicate row",IF(OR(E145="",NOT(ISNUMBER(C145)),NOT(ISNUMBER(D145))),"Check inputs",IF(OR(C145&lt;0,C145&gt;=1,D145&lt;0,D145&gt;=1,D145&lt;=C145),"Check inputs","OK"))))))</f>
        <v/>
      </c>
    </row>
    <row r="146" spans="1:7" x14ac:dyDescent="0.25">
      <c r="A146" s="12"/>
      <c r="B146" s="12"/>
      <c r="C146" s="18"/>
      <c r="D146" s="18"/>
      <c r="E146" s="14" t="str">
        <f>IF(NOT(OR(A146&lt;&gt;"",B146&lt;&gt;"",C146&lt;&gt;"",D146&lt;&gt;"")),"",IF(B146="Weekdays",5,IF(B146="Saturday",1,IF(B146="Sunday",1,IF(B146="Holiday",0,"")))))</f>
        <v/>
      </c>
      <c r="F146" s="15" t="str">
        <f>IF(OR(E146="",NOT(ISNUMBER(C146)),NOT(ISNUMBER(D146))),"",IF(D146&gt;C146,(D146-C146)*24*E146,""))</f>
        <v/>
      </c>
      <c r="G146" s="16" t="str">
        <f>IF(NOT(OR(A146&lt;&gt;"",B146&lt;&gt;"",C146&lt;&gt;"",D146&lt;&gt;"")),"",IF(A146="","Check ID",IF(SUMPRODUCT(--(Equipment!$A$2:$A$101=A146))=0,"Check ID",IF(AND(B146&lt;&gt;"",SUMPRODUCT(($A$2:$A$201=A146)*($B$2:$B$201=B146))&gt;1),"Duplicate row",IF(OR(E146="",NOT(ISNUMBER(C146)),NOT(ISNUMBER(D146))),"Check inputs",IF(OR(C146&lt;0,C146&gt;=1,D146&lt;0,D146&gt;=1,D146&lt;=C146),"Check inputs","OK"))))))</f>
        <v/>
      </c>
    </row>
    <row r="147" spans="1:7" x14ac:dyDescent="0.25">
      <c r="A147" s="12"/>
      <c r="B147" s="12"/>
      <c r="C147" s="18"/>
      <c r="D147" s="18"/>
      <c r="E147" s="14" t="str">
        <f>IF(NOT(OR(A147&lt;&gt;"",B147&lt;&gt;"",C147&lt;&gt;"",D147&lt;&gt;"")),"",IF(B147="Weekdays",5,IF(B147="Saturday",1,IF(B147="Sunday",1,IF(B147="Holiday",0,"")))))</f>
        <v/>
      </c>
      <c r="F147" s="15" t="str">
        <f>IF(OR(E147="",NOT(ISNUMBER(C147)),NOT(ISNUMBER(D147))),"",IF(D147&gt;C147,(D147-C147)*24*E147,""))</f>
        <v/>
      </c>
      <c r="G147" s="16" t="str">
        <f>IF(NOT(OR(A147&lt;&gt;"",B147&lt;&gt;"",C147&lt;&gt;"",D147&lt;&gt;"")),"",IF(A147="","Check ID",IF(SUMPRODUCT(--(Equipment!$A$2:$A$101=A147))=0,"Check ID",IF(AND(B147&lt;&gt;"",SUMPRODUCT(($A$2:$A$201=A147)*($B$2:$B$201=B147))&gt;1),"Duplicate row",IF(OR(E147="",NOT(ISNUMBER(C147)),NOT(ISNUMBER(D147))),"Check inputs",IF(OR(C147&lt;0,C147&gt;=1,D147&lt;0,D147&gt;=1,D147&lt;=C147),"Check inputs","OK"))))))</f>
        <v/>
      </c>
    </row>
    <row r="148" spans="1:7" x14ac:dyDescent="0.25">
      <c r="A148" s="12"/>
      <c r="B148" s="12"/>
      <c r="C148" s="18"/>
      <c r="D148" s="18"/>
      <c r="E148" s="14" t="str">
        <f>IF(NOT(OR(A148&lt;&gt;"",B148&lt;&gt;"",C148&lt;&gt;"",D148&lt;&gt;"")),"",IF(B148="Weekdays",5,IF(B148="Saturday",1,IF(B148="Sunday",1,IF(B148="Holiday",0,"")))))</f>
        <v/>
      </c>
      <c r="F148" s="15" t="str">
        <f>IF(OR(E148="",NOT(ISNUMBER(C148)),NOT(ISNUMBER(D148))),"",IF(D148&gt;C148,(D148-C148)*24*E148,""))</f>
        <v/>
      </c>
      <c r="G148" s="16" t="str">
        <f>IF(NOT(OR(A148&lt;&gt;"",B148&lt;&gt;"",C148&lt;&gt;"",D148&lt;&gt;"")),"",IF(A148="","Check ID",IF(SUMPRODUCT(--(Equipment!$A$2:$A$101=A148))=0,"Check ID",IF(AND(B148&lt;&gt;"",SUMPRODUCT(($A$2:$A$201=A148)*($B$2:$B$201=B148))&gt;1),"Duplicate row",IF(OR(E148="",NOT(ISNUMBER(C148)),NOT(ISNUMBER(D148))),"Check inputs",IF(OR(C148&lt;0,C148&gt;=1,D148&lt;0,D148&gt;=1,D148&lt;=C148),"Check inputs","OK"))))))</f>
        <v/>
      </c>
    </row>
    <row r="149" spans="1:7" x14ac:dyDescent="0.25">
      <c r="A149" s="12"/>
      <c r="B149" s="12"/>
      <c r="C149" s="18"/>
      <c r="D149" s="18"/>
      <c r="E149" s="14" t="str">
        <f>IF(NOT(OR(A149&lt;&gt;"",B149&lt;&gt;"",C149&lt;&gt;"",D149&lt;&gt;"")),"",IF(B149="Weekdays",5,IF(B149="Saturday",1,IF(B149="Sunday",1,IF(B149="Holiday",0,"")))))</f>
        <v/>
      </c>
      <c r="F149" s="15" t="str">
        <f>IF(OR(E149="",NOT(ISNUMBER(C149)),NOT(ISNUMBER(D149))),"",IF(D149&gt;C149,(D149-C149)*24*E149,""))</f>
        <v/>
      </c>
      <c r="G149" s="16" t="str">
        <f>IF(NOT(OR(A149&lt;&gt;"",B149&lt;&gt;"",C149&lt;&gt;"",D149&lt;&gt;"")),"",IF(A149="","Check ID",IF(SUMPRODUCT(--(Equipment!$A$2:$A$101=A149))=0,"Check ID",IF(AND(B149&lt;&gt;"",SUMPRODUCT(($A$2:$A$201=A149)*($B$2:$B$201=B149))&gt;1),"Duplicate row",IF(OR(E149="",NOT(ISNUMBER(C149)),NOT(ISNUMBER(D149))),"Check inputs",IF(OR(C149&lt;0,C149&gt;=1,D149&lt;0,D149&gt;=1,D149&lt;=C149),"Check inputs","OK"))))))</f>
        <v/>
      </c>
    </row>
    <row r="150" spans="1:7" x14ac:dyDescent="0.25">
      <c r="A150" s="12"/>
      <c r="B150" s="12"/>
      <c r="C150" s="18"/>
      <c r="D150" s="18"/>
      <c r="E150" s="14" t="str">
        <f>IF(NOT(OR(A150&lt;&gt;"",B150&lt;&gt;"",C150&lt;&gt;"",D150&lt;&gt;"")),"",IF(B150="Weekdays",5,IF(B150="Saturday",1,IF(B150="Sunday",1,IF(B150="Holiday",0,"")))))</f>
        <v/>
      </c>
      <c r="F150" s="15" t="str">
        <f>IF(OR(E150="",NOT(ISNUMBER(C150)),NOT(ISNUMBER(D150))),"",IF(D150&gt;C150,(D150-C150)*24*E150,""))</f>
        <v/>
      </c>
      <c r="G150" s="16" t="str">
        <f>IF(NOT(OR(A150&lt;&gt;"",B150&lt;&gt;"",C150&lt;&gt;"",D150&lt;&gt;"")),"",IF(A150="","Check ID",IF(SUMPRODUCT(--(Equipment!$A$2:$A$101=A150))=0,"Check ID",IF(AND(B150&lt;&gt;"",SUMPRODUCT(($A$2:$A$201=A150)*($B$2:$B$201=B150))&gt;1),"Duplicate row",IF(OR(E150="",NOT(ISNUMBER(C150)),NOT(ISNUMBER(D150))),"Check inputs",IF(OR(C150&lt;0,C150&gt;=1,D150&lt;0,D150&gt;=1,D150&lt;=C150),"Check inputs","OK"))))))</f>
        <v/>
      </c>
    </row>
    <row r="151" spans="1:7" x14ac:dyDescent="0.25">
      <c r="A151" s="12"/>
      <c r="B151" s="12"/>
      <c r="C151" s="18"/>
      <c r="D151" s="18"/>
      <c r="E151" s="14" t="str">
        <f>IF(NOT(OR(A151&lt;&gt;"",B151&lt;&gt;"",C151&lt;&gt;"",D151&lt;&gt;"")),"",IF(B151="Weekdays",5,IF(B151="Saturday",1,IF(B151="Sunday",1,IF(B151="Holiday",0,"")))))</f>
        <v/>
      </c>
      <c r="F151" s="15" t="str">
        <f>IF(OR(E151="",NOT(ISNUMBER(C151)),NOT(ISNUMBER(D151))),"",IF(D151&gt;C151,(D151-C151)*24*E151,""))</f>
        <v/>
      </c>
      <c r="G151" s="16" t="str">
        <f>IF(NOT(OR(A151&lt;&gt;"",B151&lt;&gt;"",C151&lt;&gt;"",D151&lt;&gt;"")),"",IF(A151="","Check ID",IF(SUMPRODUCT(--(Equipment!$A$2:$A$101=A151))=0,"Check ID",IF(AND(B151&lt;&gt;"",SUMPRODUCT(($A$2:$A$201=A151)*($B$2:$B$201=B151))&gt;1),"Duplicate row",IF(OR(E151="",NOT(ISNUMBER(C151)),NOT(ISNUMBER(D151))),"Check inputs",IF(OR(C151&lt;0,C151&gt;=1,D151&lt;0,D151&gt;=1,D151&lt;=C151),"Check inputs","OK"))))))</f>
        <v/>
      </c>
    </row>
    <row r="152" spans="1:7" x14ac:dyDescent="0.25">
      <c r="A152" s="12"/>
      <c r="B152" s="12"/>
      <c r="C152" s="18"/>
      <c r="D152" s="18"/>
      <c r="E152" s="14" t="str">
        <f>IF(NOT(OR(A152&lt;&gt;"",B152&lt;&gt;"",C152&lt;&gt;"",D152&lt;&gt;"")),"",IF(B152="Weekdays",5,IF(B152="Saturday",1,IF(B152="Sunday",1,IF(B152="Holiday",0,"")))))</f>
        <v/>
      </c>
      <c r="F152" s="15" t="str">
        <f>IF(OR(E152="",NOT(ISNUMBER(C152)),NOT(ISNUMBER(D152))),"",IF(D152&gt;C152,(D152-C152)*24*E152,""))</f>
        <v/>
      </c>
      <c r="G152" s="16" t="str">
        <f>IF(NOT(OR(A152&lt;&gt;"",B152&lt;&gt;"",C152&lt;&gt;"",D152&lt;&gt;"")),"",IF(A152="","Check ID",IF(SUMPRODUCT(--(Equipment!$A$2:$A$101=A152))=0,"Check ID",IF(AND(B152&lt;&gt;"",SUMPRODUCT(($A$2:$A$201=A152)*($B$2:$B$201=B152))&gt;1),"Duplicate row",IF(OR(E152="",NOT(ISNUMBER(C152)),NOT(ISNUMBER(D152))),"Check inputs",IF(OR(C152&lt;0,C152&gt;=1,D152&lt;0,D152&gt;=1,D152&lt;=C152),"Check inputs","OK"))))))</f>
        <v/>
      </c>
    </row>
    <row r="153" spans="1:7" x14ac:dyDescent="0.25">
      <c r="A153" s="12"/>
      <c r="B153" s="12"/>
      <c r="C153" s="18"/>
      <c r="D153" s="18"/>
      <c r="E153" s="14" t="str">
        <f>IF(NOT(OR(A153&lt;&gt;"",B153&lt;&gt;"",C153&lt;&gt;"",D153&lt;&gt;"")),"",IF(B153="Weekdays",5,IF(B153="Saturday",1,IF(B153="Sunday",1,IF(B153="Holiday",0,"")))))</f>
        <v/>
      </c>
      <c r="F153" s="15" t="str">
        <f>IF(OR(E153="",NOT(ISNUMBER(C153)),NOT(ISNUMBER(D153))),"",IF(D153&gt;C153,(D153-C153)*24*E153,""))</f>
        <v/>
      </c>
      <c r="G153" s="16" t="str">
        <f>IF(NOT(OR(A153&lt;&gt;"",B153&lt;&gt;"",C153&lt;&gt;"",D153&lt;&gt;"")),"",IF(A153="","Check ID",IF(SUMPRODUCT(--(Equipment!$A$2:$A$101=A153))=0,"Check ID",IF(AND(B153&lt;&gt;"",SUMPRODUCT(($A$2:$A$201=A153)*($B$2:$B$201=B153))&gt;1),"Duplicate row",IF(OR(E153="",NOT(ISNUMBER(C153)),NOT(ISNUMBER(D153))),"Check inputs",IF(OR(C153&lt;0,C153&gt;=1,D153&lt;0,D153&gt;=1,D153&lt;=C153),"Check inputs","OK"))))))</f>
        <v/>
      </c>
    </row>
    <row r="154" spans="1:7" x14ac:dyDescent="0.25">
      <c r="A154" s="12"/>
      <c r="B154" s="12"/>
      <c r="C154" s="18"/>
      <c r="D154" s="18"/>
      <c r="E154" s="14" t="str">
        <f>IF(NOT(OR(A154&lt;&gt;"",B154&lt;&gt;"",C154&lt;&gt;"",D154&lt;&gt;"")),"",IF(B154="Weekdays",5,IF(B154="Saturday",1,IF(B154="Sunday",1,IF(B154="Holiday",0,"")))))</f>
        <v/>
      </c>
      <c r="F154" s="15" t="str">
        <f>IF(OR(E154="",NOT(ISNUMBER(C154)),NOT(ISNUMBER(D154))),"",IF(D154&gt;C154,(D154-C154)*24*E154,""))</f>
        <v/>
      </c>
      <c r="G154" s="16" t="str">
        <f>IF(NOT(OR(A154&lt;&gt;"",B154&lt;&gt;"",C154&lt;&gt;"",D154&lt;&gt;"")),"",IF(A154="","Check ID",IF(SUMPRODUCT(--(Equipment!$A$2:$A$101=A154))=0,"Check ID",IF(AND(B154&lt;&gt;"",SUMPRODUCT(($A$2:$A$201=A154)*($B$2:$B$201=B154))&gt;1),"Duplicate row",IF(OR(E154="",NOT(ISNUMBER(C154)),NOT(ISNUMBER(D154))),"Check inputs",IF(OR(C154&lt;0,C154&gt;=1,D154&lt;0,D154&gt;=1,D154&lt;=C154),"Check inputs","OK"))))))</f>
        <v/>
      </c>
    </row>
    <row r="155" spans="1:7" x14ac:dyDescent="0.25">
      <c r="A155" s="12"/>
      <c r="B155" s="12"/>
      <c r="C155" s="18"/>
      <c r="D155" s="18"/>
      <c r="E155" s="14" t="str">
        <f>IF(NOT(OR(A155&lt;&gt;"",B155&lt;&gt;"",C155&lt;&gt;"",D155&lt;&gt;"")),"",IF(B155="Weekdays",5,IF(B155="Saturday",1,IF(B155="Sunday",1,IF(B155="Holiday",0,"")))))</f>
        <v/>
      </c>
      <c r="F155" s="15" t="str">
        <f>IF(OR(E155="",NOT(ISNUMBER(C155)),NOT(ISNUMBER(D155))),"",IF(D155&gt;C155,(D155-C155)*24*E155,""))</f>
        <v/>
      </c>
      <c r="G155" s="16" t="str">
        <f>IF(NOT(OR(A155&lt;&gt;"",B155&lt;&gt;"",C155&lt;&gt;"",D155&lt;&gt;"")),"",IF(A155="","Check ID",IF(SUMPRODUCT(--(Equipment!$A$2:$A$101=A155))=0,"Check ID",IF(AND(B155&lt;&gt;"",SUMPRODUCT(($A$2:$A$201=A155)*($B$2:$B$201=B155))&gt;1),"Duplicate row",IF(OR(E155="",NOT(ISNUMBER(C155)),NOT(ISNUMBER(D155))),"Check inputs",IF(OR(C155&lt;0,C155&gt;=1,D155&lt;0,D155&gt;=1,D155&lt;=C155),"Check inputs","OK"))))))</f>
        <v/>
      </c>
    </row>
    <row r="156" spans="1:7" x14ac:dyDescent="0.25">
      <c r="A156" s="12"/>
      <c r="B156" s="12"/>
      <c r="C156" s="18"/>
      <c r="D156" s="18"/>
      <c r="E156" s="14" t="str">
        <f>IF(NOT(OR(A156&lt;&gt;"",B156&lt;&gt;"",C156&lt;&gt;"",D156&lt;&gt;"")),"",IF(B156="Weekdays",5,IF(B156="Saturday",1,IF(B156="Sunday",1,IF(B156="Holiday",0,"")))))</f>
        <v/>
      </c>
      <c r="F156" s="15" t="str">
        <f>IF(OR(E156="",NOT(ISNUMBER(C156)),NOT(ISNUMBER(D156))),"",IF(D156&gt;C156,(D156-C156)*24*E156,""))</f>
        <v/>
      </c>
      <c r="G156" s="16" t="str">
        <f>IF(NOT(OR(A156&lt;&gt;"",B156&lt;&gt;"",C156&lt;&gt;"",D156&lt;&gt;"")),"",IF(A156="","Check ID",IF(SUMPRODUCT(--(Equipment!$A$2:$A$101=A156))=0,"Check ID",IF(AND(B156&lt;&gt;"",SUMPRODUCT(($A$2:$A$201=A156)*($B$2:$B$201=B156))&gt;1),"Duplicate row",IF(OR(E156="",NOT(ISNUMBER(C156)),NOT(ISNUMBER(D156))),"Check inputs",IF(OR(C156&lt;0,C156&gt;=1,D156&lt;0,D156&gt;=1,D156&lt;=C156),"Check inputs","OK"))))))</f>
        <v/>
      </c>
    </row>
    <row r="157" spans="1:7" x14ac:dyDescent="0.25">
      <c r="A157" s="12"/>
      <c r="B157" s="12"/>
      <c r="C157" s="18"/>
      <c r="D157" s="18"/>
      <c r="E157" s="14" t="str">
        <f>IF(NOT(OR(A157&lt;&gt;"",B157&lt;&gt;"",C157&lt;&gt;"",D157&lt;&gt;"")),"",IF(B157="Weekdays",5,IF(B157="Saturday",1,IF(B157="Sunday",1,IF(B157="Holiday",0,"")))))</f>
        <v/>
      </c>
      <c r="F157" s="15" t="str">
        <f>IF(OR(E157="",NOT(ISNUMBER(C157)),NOT(ISNUMBER(D157))),"",IF(D157&gt;C157,(D157-C157)*24*E157,""))</f>
        <v/>
      </c>
      <c r="G157" s="16" t="str">
        <f>IF(NOT(OR(A157&lt;&gt;"",B157&lt;&gt;"",C157&lt;&gt;"",D157&lt;&gt;"")),"",IF(A157="","Check ID",IF(SUMPRODUCT(--(Equipment!$A$2:$A$101=A157))=0,"Check ID",IF(AND(B157&lt;&gt;"",SUMPRODUCT(($A$2:$A$201=A157)*($B$2:$B$201=B157))&gt;1),"Duplicate row",IF(OR(E157="",NOT(ISNUMBER(C157)),NOT(ISNUMBER(D157))),"Check inputs",IF(OR(C157&lt;0,C157&gt;=1,D157&lt;0,D157&gt;=1,D157&lt;=C157),"Check inputs","OK"))))))</f>
        <v/>
      </c>
    </row>
    <row r="158" spans="1:7" x14ac:dyDescent="0.25">
      <c r="A158" s="12"/>
      <c r="B158" s="12"/>
      <c r="C158" s="18"/>
      <c r="D158" s="18"/>
      <c r="E158" s="14" t="str">
        <f>IF(NOT(OR(A158&lt;&gt;"",B158&lt;&gt;"",C158&lt;&gt;"",D158&lt;&gt;"")),"",IF(B158="Weekdays",5,IF(B158="Saturday",1,IF(B158="Sunday",1,IF(B158="Holiday",0,"")))))</f>
        <v/>
      </c>
      <c r="F158" s="15" t="str">
        <f>IF(OR(E158="",NOT(ISNUMBER(C158)),NOT(ISNUMBER(D158))),"",IF(D158&gt;C158,(D158-C158)*24*E158,""))</f>
        <v/>
      </c>
      <c r="G158" s="16" t="str">
        <f>IF(NOT(OR(A158&lt;&gt;"",B158&lt;&gt;"",C158&lt;&gt;"",D158&lt;&gt;"")),"",IF(A158="","Check ID",IF(SUMPRODUCT(--(Equipment!$A$2:$A$101=A158))=0,"Check ID",IF(AND(B158&lt;&gt;"",SUMPRODUCT(($A$2:$A$201=A158)*($B$2:$B$201=B158))&gt;1),"Duplicate row",IF(OR(E158="",NOT(ISNUMBER(C158)),NOT(ISNUMBER(D158))),"Check inputs",IF(OR(C158&lt;0,C158&gt;=1,D158&lt;0,D158&gt;=1,D158&lt;=C158),"Check inputs","OK"))))))</f>
        <v/>
      </c>
    </row>
    <row r="159" spans="1:7" x14ac:dyDescent="0.25">
      <c r="A159" s="12"/>
      <c r="B159" s="12"/>
      <c r="C159" s="18"/>
      <c r="D159" s="18"/>
      <c r="E159" s="14" t="str">
        <f>IF(NOT(OR(A159&lt;&gt;"",B159&lt;&gt;"",C159&lt;&gt;"",D159&lt;&gt;"")),"",IF(B159="Weekdays",5,IF(B159="Saturday",1,IF(B159="Sunday",1,IF(B159="Holiday",0,"")))))</f>
        <v/>
      </c>
      <c r="F159" s="15" t="str">
        <f>IF(OR(E159="",NOT(ISNUMBER(C159)),NOT(ISNUMBER(D159))),"",IF(D159&gt;C159,(D159-C159)*24*E159,""))</f>
        <v/>
      </c>
      <c r="G159" s="16" t="str">
        <f>IF(NOT(OR(A159&lt;&gt;"",B159&lt;&gt;"",C159&lt;&gt;"",D159&lt;&gt;"")),"",IF(A159="","Check ID",IF(SUMPRODUCT(--(Equipment!$A$2:$A$101=A159))=0,"Check ID",IF(AND(B159&lt;&gt;"",SUMPRODUCT(($A$2:$A$201=A159)*($B$2:$B$201=B159))&gt;1),"Duplicate row",IF(OR(E159="",NOT(ISNUMBER(C159)),NOT(ISNUMBER(D159))),"Check inputs",IF(OR(C159&lt;0,C159&gt;=1,D159&lt;0,D159&gt;=1,D159&lt;=C159),"Check inputs","OK"))))))</f>
        <v/>
      </c>
    </row>
    <row r="160" spans="1:7" x14ac:dyDescent="0.25">
      <c r="A160" s="12"/>
      <c r="B160" s="12"/>
      <c r="C160" s="18"/>
      <c r="D160" s="18"/>
      <c r="E160" s="14" t="str">
        <f>IF(NOT(OR(A160&lt;&gt;"",B160&lt;&gt;"",C160&lt;&gt;"",D160&lt;&gt;"")),"",IF(B160="Weekdays",5,IF(B160="Saturday",1,IF(B160="Sunday",1,IF(B160="Holiday",0,"")))))</f>
        <v/>
      </c>
      <c r="F160" s="15" t="str">
        <f>IF(OR(E160="",NOT(ISNUMBER(C160)),NOT(ISNUMBER(D160))),"",IF(D160&gt;C160,(D160-C160)*24*E160,""))</f>
        <v/>
      </c>
      <c r="G160" s="16" t="str">
        <f>IF(NOT(OR(A160&lt;&gt;"",B160&lt;&gt;"",C160&lt;&gt;"",D160&lt;&gt;"")),"",IF(A160="","Check ID",IF(SUMPRODUCT(--(Equipment!$A$2:$A$101=A160))=0,"Check ID",IF(AND(B160&lt;&gt;"",SUMPRODUCT(($A$2:$A$201=A160)*($B$2:$B$201=B160))&gt;1),"Duplicate row",IF(OR(E160="",NOT(ISNUMBER(C160)),NOT(ISNUMBER(D160))),"Check inputs",IF(OR(C160&lt;0,C160&gt;=1,D160&lt;0,D160&gt;=1,D160&lt;=C160),"Check inputs","OK"))))))</f>
        <v/>
      </c>
    </row>
    <row r="161" spans="1:7" x14ac:dyDescent="0.25">
      <c r="A161" s="12"/>
      <c r="B161" s="12"/>
      <c r="C161" s="18"/>
      <c r="D161" s="18"/>
      <c r="E161" s="14" t="str">
        <f>IF(NOT(OR(A161&lt;&gt;"",B161&lt;&gt;"",C161&lt;&gt;"",D161&lt;&gt;"")),"",IF(B161="Weekdays",5,IF(B161="Saturday",1,IF(B161="Sunday",1,IF(B161="Holiday",0,"")))))</f>
        <v/>
      </c>
      <c r="F161" s="15" t="str">
        <f>IF(OR(E161="",NOT(ISNUMBER(C161)),NOT(ISNUMBER(D161))),"",IF(D161&gt;C161,(D161-C161)*24*E161,""))</f>
        <v/>
      </c>
      <c r="G161" s="16" t="str">
        <f>IF(NOT(OR(A161&lt;&gt;"",B161&lt;&gt;"",C161&lt;&gt;"",D161&lt;&gt;"")),"",IF(A161="","Check ID",IF(SUMPRODUCT(--(Equipment!$A$2:$A$101=A161))=0,"Check ID",IF(AND(B161&lt;&gt;"",SUMPRODUCT(($A$2:$A$201=A161)*($B$2:$B$201=B161))&gt;1),"Duplicate row",IF(OR(E161="",NOT(ISNUMBER(C161)),NOT(ISNUMBER(D161))),"Check inputs",IF(OR(C161&lt;0,C161&gt;=1,D161&lt;0,D161&gt;=1,D161&lt;=C161),"Check inputs","OK"))))))</f>
        <v/>
      </c>
    </row>
    <row r="162" spans="1:7" x14ac:dyDescent="0.25">
      <c r="A162" s="12"/>
      <c r="B162" s="12"/>
      <c r="C162" s="18"/>
      <c r="D162" s="18"/>
      <c r="E162" s="14" t="str">
        <f>IF(NOT(OR(A162&lt;&gt;"",B162&lt;&gt;"",C162&lt;&gt;"",D162&lt;&gt;"")),"",IF(B162="Weekdays",5,IF(B162="Saturday",1,IF(B162="Sunday",1,IF(B162="Holiday",0,"")))))</f>
        <v/>
      </c>
      <c r="F162" s="15" t="str">
        <f>IF(OR(E162="",NOT(ISNUMBER(C162)),NOT(ISNUMBER(D162))),"",IF(D162&gt;C162,(D162-C162)*24*E162,""))</f>
        <v/>
      </c>
      <c r="G162" s="16" t="str">
        <f>IF(NOT(OR(A162&lt;&gt;"",B162&lt;&gt;"",C162&lt;&gt;"",D162&lt;&gt;"")),"",IF(A162="","Check ID",IF(SUMPRODUCT(--(Equipment!$A$2:$A$101=A162))=0,"Check ID",IF(AND(B162&lt;&gt;"",SUMPRODUCT(($A$2:$A$201=A162)*($B$2:$B$201=B162))&gt;1),"Duplicate row",IF(OR(E162="",NOT(ISNUMBER(C162)),NOT(ISNUMBER(D162))),"Check inputs",IF(OR(C162&lt;0,C162&gt;=1,D162&lt;0,D162&gt;=1,D162&lt;=C162),"Check inputs","OK"))))))</f>
        <v/>
      </c>
    </row>
    <row r="163" spans="1:7" x14ac:dyDescent="0.25">
      <c r="A163" s="12"/>
      <c r="B163" s="12"/>
      <c r="C163" s="18"/>
      <c r="D163" s="18"/>
      <c r="E163" s="14" t="str">
        <f>IF(NOT(OR(A163&lt;&gt;"",B163&lt;&gt;"",C163&lt;&gt;"",D163&lt;&gt;"")),"",IF(B163="Weekdays",5,IF(B163="Saturday",1,IF(B163="Sunday",1,IF(B163="Holiday",0,"")))))</f>
        <v/>
      </c>
      <c r="F163" s="15" t="str">
        <f>IF(OR(E163="",NOT(ISNUMBER(C163)),NOT(ISNUMBER(D163))),"",IF(D163&gt;C163,(D163-C163)*24*E163,""))</f>
        <v/>
      </c>
      <c r="G163" s="16" t="str">
        <f>IF(NOT(OR(A163&lt;&gt;"",B163&lt;&gt;"",C163&lt;&gt;"",D163&lt;&gt;"")),"",IF(A163="","Check ID",IF(SUMPRODUCT(--(Equipment!$A$2:$A$101=A163))=0,"Check ID",IF(AND(B163&lt;&gt;"",SUMPRODUCT(($A$2:$A$201=A163)*($B$2:$B$201=B163))&gt;1),"Duplicate row",IF(OR(E163="",NOT(ISNUMBER(C163)),NOT(ISNUMBER(D163))),"Check inputs",IF(OR(C163&lt;0,C163&gt;=1,D163&lt;0,D163&gt;=1,D163&lt;=C163),"Check inputs","OK"))))))</f>
        <v/>
      </c>
    </row>
    <row r="164" spans="1:7" x14ac:dyDescent="0.25">
      <c r="A164" s="12"/>
      <c r="B164" s="12"/>
      <c r="C164" s="18"/>
      <c r="D164" s="18"/>
      <c r="E164" s="14" t="str">
        <f>IF(NOT(OR(A164&lt;&gt;"",B164&lt;&gt;"",C164&lt;&gt;"",D164&lt;&gt;"")),"",IF(B164="Weekdays",5,IF(B164="Saturday",1,IF(B164="Sunday",1,IF(B164="Holiday",0,"")))))</f>
        <v/>
      </c>
      <c r="F164" s="15" t="str">
        <f>IF(OR(E164="",NOT(ISNUMBER(C164)),NOT(ISNUMBER(D164))),"",IF(D164&gt;C164,(D164-C164)*24*E164,""))</f>
        <v/>
      </c>
      <c r="G164" s="16" t="str">
        <f>IF(NOT(OR(A164&lt;&gt;"",B164&lt;&gt;"",C164&lt;&gt;"",D164&lt;&gt;"")),"",IF(A164="","Check ID",IF(SUMPRODUCT(--(Equipment!$A$2:$A$101=A164))=0,"Check ID",IF(AND(B164&lt;&gt;"",SUMPRODUCT(($A$2:$A$201=A164)*($B$2:$B$201=B164))&gt;1),"Duplicate row",IF(OR(E164="",NOT(ISNUMBER(C164)),NOT(ISNUMBER(D164))),"Check inputs",IF(OR(C164&lt;0,C164&gt;=1,D164&lt;0,D164&gt;=1,D164&lt;=C164),"Check inputs","OK"))))))</f>
        <v/>
      </c>
    </row>
    <row r="165" spans="1:7" x14ac:dyDescent="0.25">
      <c r="A165" s="12"/>
      <c r="B165" s="12"/>
      <c r="C165" s="18"/>
      <c r="D165" s="18"/>
      <c r="E165" s="14" t="str">
        <f>IF(NOT(OR(A165&lt;&gt;"",B165&lt;&gt;"",C165&lt;&gt;"",D165&lt;&gt;"")),"",IF(B165="Weekdays",5,IF(B165="Saturday",1,IF(B165="Sunday",1,IF(B165="Holiday",0,"")))))</f>
        <v/>
      </c>
      <c r="F165" s="15" t="str">
        <f>IF(OR(E165="",NOT(ISNUMBER(C165)),NOT(ISNUMBER(D165))),"",IF(D165&gt;C165,(D165-C165)*24*E165,""))</f>
        <v/>
      </c>
      <c r="G165" s="16" t="str">
        <f>IF(NOT(OR(A165&lt;&gt;"",B165&lt;&gt;"",C165&lt;&gt;"",D165&lt;&gt;"")),"",IF(A165="","Check ID",IF(SUMPRODUCT(--(Equipment!$A$2:$A$101=A165))=0,"Check ID",IF(AND(B165&lt;&gt;"",SUMPRODUCT(($A$2:$A$201=A165)*($B$2:$B$201=B165))&gt;1),"Duplicate row",IF(OR(E165="",NOT(ISNUMBER(C165)),NOT(ISNUMBER(D165))),"Check inputs",IF(OR(C165&lt;0,C165&gt;=1,D165&lt;0,D165&gt;=1,D165&lt;=C165),"Check inputs","OK"))))))</f>
        <v/>
      </c>
    </row>
    <row r="166" spans="1:7" x14ac:dyDescent="0.25">
      <c r="A166" s="12"/>
      <c r="B166" s="12"/>
      <c r="C166" s="18"/>
      <c r="D166" s="18"/>
      <c r="E166" s="14" t="str">
        <f>IF(NOT(OR(A166&lt;&gt;"",B166&lt;&gt;"",C166&lt;&gt;"",D166&lt;&gt;"")),"",IF(B166="Weekdays",5,IF(B166="Saturday",1,IF(B166="Sunday",1,IF(B166="Holiday",0,"")))))</f>
        <v/>
      </c>
      <c r="F166" s="15" t="str">
        <f>IF(OR(E166="",NOT(ISNUMBER(C166)),NOT(ISNUMBER(D166))),"",IF(D166&gt;C166,(D166-C166)*24*E166,""))</f>
        <v/>
      </c>
      <c r="G166" s="16" t="str">
        <f>IF(NOT(OR(A166&lt;&gt;"",B166&lt;&gt;"",C166&lt;&gt;"",D166&lt;&gt;"")),"",IF(A166="","Check ID",IF(SUMPRODUCT(--(Equipment!$A$2:$A$101=A166))=0,"Check ID",IF(AND(B166&lt;&gt;"",SUMPRODUCT(($A$2:$A$201=A166)*($B$2:$B$201=B166))&gt;1),"Duplicate row",IF(OR(E166="",NOT(ISNUMBER(C166)),NOT(ISNUMBER(D166))),"Check inputs",IF(OR(C166&lt;0,C166&gt;=1,D166&lt;0,D166&gt;=1,D166&lt;=C166),"Check inputs","OK"))))))</f>
        <v/>
      </c>
    </row>
    <row r="167" spans="1:7" x14ac:dyDescent="0.25">
      <c r="A167" s="12"/>
      <c r="B167" s="12"/>
      <c r="C167" s="18"/>
      <c r="D167" s="18"/>
      <c r="E167" s="14" t="str">
        <f>IF(NOT(OR(A167&lt;&gt;"",B167&lt;&gt;"",C167&lt;&gt;"",D167&lt;&gt;"")),"",IF(B167="Weekdays",5,IF(B167="Saturday",1,IF(B167="Sunday",1,IF(B167="Holiday",0,"")))))</f>
        <v/>
      </c>
      <c r="F167" s="15" t="str">
        <f>IF(OR(E167="",NOT(ISNUMBER(C167)),NOT(ISNUMBER(D167))),"",IF(D167&gt;C167,(D167-C167)*24*E167,""))</f>
        <v/>
      </c>
      <c r="G167" s="16" t="str">
        <f>IF(NOT(OR(A167&lt;&gt;"",B167&lt;&gt;"",C167&lt;&gt;"",D167&lt;&gt;"")),"",IF(A167="","Check ID",IF(SUMPRODUCT(--(Equipment!$A$2:$A$101=A167))=0,"Check ID",IF(AND(B167&lt;&gt;"",SUMPRODUCT(($A$2:$A$201=A167)*($B$2:$B$201=B167))&gt;1),"Duplicate row",IF(OR(E167="",NOT(ISNUMBER(C167)),NOT(ISNUMBER(D167))),"Check inputs",IF(OR(C167&lt;0,C167&gt;=1,D167&lt;0,D167&gt;=1,D167&lt;=C167),"Check inputs","OK"))))))</f>
        <v/>
      </c>
    </row>
    <row r="168" spans="1:7" x14ac:dyDescent="0.25">
      <c r="A168" s="12"/>
      <c r="B168" s="12"/>
      <c r="C168" s="18"/>
      <c r="D168" s="18"/>
      <c r="E168" s="14" t="str">
        <f>IF(NOT(OR(A168&lt;&gt;"",B168&lt;&gt;"",C168&lt;&gt;"",D168&lt;&gt;"")),"",IF(B168="Weekdays",5,IF(B168="Saturday",1,IF(B168="Sunday",1,IF(B168="Holiday",0,"")))))</f>
        <v/>
      </c>
      <c r="F168" s="15" t="str">
        <f>IF(OR(E168="",NOT(ISNUMBER(C168)),NOT(ISNUMBER(D168))),"",IF(D168&gt;C168,(D168-C168)*24*E168,""))</f>
        <v/>
      </c>
      <c r="G168" s="16" t="str">
        <f>IF(NOT(OR(A168&lt;&gt;"",B168&lt;&gt;"",C168&lt;&gt;"",D168&lt;&gt;"")),"",IF(A168="","Check ID",IF(SUMPRODUCT(--(Equipment!$A$2:$A$101=A168))=0,"Check ID",IF(AND(B168&lt;&gt;"",SUMPRODUCT(($A$2:$A$201=A168)*($B$2:$B$201=B168))&gt;1),"Duplicate row",IF(OR(E168="",NOT(ISNUMBER(C168)),NOT(ISNUMBER(D168))),"Check inputs",IF(OR(C168&lt;0,C168&gt;=1,D168&lt;0,D168&gt;=1,D168&lt;=C168),"Check inputs","OK"))))))</f>
        <v/>
      </c>
    </row>
    <row r="169" spans="1:7" x14ac:dyDescent="0.25">
      <c r="A169" s="12"/>
      <c r="B169" s="12"/>
      <c r="C169" s="18"/>
      <c r="D169" s="18"/>
      <c r="E169" s="14" t="str">
        <f>IF(NOT(OR(A169&lt;&gt;"",B169&lt;&gt;"",C169&lt;&gt;"",D169&lt;&gt;"")),"",IF(B169="Weekdays",5,IF(B169="Saturday",1,IF(B169="Sunday",1,IF(B169="Holiday",0,"")))))</f>
        <v/>
      </c>
      <c r="F169" s="15" t="str">
        <f>IF(OR(E169="",NOT(ISNUMBER(C169)),NOT(ISNUMBER(D169))),"",IF(D169&gt;C169,(D169-C169)*24*E169,""))</f>
        <v/>
      </c>
      <c r="G169" s="16" t="str">
        <f>IF(NOT(OR(A169&lt;&gt;"",B169&lt;&gt;"",C169&lt;&gt;"",D169&lt;&gt;"")),"",IF(A169="","Check ID",IF(SUMPRODUCT(--(Equipment!$A$2:$A$101=A169))=0,"Check ID",IF(AND(B169&lt;&gt;"",SUMPRODUCT(($A$2:$A$201=A169)*($B$2:$B$201=B169))&gt;1),"Duplicate row",IF(OR(E169="",NOT(ISNUMBER(C169)),NOT(ISNUMBER(D169))),"Check inputs",IF(OR(C169&lt;0,C169&gt;=1,D169&lt;0,D169&gt;=1,D169&lt;=C169),"Check inputs","OK"))))))</f>
        <v/>
      </c>
    </row>
    <row r="170" spans="1:7" x14ac:dyDescent="0.25">
      <c r="A170" s="12"/>
      <c r="B170" s="12"/>
      <c r="C170" s="18"/>
      <c r="D170" s="18"/>
      <c r="E170" s="14" t="str">
        <f>IF(NOT(OR(A170&lt;&gt;"",B170&lt;&gt;"",C170&lt;&gt;"",D170&lt;&gt;"")),"",IF(B170="Weekdays",5,IF(B170="Saturday",1,IF(B170="Sunday",1,IF(B170="Holiday",0,"")))))</f>
        <v/>
      </c>
      <c r="F170" s="15" t="str">
        <f>IF(OR(E170="",NOT(ISNUMBER(C170)),NOT(ISNUMBER(D170))),"",IF(D170&gt;C170,(D170-C170)*24*E170,""))</f>
        <v/>
      </c>
      <c r="G170" s="16" t="str">
        <f>IF(NOT(OR(A170&lt;&gt;"",B170&lt;&gt;"",C170&lt;&gt;"",D170&lt;&gt;"")),"",IF(A170="","Check ID",IF(SUMPRODUCT(--(Equipment!$A$2:$A$101=A170))=0,"Check ID",IF(AND(B170&lt;&gt;"",SUMPRODUCT(($A$2:$A$201=A170)*($B$2:$B$201=B170))&gt;1),"Duplicate row",IF(OR(E170="",NOT(ISNUMBER(C170)),NOT(ISNUMBER(D170))),"Check inputs",IF(OR(C170&lt;0,C170&gt;=1,D170&lt;0,D170&gt;=1,D170&lt;=C170),"Check inputs","OK"))))))</f>
        <v/>
      </c>
    </row>
    <row r="171" spans="1:7" x14ac:dyDescent="0.25">
      <c r="A171" s="12"/>
      <c r="B171" s="12"/>
      <c r="C171" s="18"/>
      <c r="D171" s="18"/>
      <c r="E171" s="14" t="str">
        <f>IF(NOT(OR(A171&lt;&gt;"",B171&lt;&gt;"",C171&lt;&gt;"",D171&lt;&gt;"")),"",IF(B171="Weekdays",5,IF(B171="Saturday",1,IF(B171="Sunday",1,IF(B171="Holiday",0,"")))))</f>
        <v/>
      </c>
      <c r="F171" s="15" t="str">
        <f>IF(OR(E171="",NOT(ISNUMBER(C171)),NOT(ISNUMBER(D171))),"",IF(D171&gt;C171,(D171-C171)*24*E171,""))</f>
        <v/>
      </c>
      <c r="G171" s="16" t="str">
        <f>IF(NOT(OR(A171&lt;&gt;"",B171&lt;&gt;"",C171&lt;&gt;"",D171&lt;&gt;"")),"",IF(A171="","Check ID",IF(SUMPRODUCT(--(Equipment!$A$2:$A$101=A171))=0,"Check ID",IF(AND(B171&lt;&gt;"",SUMPRODUCT(($A$2:$A$201=A171)*($B$2:$B$201=B171))&gt;1),"Duplicate row",IF(OR(E171="",NOT(ISNUMBER(C171)),NOT(ISNUMBER(D171))),"Check inputs",IF(OR(C171&lt;0,C171&gt;=1,D171&lt;0,D171&gt;=1,D171&lt;=C171),"Check inputs","OK"))))))</f>
        <v/>
      </c>
    </row>
    <row r="172" spans="1:7" x14ac:dyDescent="0.25">
      <c r="A172" s="12"/>
      <c r="B172" s="12"/>
      <c r="C172" s="18"/>
      <c r="D172" s="18"/>
      <c r="E172" s="14" t="str">
        <f>IF(NOT(OR(A172&lt;&gt;"",B172&lt;&gt;"",C172&lt;&gt;"",D172&lt;&gt;"")),"",IF(B172="Weekdays",5,IF(B172="Saturday",1,IF(B172="Sunday",1,IF(B172="Holiday",0,"")))))</f>
        <v/>
      </c>
      <c r="F172" s="15" t="str">
        <f>IF(OR(E172="",NOT(ISNUMBER(C172)),NOT(ISNUMBER(D172))),"",IF(D172&gt;C172,(D172-C172)*24*E172,""))</f>
        <v/>
      </c>
      <c r="G172" s="16" t="str">
        <f>IF(NOT(OR(A172&lt;&gt;"",B172&lt;&gt;"",C172&lt;&gt;"",D172&lt;&gt;"")),"",IF(A172="","Check ID",IF(SUMPRODUCT(--(Equipment!$A$2:$A$101=A172))=0,"Check ID",IF(AND(B172&lt;&gt;"",SUMPRODUCT(($A$2:$A$201=A172)*($B$2:$B$201=B172))&gt;1),"Duplicate row",IF(OR(E172="",NOT(ISNUMBER(C172)),NOT(ISNUMBER(D172))),"Check inputs",IF(OR(C172&lt;0,C172&gt;=1,D172&lt;0,D172&gt;=1,D172&lt;=C172),"Check inputs","OK"))))))</f>
        <v/>
      </c>
    </row>
    <row r="173" spans="1:7" x14ac:dyDescent="0.25">
      <c r="A173" s="12"/>
      <c r="B173" s="12"/>
      <c r="C173" s="18"/>
      <c r="D173" s="18"/>
      <c r="E173" s="14" t="str">
        <f>IF(NOT(OR(A173&lt;&gt;"",B173&lt;&gt;"",C173&lt;&gt;"",D173&lt;&gt;"")),"",IF(B173="Weekdays",5,IF(B173="Saturday",1,IF(B173="Sunday",1,IF(B173="Holiday",0,"")))))</f>
        <v/>
      </c>
      <c r="F173" s="15" t="str">
        <f>IF(OR(E173="",NOT(ISNUMBER(C173)),NOT(ISNUMBER(D173))),"",IF(D173&gt;C173,(D173-C173)*24*E173,""))</f>
        <v/>
      </c>
      <c r="G173" s="16" t="str">
        <f>IF(NOT(OR(A173&lt;&gt;"",B173&lt;&gt;"",C173&lt;&gt;"",D173&lt;&gt;"")),"",IF(A173="","Check ID",IF(SUMPRODUCT(--(Equipment!$A$2:$A$101=A173))=0,"Check ID",IF(AND(B173&lt;&gt;"",SUMPRODUCT(($A$2:$A$201=A173)*($B$2:$B$201=B173))&gt;1),"Duplicate row",IF(OR(E173="",NOT(ISNUMBER(C173)),NOT(ISNUMBER(D173))),"Check inputs",IF(OR(C173&lt;0,C173&gt;=1,D173&lt;0,D173&gt;=1,D173&lt;=C173),"Check inputs","OK"))))))</f>
        <v/>
      </c>
    </row>
    <row r="174" spans="1:7" x14ac:dyDescent="0.25">
      <c r="A174" s="12"/>
      <c r="B174" s="12"/>
      <c r="C174" s="18"/>
      <c r="D174" s="18"/>
      <c r="E174" s="14" t="str">
        <f>IF(NOT(OR(A174&lt;&gt;"",B174&lt;&gt;"",C174&lt;&gt;"",D174&lt;&gt;"")),"",IF(B174="Weekdays",5,IF(B174="Saturday",1,IF(B174="Sunday",1,IF(B174="Holiday",0,"")))))</f>
        <v/>
      </c>
      <c r="F174" s="15" t="str">
        <f>IF(OR(E174="",NOT(ISNUMBER(C174)),NOT(ISNUMBER(D174))),"",IF(D174&gt;C174,(D174-C174)*24*E174,""))</f>
        <v/>
      </c>
      <c r="G174" s="16" t="str">
        <f>IF(NOT(OR(A174&lt;&gt;"",B174&lt;&gt;"",C174&lt;&gt;"",D174&lt;&gt;"")),"",IF(A174="","Check ID",IF(SUMPRODUCT(--(Equipment!$A$2:$A$101=A174))=0,"Check ID",IF(AND(B174&lt;&gt;"",SUMPRODUCT(($A$2:$A$201=A174)*($B$2:$B$201=B174))&gt;1),"Duplicate row",IF(OR(E174="",NOT(ISNUMBER(C174)),NOT(ISNUMBER(D174))),"Check inputs",IF(OR(C174&lt;0,C174&gt;=1,D174&lt;0,D174&gt;=1,D174&lt;=C174),"Check inputs","OK"))))))</f>
        <v/>
      </c>
    </row>
    <row r="175" spans="1:7" x14ac:dyDescent="0.25">
      <c r="A175" s="12"/>
      <c r="B175" s="12"/>
      <c r="C175" s="18"/>
      <c r="D175" s="18"/>
      <c r="E175" s="14" t="str">
        <f>IF(NOT(OR(A175&lt;&gt;"",B175&lt;&gt;"",C175&lt;&gt;"",D175&lt;&gt;"")),"",IF(B175="Weekdays",5,IF(B175="Saturday",1,IF(B175="Sunday",1,IF(B175="Holiday",0,"")))))</f>
        <v/>
      </c>
      <c r="F175" s="15" t="str">
        <f>IF(OR(E175="",NOT(ISNUMBER(C175)),NOT(ISNUMBER(D175))),"",IF(D175&gt;C175,(D175-C175)*24*E175,""))</f>
        <v/>
      </c>
      <c r="G175" s="16" t="str">
        <f>IF(NOT(OR(A175&lt;&gt;"",B175&lt;&gt;"",C175&lt;&gt;"",D175&lt;&gt;"")),"",IF(A175="","Check ID",IF(SUMPRODUCT(--(Equipment!$A$2:$A$101=A175))=0,"Check ID",IF(AND(B175&lt;&gt;"",SUMPRODUCT(($A$2:$A$201=A175)*($B$2:$B$201=B175))&gt;1),"Duplicate row",IF(OR(E175="",NOT(ISNUMBER(C175)),NOT(ISNUMBER(D175))),"Check inputs",IF(OR(C175&lt;0,C175&gt;=1,D175&lt;0,D175&gt;=1,D175&lt;=C175),"Check inputs","OK"))))))</f>
        <v/>
      </c>
    </row>
    <row r="176" spans="1:7" x14ac:dyDescent="0.25">
      <c r="A176" s="12"/>
      <c r="B176" s="12"/>
      <c r="C176" s="18"/>
      <c r="D176" s="18"/>
      <c r="E176" s="14" t="str">
        <f>IF(NOT(OR(A176&lt;&gt;"",B176&lt;&gt;"",C176&lt;&gt;"",D176&lt;&gt;"")),"",IF(B176="Weekdays",5,IF(B176="Saturday",1,IF(B176="Sunday",1,IF(B176="Holiday",0,"")))))</f>
        <v/>
      </c>
      <c r="F176" s="15" t="str">
        <f>IF(OR(E176="",NOT(ISNUMBER(C176)),NOT(ISNUMBER(D176))),"",IF(D176&gt;C176,(D176-C176)*24*E176,""))</f>
        <v/>
      </c>
      <c r="G176" s="16" t="str">
        <f>IF(NOT(OR(A176&lt;&gt;"",B176&lt;&gt;"",C176&lt;&gt;"",D176&lt;&gt;"")),"",IF(A176="","Check ID",IF(SUMPRODUCT(--(Equipment!$A$2:$A$101=A176))=0,"Check ID",IF(AND(B176&lt;&gt;"",SUMPRODUCT(($A$2:$A$201=A176)*($B$2:$B$201=B176))&gt;1),"Duplicate row",IF(OR(E176="",NOT(ISNUMBER(C176)),NOT(ISNUMBER(D176))),"Check inputs",IF(OR(C176&lt;0,C176&gt;=1,D176&lt;0,D176&gt;=1,D176&lt;=C176),"Check inputs","OK"))))))</f>
        <v/>
      </c>
    </row>
    <row r="177" spans="1:7" x14ac:dyDescent="0.25">
      <c r="A177" s="12"/>
      <c r="B177" s="12"/>
      <c r="C177" s="18"/>
      <c r="D177" s="18"/>
      <c r="E177" s="14" t="str">
        <f>IF(NOT(OR(A177&lt;&gt;"",B177&lt;&gt;"",C177&lt;&gt;"",D177&lt;&gt;"")),"",IF(B177="Weekdays",5,IF(B177="Saturday",1,IF(B177="Sunday",1,IF(B177="Holiday",0,"")))))</f>
        <v/>
      </c>
      <c r="F177" s="15" t="str">
        <f>IF(OR(E177="",NOT(ISNUMBER(C177)),NOT(ISNUMBER(D177))),"",IF(D177&gt;C177,(D177-C177)*24*E177,""))</f>
        <v/>
      </c>
      <c r="G177" s="16" t="str">
        <f>IF(NOT(OR(A177&lt;&gt;"",B177&lt;&gt;"",C177&lt;&gt;"",D177&lt;&gt;"")),"",IF(A177="","Check ID",IF(SUMPRODUCT(--(Equipment!$A$2:$A$101=A177))=0,"Check ID",IF(AND(B177&lt;&gt;"",SUMPRODUCT(($A$2:$A$201=A177)*($B$2:$B$201=B177))&gt;1),"Duplicate row",IF(OR(E177="",NOT(ISNUMBER(C177)),NOT(ISNUMBER(D177))),"Check inputs",IF(OR(C177&lt;0,C177&gt;=1,D177&lt;0,D177&gt;=1,D177&lt;=C177),"Check inputs","OK"))))))</f>
        <v/>
      </c>
    </row>
    <row r="178" spans="1:7" x14ac:dyDescent="0.25">
      <c r="A178" s="12"/>
      <c r="B178" s="12"/>
      <c r="C178" s="18"/>
      <c r="D178" s="18"/>
      <c r="E178" s="14" t="str">
        <f>IF(NOT(OR(A178&lt;&gt;"",B178&lt;&gt;"",C178&lt;&gt;"",D178&lt;&gt;"")),"",IF(B178="Weekdays",5,IF(B178="Saturday",1,IF(B178="Sunday",1,IF(B178="Holiday",0,"")))))</f>
        <v/>
      </c>
      <c r="F178" s="15" t="str">
        <f>IF(OR(E178="",NOT(ISNUMBER(C178)),NOT(ISNUMBER(D178))),"",IF(D178&gt;C178,(D178-C178)*24*E178,""))</f>
        <v/>
      </c>
      <c r="G178" s="16" t="str">
        <f>IF(NOT(OR(A178&lt;&gt;"",B178&lt;&gt;"",C178&lt;&gt;"",D178&lt;&gt;"")),"",IF(A178="","Check ID",IF(SUMPRODUCT(--(Equipment!$A$2:$A$101=A178))=0,"Check ID",IF(AND(B178&lt;&gt;"",SUMPRODUCT(($A$2:$A$201=A178)*($B$2:$B$201=B178))&gt;1),"Duplicate row",IF(OR(E178="",NOT(ISNUMBER(C178)),NOT(ISNUMBER(D178))),"Check inputs",IF(OR(C178&lt;0,C178&gt;=1,D178&lt;0,D178&gt;=1,D178&lt;=C178),"Check inputs","OK"))))))</f>
        <v/>
      </c>
    </row>
    <row r="179" spans="1:7" x14ac:dyDescent="0.25">
      <c r="A179" s="12"/>
      <c r="B179" s="12"/>
      <c r="C179" s="18"/>
      <c r="D179" s="18"/>
      <c r="E179" s="14" t="str">
        <f>IF(NOT(OR(A179&lt;&gt;"",B179&lt;&gt;"",C179&lt;&gt;"",D179&lt;&gt;"")),"",IF(B179="Weekdays",5,IF(B179="Saturday",1,IF(B179="Sunday",1,IF(B179="Holiday",0,"")))))</f>
        <v/>
      </c>
      <c r="F179" s="15" t="str">
        <f>IF(OR(E179="",NOT(ISNUMBER(C179)),NOT(ISNUMBER(D179))),"",IF(D179&gt;C179,(D179-C179)*24*E179,""))</f>
        <v/>
      </c>
      <c r="G179" s="16" t="str">
        <f>IF(NOT(OR(A179&lt;&gt;"",B179&lt;&gt;"",C179&lt;&gt;"",D179&lt;&gt;"")),"",IF(A179="","Check ID",IF(SUMPRODUCT(--(Equipment!$A$2:$A$101=A179))=0,"Check ID",IF(AND(B179&lt;&gt;"",SUMPRODUCT(($A$2:$A$201=A179)*($B$2:$B$201=B179))&gt;1),"Duplicate row",IF(OR(E179="",NOT(ISNUMBER(C179)),NOT(ISNUMBER(D179))),"Check inputs",IF(OR(C179&lt;0,C179&gt;=1,D179&lt;0,D179&gt;=1,D179&lt;=C179),"Check inputs","OK"))))))</f>
        <v/>
      </c>
    </row>
    <row r="180" spans="1:7" x14ac:dyDescent="0.25">
      <c r="A180" s="12"/>
      <c r="B180" s="12"/>
      <c r="C180" s="18"/>
      <c r="D180" s="18"/>
      <c r="E180" s="14" t="str">
        <f>IF(NOT(OR(A180&lt;&gt;"",B180&lt;&gt;"",C180&lt;&gt;"",D180&lt;&gt;"")),"",IF(B180="Weekdays",5,IF(B180="Saturday",1,IF(B180="Sunday",1,IF(B180="Holiday",0,"")))))</f>
        <v/>
      </c>
      <c r="F180" s="15" t="str">
        <f>IF(OR(E180="",NOT(ISNUMBER(C180)),NOT(ISNUMBER(D180))),"",IF(D180&gt;C180,(D180-C180)*24*E180,""))</f>
        <v/>
      </c>
      <c r="G180" s="16" t="str">
        <f>IF(NOT(OR(A180&lt;&gt;"",B180&lt;&gt;"",C180&lt;&gt;"",D180&lt;&gt;"")),"",IF(A180="","Check ID",IF(SUMPRODUCT(--(Equipment!$A$2:$A$101=A180))=0,"Check ID",IF(AND(B180&lt;&gt;"",SUMPRODUCT(($A$2:$A$201=A180)*($B$2:$B$201=B180))&gt;1),"Duplicate row",IF(OR(E180="",NOT(ISNUMBER(C180)),NOT(ISNUMBER(D180))),"Check inputs",IF(OR(C180&lt;0,C180&gt;=1,D180&lt;0,D180&gt;=1,D180&lt;=C180),"Check inputs","OK"))))))</f>
        <v/>
      </c>
    </row>
    <row r="181" spans="1:7" x14ac:dyDescent="0.25">
      <c r="A181" s="12"/>
      <c r="B181" s="12"/>
      <c r="C181" s="18"/>
      <c r="D181" s="18"/>
      <c r="E181" s="14" t="str">
        <f>IF(NOT(OR(A181&lt;&gt;"",B181&lt;&gt;"",C181&lt;&gt;"",D181&lt;&gt;"")),"",IF(B181="Weekdays",5,IF(B181="Saturday",1,IF(B181="Sunday",1,IF(B181="Holiday",0,"")))))</f>
        <v/>
      </c>
      <c r="F181" s="15" t="str">
        <f>IF(OR(E181="",NOT(ISNUMBER(C181)),NOT(ISNUMBER(D181))),"",IF(D181&gt;C181,(D181-C181)*24*E181,""))</f>
        <v/>
      </c>
      <c r="G181" s="16" t="str">
        <f>IF(NOT(OR(A181&lt;&gt;"",B181&lt;&gt;"",C181&lt;&gt;"",D181&lt;&gt;"")),"",IF(A181="","Check ID",IF(SUMPRODUCT(--(Equipment!$A$2:$A$101=A181))=0,"Check ID",IF(AND(B181&lt;&gt;"",SUMPRODUCT(($A$2:$A$201=A181)*($B$2:$B$201=B181))&gt;1),"Duplicate row",IF(OR(E181="",NOT(ISNUMBER(C181)),NOT(ISNUMBER(D181))),"Check inputs",IF(OR(C181&lt;0,C181&gt;=1,D181&lt;0,D181&gt;=1,D181&lt;=C181),"Check inputs","OK"))))))</f>
        <v/>
      </c>
    </row>
    <row r="182" spans="1:7" x14ac:dyDescent="0.25">
      <c r="A182" s="12"/>
      <c r="B182" s="12"/>
      <c r="C182" s="18"/>
      <c r="D182" s="18"/>
      <c r="E182" s="14" t="str">
        <f>IF(NOT(OR(A182&lt;&gt;"",B182&lt;&gt;"",C182&lt;&gt;"",D182&lt;&gt;"")),"",IF(B182="Weekdays",5,IF(B182="Saturday",1,IF(B182="Sunday",1,IF(B182="Holiday",0,"")))))</f>
        <v/>
      </c>
      <c r="F182" s="15" t="str">
        <f>IF(OR(E182="",NOT(ISNUMBER(C182)),NOT(ISNUMBER(D182))),"",IF(D182&gt;C182,(D182-C182)*24*E182,""))</f>
        <v/>
      </c>
      <c r="G182" s="16" t="str">
        <f>IF(NOT(OR(A182&lt;&gt;"",B182&lt;&gt;"",C182&lt;&gt;"",D182&lt;&gt;"")),"",IF(A182="","Check ID",IF(SUMPRODUCT(--(Equipment!$A$2:$A$101=A182))=0,"Check ID",IF(AND(B182&lt;&gt;"",SUMPRODUCT(($A$2:$A$201=A182)*($B$2:$B$201=B182))&gt;1),"Duplicate row",IF(OR(E182="",NOT(ISNUMBER(C182)),NOT(ISNUMBER(D182))),"Check inputs",IF(OR(C182&lt;0,C182&gt;=1,D182&lt;0,D182&gt;=1,D182&lt;=C182),"Check inputs","OK"))))))</f>
        <v/>
      </c>
    </row>
    <row r="183" spans="1:7" x14ac:dyDescent="0.25">
      <c r="A183" s="12"/>
      <c r="B183" s="12"/>
      <c r="C183" s="18"/>
      <c r="D183" s="18"/>
      <c r="E183" s="14" t="str">
        <f>IF(NOT(OR(A183&lt;&gt;"",B183&lt;&gt;"",C183&lt;&gt;"",D183&lt;&gt;"")),"",IF(B183="Weekdays",5,IF(B183="Saturday",1,IF(B183="Sunday",1,IF(B183="Holiday",0,"")))))</f>
        <v/>
      </c>
      <c r="F183" s="15" t="str">
        <f>IF(OR(E183="",NOT(ISNUMBER(C183)),NOT(ISNUMBER(D183))),"",IF(D183&gt;C183,(D183-C183)*24*E183,""))</f>
        <v/>
      </c>
      <c r="G183" s="16" t="str">
        <f>IF(NOT(OR(A183&lt;&gt;"",B183&lt;&gt;"",C183&lt;&gt;"",D183&lt;&gt;"")),"",IF(A183="","Check ID",IF(SUMPRODUCT(--(Equipment!$A$2:$A$101=A183))=0,"Check ID",IF(AND(B183&lt;&gt;"",SUMPRODUCT(($A$2:$A$201=A183)*($B$2:$B$201=B183))&gt;1),"Duplicate row",IF(OR(E183="",NOT(ISNUMBER(C183)),NOT(ISNUMBER(D183))),"Check inputs",IF(OR(C183&lt;0,C183&gt;=1,D183&lt;0,D183&gt;=1,D183&lt;=C183),"Check inputs","OK"))))))</f>
        <v/>
      </c>
    </row>
    <row r="184" spans="1:7" x14ac:dyDescent="0.25">
      <c r="A184" s="12"/>
      <c r="B184" s="12"/>
      <c r="C184" s="18"/>
      <c r="D184" s="18"/>
      <c r="E184" s="14" t="str">
        <f>IF(NOT(OR(A184&lt;&gt;"",B184&lt;&gt;"",C184&lt;&gt;"",D184&lt;&gt;"")),"",IF(B184="Weekdays",5,IF(B184="Saturday",1,IF(B184="Sunday",1,IF(B184="Holiday",0,"")))))</f>
        <v/>
      </c>
      <c r="F184" s="15" t="str">
        <f>IF(OR(E184="",NOT(ISNUMBER(C184)),NOT(ISNUMBER(D184))),"",IF(D184&gt;C184,(D184-C184)*24*E184,""))</f>
        <v/>
      </c>
      <c r="G184" s="16" t="str">
        <f>IF(NOT(OR(A184&lt;&gt;"",B184&lt;&gt;"",C184&lt;&gt;"",D184&lt;&gt;"")),"",IF(A184="","Check ID",IF(SUMPRODUCT(--(Equipment!$A$2:$A$101=A184))=0,"Check ID",IF(AND(B184&lt;&gt;"",SUMPRODUCT(($A$2:$A$201=A184)*($B$2:$B$201=B184))&gt;1),"Duplicate row",IF(OR(E184="",NOT(ISNUMBER(C184)),NOT(ISNUMBER(D184))),"Check inputs",IF(OR(C184&lt;0,C184&gt;=1,D184&lt;0,D184&gt;=1,D184&lt;=C184),"Check inputs","OK"))))))</f>
        <v/>
      </c>
    </row>
    <row r="185" spans="1:7" x14ac:dyDescent="0.25">
      <c r="A185" s="12"/>
      <c r="B185" s="12"/>
      <c r="C185" s="18"/>
      <c r="D185" s="18"/>
      <c r="E185" s="14" t="str">
        <f>IF(NOT(OR(A185&lt;&gt;"",B185&lt;&gt;"",C185&lt;&gt;"",D185&lt;&gt;"")),"",IF(B185="Weekdays",5,IF(B185="Saturday",1,IF(B185="Sunday",1,IF(B185="Holiday",0,"")))))</f>
        <v/>
      </c>
      <c r="F185" s="15" t="str">
        <f>IF(OR(E185="",NOT(ISNUMBER(C185)),NOT(ISNUMBER(D185))),"",IF(D185&gt;C185,(D185-C185)*24*E185,""))</f>
        <v/>
      </c>
      <c r="G185" s="16" t="str">
        <f>IF(NOT(OR(A185&lt;&gt;"",B185&lt;&gt;"",C185&lt;&gt;"",D185&lt;&gt;"")),"",IF(A185="","Check ID",IF(SUMPRODUCT(--(Equipment!$A$2:$A$101=A185))=0,"Check ID",IF(AND(B185&lt;&gt;"",SUMPRODUCT(($A$2:$A$201=A185)*($B$2:$B$201=B185))&gt;1),"Duplicate row",IF(OR(E185="",NOT(ISNUMBER(C185)),NOT(ISNUMBER(D185))),"Check inputs",IF(OR(C185&lt;0,C185&gt;=1,D185&lt;0,D185&gt;=1,D185&lt;=C185),"Check inputs","OK"))))))</f>
        <v/>
      </c>
    </row>
    <row r="186" spans="1:7" x14ac:dyDescent="0.25">
      <c r="A186" s="12"/>
      <c r="B186" s="12"/>
      <c r="C186" s="18"/>
      <c r="D186" s="18"/>
      <c r="E186" s="14" t="str">
        <f>IF(NOT(OR(A186&lt;&gt;"",B186&lt;&gt;"",C186&lt;&gt;"",D186&lt;&gt;"")),"",IF(B186="Weekdays",5,IF(B186="Saturday",1,IF(B186="Sunday",1,IF(B186="Holiday",0,"")))))</f>
        <v/>
      </c>
      <c r="F186" s="15" t="str">
        <f>IF(OR(E186="",NOT(ISNUMBER(C186)),NOT(ISNUMBER(D186))),"",IF(D186&gt;C186,(D186-C186)*24*E186,""))</f>
        <v/>
      </c>
      <c r="G186" s="16" t="str">
        <f>IF(NOT(OR(A186&lt;&gt;"",B186&lt;&gt;"",C186&lt;&gt;"",D186&lt;&gt;"")),"",IF(A186="","Check ID",IF(SUMPRODUCT(--(Equipment!$A$2:$A$101=A186))=0,"Check ID",IF(AND(B186&lt;&gt;"",SUMPRODUCT(($A$2:$A$201=A186)*($B$2:$B$201=B186))&gt;1),"Duplicate row",IF(OR(E186="",NOT(ISNUMBER(C186)),NOT(ISNUMBER(D186))),"Check inputs",IF(OR(C186&lt;0,C186&gt;=1,D186&lt;0,D186&gt;=1,D186&lt;=C186),"Check inputs","OK"))))))</f>
        <v/>
      </c>
    </row>
    <row r="187" spans="1:7" x14ac:dyDescent="0.25">
      <c r="A187" s="12"/>
      <c r="B187" s="12"/>
      <c r="C187" s="18"/>
      <c r="D187" s="18"/>
      <c r="E187" s="14" t="str">
        <f>IF(NOT(OR(A187&lt;&gt;"",B187&lt;&gt;"",C187&lt;&gt;"",D187&lt;&gt;"")),"",IF(B187="Weekdays",5,IF(B187="Saturday",1,IF(B187="Sunday",1,IF(B187="Holiday",0,"")))))</f>
        <v/>
      </c>
      <c r="F187" s="15" t="str">
        <f>IF(OR(E187="",NOT(ISNUMBER(C187)),NOT(ISNUMBER(D187))),"",IF(D187&gt;C187,(D187-C187)*24*E187,""))</f>
        <v/>
      </c>
      <c r="G187" s="16" t="str">
        <f>IF(NOT(OR(A187&lt;&gt;"",B187&lt;&gt;"",C187&lt;&gt;"",D187&lt;&gt;"")),"",IF(A187="","Check ID",IF(SUMPRODUCT(--(Equipment!$A$2:$A$101=A187))=0,"Check ID",IF(AND(B187&lt;&gt;"",SUMPRODUCT(($A$2:$A$201=A187)*($B$2:$B$201=B187))&gt;1),"Duplicate row",IF(OR(E187="",NOT(ISNUMBER(C187)),NOT(ISNUMBER(D187))),"Check inputs",IF(OR(C187&lt;0,C187&gt;=1,D187&lt;0,D187&gt;=1,D187&lt;=C187),"Check inputs","OK"))))))</f>
        <v/>
      </c>
    </row>
    <row r="188" spans="1:7" x14ac:dyDescent="0.25">
      <c r="A188" s="12"/>
      <c r="B188" s="12"/>
      <c r="C188" s="18"/>
      <c r="D188" s="18"/>
      <c r="E188" s="14" t="str">
        <f>IF(NOT(OR(A188&lt;&gt;"",B188&lt;&gt;"",C188&lt;&gt;"",D188&lt;&gt;"")),"",IF(B188="Weekdays",5,IF(B188="Saturday",1,IF(B188="Sunday",1,IF(B188="Holiday",0,"")))))</f>
        <v/>
      </c>
      <c r="F188" s="15" t="str">
        <f>IF(OR(E188="",NOT(ISNUMBER(C188)),NOT(ISNUMBER(D188))),"",IF(D188&gt;C188,(D188-C188)*24*E188,""))</f>
        <v/>
      </c>
      <c r="G188" s="16" t="str">
        <f>IF(NOT(OR(A188&lt;&gt;"",B188&lt;&gt;"",C188&lt;&gt;"",D188&lt;&gt;"")),"",IF(A188="","Check ID",IF(SUMPRODUCT(--(Equipment!$A$2:$A$101=A188))=0,"Check ID",IF(AND(B188&lt;&gt;"",SUMPRODUCT(($A$2:$A$201=A188)*($B$2:$B$201=B188))&gt;1),"Duplicate row",IF(OR(E188="",NOT(ISNUMBER(C188)),NOT(ISNUMBER(D188))),"Check inputs",IF(OR(C188&lt;0,C188&gt;=1,D188&lt;0,D188&gt;=1,D188&lt;=C188),"Check inputs","OK"))))))</f>
        <v/>
      </c>
    </row>
    <row r="189" spans="1:7" x14ac:dyDescent="0.25">
      <c r="A189" s="12"/>
      <c r="B189" s="12"/>
      <c r="C189" s="18"/>
      <c r="D189" s="18"/>
      <c r="E189" s="14" t="str">
        <f>IF(NOT(OR(A189&lt;&gt;"",B189&lt;&gt;"",C189&lt;&gt;"",D189&lt;&gt;"")),"",IF(B189="Weekdays",5,IF(B189="Saturday",1,IF(B189="Sunday",1,IF(B189="Holiday",0,"")))))</f>
        <v/>
      </c>
      <c r="F189" s="15" t="str">
        <f>IF(OR(E189="",NOT(ISNUMBER(C189)),NOT(ISNUMBER(D189))),"",IF(D189&gt;C189,(D189-C189)*24*E189,""))</f>
        <v/>
      </c>
      <c r="G189" s="16" t="str">
        <f>IF(NOT(OR(A189&lt;&gt;"",B189&lt;&gt;"",C189&lt;&gt;"",D189&lt;&gt;"")),"",IF(A189="","Check ID",IF(SUMPRODUCT(--(Equipment!$A$2:$A$101=A189))=0,"Check ID",IF(AND(B189&lt;&gt;"",SUMPRODUCT(($A$2:$A$201=A189)*($B$2:$B$201=B189))&gt;1),"Duplicate row",IF(OR(E189="",NOT(ISNUMBER(C189)),NOT(ISNUMBER(D189))),"Check inputs",IF(OR(C189&lt;0,C189&gt;=1,D189&lt;0,D189&gt;=1,D189&lt;=C189),"Check inputs","OK"))))))</f>
        <v/>
      </c>
    </row>
    <row r="190" spans="1:7" x14ac:dyDescent="0.25">
      <c r="A190" s="12"/>
      <c r="B190" s="12"/>
      <c r="C190" s="18"/>
      <c r="D190" s="18"/>
      <c r="E190" s="14" t="str">
        <f>IF(NOT(OR(A190&lt;&gt;"",B190&lt;&gt;"",C190&lt;&gt;"",D190&lt;&gt;"")),"",IF(B190="Weekdays",5,IF(B190="Saturday",1,IF(B190="Sunday",1,IF(B190="Holiday",0,"")))))</f>
        <v/>
      </c>
      <c r="F190" s="15" t="str">
        <f>IF(OR(E190="",NOT(ISNUMBER(C190)),NOT(ISNUMBER(D190))),"",IF(D190&gt;C190,(D190-C190)*24*E190,""))</f>
        <v/>
      </c>
      <c r="G190" s="16" t="str">
        <f>IF(NOT(OR(A190&lt;&gt;"",B190&lt;&gt;"",C190&lt;&gt;"",D190&lt;&gt;"")),"",IF(A190="","Check ID",IF(SUMPRODUCT(--(Equipment!$A$2:$A$101=A190))=0,"Check ID",IF(AND(B190&lt;&gt;"",SUMPRODUCT(($A$2:$A$201=A190)*($B$2:$B$201=B190))&gt;1),"Duplicate row",IF(OR(E190="",NOT(ISNUMBER(C190)),NOT(ISNUMBER(D190))),"Check inputs",IF(OR(C190&lt;0,C190&gt;=1,D190&lt;0,D190&gt;=1,D190&lt;=C190),"Check inputs","OK"))))))</f>
        <v/>
      </c>
    </row>
    <row r="191" spans="1:7" x14ac:dyDescent="0.25">
      <c r="A191" s="12"/>
      <c r="B191" s="12"/>
      <c r="C191" s="18"/>
      <c r="D191" s="18"/>
      <c r="E191" s="14" t="str">
        <f>IF(NOT(OR(A191&lt;&gt;"",B191&lt;&gt;"",C191&lt;&gt;"",D191&lt;&gt;"")),"",IF(B191="Weekdays",5,IF(B191="Saturday",1,IF(B191="Sunday",1,IF(B191="Holiday",0,"")))))</f>
        <v/>
      </c>
      <c r="F191" s="15" t="str">
        <f>IF(OR(E191="",NOT(ISNUMBER(C191)),NOT(ISNUMBER(D191))),"",IF(D191&gt;C191,(D191-C191)*24*E191,""))</f>
        <v/>
      </c>
      <c r="G191" s="16" t="str">
        <f>IF(NOT(OR(A191&lt;&gt;"",B191&lt;&gt;"",C191&lt;&gt;"",D191&lt;&gt;"")),"",IF(A191="","Check ID",IF(SUMPRODUCT(--(Equipment!$A$2:$A$101=A191))=0,"Check ID",IF(AND(B191&lt;&gt;"",SUMPRODUCT(($A$2:$A$201=A191)*($B$2:$B$201=B191))&gt;1),"Duplicate row",IF(OR(E191="",NOT(ISNUMBER(C191)),NOT(ISNUMBER(D191))),"Check inputs",IF(OR(C191&lt;0,C191&gt;=1,D191&lt;0,D191&gt;=1,D191&lt;=C191),"Check inputs","OK"))))))</f>
        <v/>
      </c>
    </row>
    <row r="192" spans="1:7" x14ac:dyDescent="0.25">
      <c r="A192" s="12"/>
      <c r="B192" s="12"/>
      <c r="C192" s="18"/>
      <c r="D192" s="18"/>
      <c r="E192" s="14" t="str">
        <f>IF(NOT(OR(A192&lt;&gt;"",B192&lt;&gt;"",C192&lt;&gt;"",D192&lt;&gt;"")),"",IF(B192="Weekdays",5,IF(B192="Saturday",1,IF(B192="Sunday",1,IF(B192="Holiday",0,"")))))</f>
        <v/>
      </c>
      <c r="F192" s="15" t="str">
        <f>IF(OR(E192="",NOT(ISNUMBER(C192)),NOT(ISNUMBER(D192))),"",IF(D192&gt;C192,(D192-C192)*24*E192,""))</f>
        <v/>
      </c>
      <c r="G192" s="16" t="str">
        <f>IF(NOT(OR(A192&lt;&gt;"",B192&lt;&gt;"",C192&lt;&gt;"",D192&lt;&gt;"")),"",IF(A192="","Check ID",IF(SUMPRODUCT(--(Equipment!$A$2:$A$101=A192))=0,"Check ID",IF(AND(B192&lt;&gt;"",SUMPRODUCT(($A$2:$A$201=A192)*($B$2:$B$201=B192))&gt;1),"Duplicate row",IF(OR(E192="",NOT(ISNUMBER(C192)),NOT(ISNUMBER(D192))),"Check inputs",IF(OR(C192&lt;0,C192&gt;=1,D192&lt;0,D192&gt;=1,D192&lt;=C192),"Check inputs","OK"))))))</f>
        <v/>
      </c>
    </row>
    <row r="193" spans="1:7" x14ac:dyDescent="0.25">
      <c r="A193" s="12"/>
      <c r="B193" s="12"/>
      <c r="C193" s="18"/>
      <c r="D193" s="18"/>
      <c r="E193" s="14" t="str">
        <f>IF(NOT(OR(A193&lt;&gt;"",B193&lt;&gt;"",C193&lt;&gt;"",D193&lt;&gt;"")),"",IF(B193="Weekdays",5,IF(B193="Saturday",1,IF(B193="Sunday",1,IF(B193="Holiday",0,"")))))</f>
        <v/>
      </c>
      <c r="F193" s="15" t="str">
        <f>IF(OR(E193="",NOT(ISNUMBER(C193)),NOT(ISNUMBER(D193))),"",IF(D193&gt;C193,(D193-C193)*24*E193,""))</f>
        <v/>
      </c>
      <c r="G193" s="16" t="str">
        <f>IF(NOT(OR(A193&lt;&gt;"",B193&lt;&gt;"",C193&lt;&gt;"",D193&lt;&gt;"")),"",IF(A193="","Check ID",IF(SUMPRODUCT(--(Equipment!$A$2:$A$101=A193))=0,"Check ID",IF(AND(B193&lt;&gt;"",SUMPRODUCT(($A$2:$A$201=A193)*($B$2:$B$201=B193))&gt;1),"Duplicate row",IF(OR(E193="",NOT(ISNUMBER(C193)),NOT(ISNUMBER(D193))),"Check inputs",IF(OR(C193&lt;0,C193&gt;=1,D193&lt;0,D193&gt;=1,D193&lt;=C193),"Check inputs","OK"))))))</f>
        <v/>
      </c>
    </row>
    <row r="194" spans="1:7" x14ac:dyDescent="0.25">
      <c r="A194" s="12"/>
      <c r="B194" s="12"/>
      <c r="C194" s="18"/>
      <c r="D194" s="18"/>
      <c r="E194" s="14" t="str">
        <f>IF(NOT(OR(A194&lt;&gt;"",B194&lt;&gt;"",C194&lt;&gt;"",D194&lt;&gt;"")),"",IF(B194="Weekdays",5,IF(B194="Saturday",1,IF(B194="Sunday",1,IF(B194="Holiday",0,"")))))</f>
        <v/>
      </c>
      <c r="F194" s="15" t="str">
        <f>IF(OR(E194="",NOT(ISNUMBER(C194)),NOT(ISNUMBER(D194))),"",IF(D194&gt;C194,(D194-C194)*24*E194,""))</f>
        <v/>
      </c>
      <c r="G194" s="16" t="str">
        <f>IF(NOT(OR(A194&lt;&gt;"",B194&lt;&gt;"",C194&lt;&gt;"",D194&lt;&gt;"")),"",IF(A194="","Check ID",IF(SUMPRODUCT(--(Equipment!$A$2:$A$101=A194))=0,"Check ID",IF(AND(B194&lt;&gt;"",SUMPRODUCT(($A$2:$A$201=A194)*($B$2:$B$201=B194))&gt;1),"Duplicate row",IF(OR(E194="",NOT(ISNUMBER(C194)),NOT(ISNUMBER(D194))),"Check inputs",IF(OR(C194&lt;0,C194&gt;=1,D194&lt;0,D194&gt;=1,D194&lt;=C194),"Check inputs","OK"))))))</f>
        <v/>
      </c>
    </row>
    <row r="195" spans="1:7" x14ac:dyDescent="0.25">
      <c r="A195" s="12"/>
      <c r="B195" s="12"/>
      <c r="C195" s="18"/>
      <c r="D195" s="18"/>
      <c r="E195" s="14" t="str">
        <f>IF(NOT(OR(A195&lt;&gt;"",B195&lt;&gt;"",C195&lt;&gt;"",D195&lt;&gt;"")),"",IF(B195="Weekdays",5,IF(B195="Saturday",1,IF(B195="Sunday",1,IF(B195="Holiday",0,"")))))</f>
        <v/>
      </c>
      <c r="F195" s="15" t="str">
        <f>IF(OR(E195="",NOT(ISNUMBER(C195)),NOT(ISNUMBER(D195))),"",IF(D195&gt;C195,(D195-C195)*24*E195,""))</f>
        <v/>
      </c>
      <c r="G195" s="16" t="str">
        <f>IF(NOT(OR(A195&lt;&gt;"",B195&lt;&gt;"",C195&lt;&gt;"",D195&lt;&gt;"")),"",IF(A195="","Check ID",IF(SUMPRODUCT(--(Equipment!$A$2:$A$101=A195))=0,"Check ID",IF(AND(B195&lt;&gt;"",SUMPRODUCT(($A$2:$A$201=A195)*($B$2:$B$201=B195))&gt;1),"Duplicate row",IF(OR(E195="",NOT(ISNUMBER(C195)),NOT(ISNUMBER(D195))),"Check inputs",IF(OR(C195&lt;0,C195&gt;=1,D195&lt;0,D195&gt;=1,D195&lt;=C195),"Check inputs","OK"))))))</f>
        <v/>
      </c>
    </row>
    <row r="196" spans="1:7" x14ac:dyDescent="0.25">
      <c r="A196" s="12"/>
      <c r="B196" s="12"/>
      <c r="C196" s="18"/>
      <c r="D196" s="18"/>
      <c r="E196" s="14" t="str">
        <f>IF(NOT(OR(A196&lt;&gt;"",B196&lt;&gt;"",C196&lt;&gt;"",D196&lt;&gt;"")),"",IF(B196="Weekdays",5,IF(B196="Saturday",1,IF(B196="Sunday",1,IF(B196="Holiday",0,"")))))</f>
        <v/>
      </c>
      <c r="F196" s="15" t="str">
        <f>IF(OR(E196="",NOT(ISNUMBER(C196)),NOT(ISNUMBER(D196))),"",IF(D196&gt;C196,(D196-C196)*24*E196,""))</f>
        <v/>
      </c>
      <c r="G196" s="16" t="str">
        <f>IF(NOT(OR(A196&lt;&gt;"",B196&lt;&gt;"",C196&lt;&gt;"",D196&lt;&gt;"")),"",IF(A196="","Check ID",IF(SUMPRODUCT(--(Equipment!$A$2:$A$101=A196))=0,"Check ID",IF(AND(B196&lt;&gt;"",SUMPRODUCT(($A$2:$A$201=A196)*($B$2:$B$201=B196))&gt;1),"Duplicate row",IF(OR(E196="",NOT(ISNUMBER(C196)),NOT(ISNUMBER(D196))),"Check inputs",IF(OR(C196&lt;0,C196&gt;=1,D196&lt;0,D196&gt;=1,D196&lt;=C196),"Check inputs","OK"))))))</f>
        <v/>
      </c>
    </row>
    <row r="197" spans="1:7" x14ac:dyDescent="0.25">
      <c r="A197" s="12"/>
      <c r="B197" s="12"/>
      <c r="C197" s="18"/>
      <c r="D197" s="18"/>
      <c r="E197" s="14" t="str">
        <f>IF(NOT(OR(A197&lt;&gt;"",B197&lt;&gt;"",C197&lt;&gt;"",D197&lt;&gt;"")),"",IF(B197="Weekdays",5,IF(B197="Saturday",1,IF(B197="Sunday",1,IF(B197="Holiday",0,"")))))</f>
        <v/>
      </c>
      <c r="F197" s="15" t="str">
        <f>IF(OR(E197="",NOT(ISNUMBER(C197)),NOT(ISNUMBER(D197))),"",IF(D197&gt;C197,(D197-C197)*24*E197,""))</f>
        <v/>
      </c>
      <c r="G197" s="16" t="str">
        <f>IF(NOT(OR(A197&lt;&gt;"",B197&lt;&gt;"",C197&lt;&gt;"",D197&lt;&gt;"")),"",IF(A197="","Check ID",IF(SUMPRODUCT(--(Equipment!$A$2:$A$101=A197))=0,"Check ID",IF(AND(B197&lt;&gt;"",SUMPRODUCT(($A$2:$A$201=A197)*($B$2:$B$201=B197))&gt;1),"Duplicate row",IF(OR(E197="",NOT(ISNUMBER(C197)),NOT(ISNUMBER(D197))),"Check inputs",IF(OR(C197&lt;0,C197&gt;=1,D197&lt;0,D197&gt;=1,D197&lt;=C197),"Check inputs","OK"))))))</f>
        <v/>
      </c>
    </row>
    <row r="198" spans="1:7" x14ac:dyDescent="0.25">
      <c r="A198" s="12"/>
      <c r="B198" s="12"/>
      <c r="C198" s="18"/>
      <c r="D198" s="18"/>
      <c r="E198" s="14" t="str">
        <f>IF(NOT(OR(A198&lt;&gt;"",B198&lt;&gt;"",C198&lt;&gt;"",D198&lt;&gt;"")),"",IF(B198="Weekdays",5,IF(B198="Saturday",1,IF(B198="Sunday",1,IF(B198="Holiday",0,"")))))</f>
        <v/>
      </c>
      <c r="F198" s="15" t="str">
        <f>IF(OR(E198="",NOT(ISNUMBER(C198)),NOT(ISNUMBER(D198))),"",IF(D198&gt;C198,(D198-C198)*24*E198,""))</f>
        <v/>
      </c>
      <c r="G198" s="16" t="str">
        <f>IF(NOT(OR(A198&lt;&gt;"",B198&lt;&gt;"",C198&lt;&gt;"",D198&lt;&gt;"")),"",IF(A198="","Check ID",IF(SUMPRODUCT(--(Equipment!$A$2:$A$101=A198))=0,"Check ID",IF(AND(B198&lt;&gt;"",SUMPRODUCT(($A$2:$A$201=A198)*($B$2:$B$201=B198))&gt;1),"Duplicate row",IF(OR(E198="",NOT(ISNUMBER(C198)),NOT(ISNUMBER(D198))),"Check inputs",IF(OR(C198&lt;0,C198&gt;=1,D198&lt;0,D198&gt;=1,D198&lt;=C198),"Check inputs","OK"))))))</f>
        <v/>
      </c>
    </row>
    <row r="199" spans="1:7" x14ac:dyDescent="0.25">
      <c r="A199" s="12"/>
      <c r="B199" s="12"/>
      <c r="C199" s="18"/>
      <c r="D199" s="18"/>
      <c r="E199" s="14" t="str">
        <f>IF(NOT(OR(A199&lt;&gt;"",B199&lt;&gt;"",C199&lt;&gt;"",D199&lt;&gt;"")),"",IF(B199="Weekdays",5,IF(B199="Saturday",1,IF(B199="Sunday",1,IF(B199="Holiday",0,"")))))</f>
        <v/>
      </c>
      <c r="F199" s="15" t="str">
        <f>IF(OR(E199="",NOT(ISNUMBER(C199)),NOT(ISNUMBER(D199))),"",IF(D199&gt;C199,(D199-C199)*24*E199,""))</f>
        <v/>
      </c>
      <c r="G199" s="16" t="str">
        <f>IF(NOT(OR(A199&lt;&gt;"",B199&lt;&gt;"",C199&lt;&gt;"",D199&lt;&gt;"")),"",IF(A199="","Check ID",IF(SUMPRODUCT(--(Equipment!$A$2:$A$101=A199))=0,"Check ID",IF(AND(B199&lt;&gt;"",SUMPRODUCT(($A$2:$A$201=A199)*($B$2:$B$201=B199))&gt;1),"Duplicate row",IF(OR(E199="",NOT(ISNUMBER(C199)),NOT(ISNUMBER(D199))),"Check inputs",IF(OR(C199&lt;0,C199&gt;=1,D199&lt;0,D199&gt;=1,D199&lt;=C199),"Check inputs","OK"))))))</f>
        <v/>
      </c>
    </row>
    <row r="200" spans="1:7" x14ac:dyDescent="0.25">
      <c r="A200" s="12"/>
      <c r="B200" s="12"/>
      <c r="C200" s="18"/>
      <c r="D200" s="18"/>
      <c r="E200" s="14" t="str">
        <f>IF(NOT(OR(A200&lt;&gt;"",B200&lt;&gt;"",C200&lt;&gt;"",D200&lt;&gt;"")),"",IF(B200="Weekdays",5,IF(B200="Saturday",1,IF(B200="Sunday",1,IF(B200="Holiday",0,"")))))</f>
        <v/>
      </c>
      <c r="F200" s="15" t="str">
        <f>IF(OR(E200="",NOT(ISNUMBER(C200)),NOT(ISNUMBER(D200))),"",IF(D200&gt;C200,(D200-C200)*24*E200,""))</f>
        <v/>
      </c>
      <c r="G200" s="16" t="str">
        <f>IF(NOT(OR(A200&lt;&gt;"",B200&lt;&gt;"",C200&lt;&gt;"",D200&lt;&gt;"")),"",IF(A200="","Check ID",IF(SUMPRODUCT(--(Equipment!$A$2:$A$101=A200))=0,"Check ID",IF(AND(B200&lt;&gt;"",SUMPRODUCT(($A$2:$A$201=A200)*($B$2:$B$201=B200))&gt;1),"Duplicate row",IF(OR(E200="",NOT(ISNUMBER(C200)),NOT(ISNUMBER(D200))),"Check inputs",IF(OR(C200&lt;0,C200&gt;=1,D200&lt;0,D200&gt;=1,D200&lt;=C200),"Check inputs","OK"))))))</f>
        <v/>
      </c>
    </row>
    <row r="201" spans="1:7" x14ac:dyDescent="0.25">
      <c r="A201" s="12"/>
      <c r="B201" s="12"/>
      <c r="C201" s="18"/>
      <c r="D201" s="18"/>
      <c r="E201" s="14" t="str">
        <f>IF(NOT(OR(A201&lt;&gt;"",B201&lt;&gt;"",C201&lt;&gt;"",D201&lt;&gt;"")),"",IF(B201="Weekdays",5,IF(B201="Saturday",1,IF(B201="Sunday",1,IF(B201="Holiday",0,"")))))</f>
        <v/>
      </c>
      <c r="F201" s="15" t="str">
        <f>IF(OR(E201="",NOT(ISNUMBER(C201)),NOT(ISNUMBER(D201))),"",IF(D201&gt;C201,(D201-C201)*24*E201,""))</f>
        <v/>
      </c>
      <c r="G201" s="16" t="str">
        <f>IF(NOT(OR(A201&lt;&gt;"",B201&lt;&gt;"",C201&lt;&gt;"",D201&lt;&gt;"")),"",IF(A201="","Check ID",IF(SUMPRODUCT(--(Equipment!$A$2:$A$101=A201))=0,"Check ID",IF(AND(B201&lt;&gt;"",SUMPRODUCT(($A$2:$A$201=A201)*($B$2:$B$201=B201))&gt;1),"Duplicate row",IF(OR(E201="",NOT(ISNUMBER(C201)),NOT(ISNUMBER(D201))),"Check inputs",IF(OR(C201&lt;0,C201&gt;=1,D201&lt;0,D201&gt;=1,D201&lt;=C201),"Check inputs","OK"))))))</f>
        <v/>
      </c>
    </row>
  </sheetData>
  <conditionalFormatting sqref="G2:G201">
    <cfRule type="expression" dxfId="3" priority="1">
      <formula>AND(G2&lt;&gt;"",G2&lt;&gt;"OK")</formula>
    </cfRule>
  </conditionalFormatting>
  <dataValidations count="6">
    <dataValidation type="list" allowBlank="1" showErrorMessage="1" errorTitle="Unknown equipment tag" error="Pick a tag listed on the Equipment sheet, or add the equipment there first." sqref="A10:A201">
      <formula1>Equipment!$A$2:$A$101</formula1>
    </dataValidation>
    <dataValidation type="list" allowBlank="1" showErrorMessage="1" errorTitle="Unknown equipment tag" error="Pick a tag listed on the Equipment sheet, or add the equipment there first." sqref="A2:A201">
      <formula1>Equipment!$A$2:$A$101</formula1>
    </dataValidation>
    <dataValidation type="list" allowBlank="1" showErrorMessage="1" errorTitle="Invalid day group" error="Choose Weekdays, Saturday, Sunday or Holiday." sqref="B10:B201">
      <formula1>"Weekdays,Saturday,Sunday,Holiday"</formula1>
    </dataValidation>
    <dataValidation type="list" allowBlank="1" showErrorMessage="1" errorTitle="Invalid day group" error="Choose Weekdays, Saturday, Sunday or Holiday." sqref="B2:B201">
      <formula1>"Weekdays,Saturday,Sunday,Holiday"</formula1>
    </dataValidation>
    <dataValidation type="decimal" allowBlank="1" showErrorMessage="1" errorTitle="Invalid time" error="Enter a time of day such as 6:30 or 18:00." sqref="C10:D201">
      <formula1>0</formula1>
      <formula2>0.99999</formula2>
    </dataValidation>
    <dataValidation type="decimal" allowBlank="1" showErrorMessage="1" errorTitle="Invalid time" error="Enter a time of day such as 6:30 or 18:00." sqref="C2:D201">
      <formula1>0</formula1>
      <formula2>0.99999</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1"/>
  <sheetViews>
    <sheetView workbookViewId="0">
      <pane ySplit="1" topLeftCell="A2" activePane="bottomLeft" state="frozen"/>
      <selection pane="bottomLeft"/>
    </sheetView>
  </sheetViews>
  <sheetFormatPr defaultRowHeight="15" outlineLevelRow="0" outlineLevelCol="0" x14ac:dyDescent="55"/>
  <cols>
    <col min="1" max="1" width="11" customWidth="1"/>
    <col min="2" max="2" width="16" customWidth="1"/>
    <col min="3" max="3" width="7" customWidth="1"/>
    <col min="4" max="4" width="56" customWidth="1"/>
    <col min="5" max="5" width="16" customWidth="1"/>
    <col min="6" max="6" width="13" customWidth="1"/>
  </cols>
  <sheetData>
    <row r="1" ht="34" customHeight="1" spans="1:6" x14ac:dyDescent="0.25">
      <c r="A1" s="11" t="s">
        <v>55</v>
      </c>
      <c r="B1" s="11" t="s">
        <v>105</v>
      </c>
      <c r="C1" s="11" t="s">
        <v>106</v>
      </c>
      <c r="D1" s="11" t="s">
        <v>107</v>
      </c>
      <c r="E1" s="11" t="s">
        <v>108</v>
      </c>
      <c r="F1" s="11" t="s">
        <v>38</v>
      </c>
    </row>
    <row r="2" ht="30" customHeight="1" spans="1:6" x14ac:dyDescent="0.25">
      <c r="A2" s="12" t="s">
        <v>39</v>
      </c>
      <c r="B2" s="12" t="s">
        <v>109</v>
      </c>
      <c r="C2" s="12">
        <v>1</v>
      </c>
      <c r="D2" s="19" t="s">
        <v>110</v>
      </c>
      <c r="E2" s="19" t="s">
        <v>72</v>
      </c>
      <c r="F2" s="16" t="str">
        <f>IF(NOT(OR(A2&lt;&gt;"",B2&lt;&gt;"",C2&lt;&gt;"",D2&lt;&gt;"",E2&lt;&gt;"")),"",IF(A2="","Check ID",IF(SUMPRODUCT(--(Equipment!$A$2:$A$101=A2))=0,"Check ID",IF(OR(NOT(OR(B2="Occupied",B2="Unoccupied",B2="Morning warm-up",B2="Economizer",B2="Safety",B2="Alarm")),D2="",NOT(ISNUMBER(C2))),"Check inputs",IF(OR(C2&lt;&gt;INT(C2),C2&lt;1,C2&gt;100),"Check inputs","OK")))))</f>
        <v>OK</v>
      </c>
    </row>
    <row r="3" ht="30" customHeight="1" spans="1:6" x14ac:dyDescent="0.25">
      <c r="A3" s="12" t="s">
        <v>39</v>
      </c>
      <c r="B3" s="12" t="s">
        <v>109</v>
      </c>
      <c r="C3" s="12">
        <v>2</v>
      </c>
      <c r="D3" s="19" t="s">
        <v>111</v>
      </c>
      <c r="E3" s="19" t="s">
        <v>69</v>
      </c>
      <c r="F3" s="16" t="str">
        <f>IF(NOT(OR(A3&lt;&gt;"",B3&lt;&gt;"",C3&lt;&gt;"",D3&lt;&gt;"",E3&lt;&gt;"")),"",IF(A3="","Check ID",IF(SUMPRODUCT(--(Equipment!$A$2:$A$101=A3))=0,"Check ID",IF(OR(NOT(OR(B3="Occupied",B3="Unoccupied",B3="Morning warm-up",B3="Economizer",B3="Safety",B3="Alarm")),D3="",NOT(ISNUMBER(C3))),"Check inputs",IF(OR(C3&lt;&gt;INT(C3),C3&lt;1,C3&gt;100),"Check inputs","OK")))))</f>
        <v>OK</v>
      </c>
    </row>
    <row r="4" ht="30" customHeight="1" spans="1:6" x14ac:dyDescent="0.25">
      <c r="A4" s="12" t="s">
        <v>39</v>
      </c>
      <c r="B4" s="12" t="s">
        <v>109</v>
      </c>
      <c r="C4" s="12">
        <v>3</v>
      </c>
      <c r="D4" s="19" t="s">
        <v>112</v>
      </c>
      <c r="E4" s="19" t="s">
        <v>65</v>
      </c>
      <c r="F4" s="16" t="str">
        <f>IF(NOT(OR(A4&lt;&gt;"",B4&lt;&gt;"",C4&lt;&gt;"",D4&lt;&gt;"",E4&lt;&gt;"")),"",IF(A4="","Check ID",IF(SUMPRODUCT(--(Equipment!$A$2:$A$101=A4))=0,"Check ID",IF(OR(NOT(OR(B4="Occupied",B4="Unoccupied",B4="Morning warm-up",B4="Economizer",B4="Safety",B4="Alarm")),D4="",NOT(ISNUMBER(C4))),"Check inputs",IF(OR(C4&lt;&gt;INT(C4),C4&lt;1,C4&gt;100),"Check inputs","OK")))))</f>
        <v>OK</v>
      </c>
    </row>
    <row r="5" ht="30" customHeight="1" spans="1:6" x14ac:dyDescent="0.25">
      <c r="A5" s="12" t="s">
        <v>39</v>
      </c>
      <c r="B5" s="12" t="s">
        <v>113</v>
      </c>
      <c r="C5" s="12">
        <v>1</v>
      </c>
      <c r="D5" s="19" t="s">
        <v>114</v>
      </c>
      <c r="E5" s="19" t="s">
        <v>115</v>
      </c>
      <c r="F5" s="16" t="str">
        <f>IF(NOT(OR(A5&lt;&gt;"",B5&lt;&gt;"",C5&lt;&gt;"",D5&lt;&gt;"",E5&lt;&gt;"")),"",IF(A5="","Check ID",IF(SUMPRODUCT(--(Equipment!$A$2:$A$101=A5))=0,"Check ID",IF(OR(NOT(OR(B5="Occupied",B5="Unoccupied",B5="Morning warm-up",B5="Economizer",B5="Safety",B5="Alarm")),D5="",NOT(ISNUMBER(C5))),"Check inputs",IF(OR(C5&lt;&gt;INT(C5),C5&lt;1,C5&gt;100),"Check inputs","OK")))))</f>
        <v>OK</v>
      </c>
    </row>
    <row r="6" ht="30" customHeight="1" spans="1:6" x14ac:dyDescent="0.25">
      <c r="A6" s="12" t="s">
        <v>39</v>
      </c>
      <c r="B6" s="12" t="s">
        <v>116</v>
      </c>
      <c r="C6" s="12">
        <v>1</v>
      </c>
      <c r="D6" s="19" t="s">
        <v>117</v>
      </c>
      <c r="E6" s="19" t="s">
        <v>118</v>
      </c>
      <c r="F6" s="16" t="str">
        <f>IF(NOT(OR(A6&lt;&gt;"",B6&lt;&gt;"",C6&lt;&gt;"",D6&lt;&gt;"",E6&lt;&gt;"")),"",IF(A6="","Check ID",IF(SUMPRODUCT(--(Equipment!$A$2:$A$101=A6))=0,"Check ID",IF(OR(NOT(OR(B6="Occupied",B6="Unoccupied",B6="Morning warm-up",B6="Economizer",B6="Safety",B6="Alarm")),D6="",NOT(ISNUMBER(C6))),"Check inputs",IF(OR(C6&lt;&gt;INT(C6),C6&lt;1,C6&gt;100),"Check inputs","OK")))))</f>
        <v>OK</v>
      </c>
    </row>
    <row r="7" ht="30" customHeight="1" spans="1:6" x14ac:dyDescent="0.25">
      <c r="A7" s="12" t="s">
        <v>39</v>
      </c>
      <c r="B7" s="12" t="s">
        <v>119</v>
      </c>
      <c r="C7" s="12">
        <v>1</v>
      </c>
      <c r="D7" s="19" t="s">
        <v>120</v>
      </c>
      <c r="E7" s="19" t="s">
        <v>121</v>
      </c>
      <c r="F7" s="16" t="str">
        <f>IF(NOT(OR(A7&lt;&gt;"",B7&lt;&gt;"",C7&lt;&gt;"",D7&lt;&gt;"",E7&lt;&gt;"")),"",IF(A7="","Check ID",IF(SUMPRODUCT(--(Equipment!$A$2:$A$101=A7))=0,"Check ID",IF(OR(NOT(OR(B7="Occupied",B7="Unoccupied",B7="Morning warm-up",B7="Economizer",B7="Safety",B7="Alarm")),D7="",NOT(ISNUMBER(C7))),"Check inputs",IF(OR(C7&lt;&gt;INT(C7),C7&lt;1,C7&gt;100),"Check inputs","OK")))))</f>
        <v>OK</v>
      </c>
    </row>
    <row r="8" ht="30" customHeight="1" spans="1:6" x14ac:dyDescent="0.25">
      <c r="A8" s="12" t="s">
        <v>43</v>
      </c>
      <c r="B8" s="12" t="s">
        <v>109</v>
      </c>
      <c r="C8" s="12">
        <v>1</v>
      </c>
      <c r="D8" s="19" t="s">
        <v>122</v>
      </c>
      <c r="E8" s="19" t="s">
        <v>82</v>
      </c>
      <c r="F8" s="16" t="str">
        <f>IF(NOT(OR(A8&lt;&gt;"",B8&lt;&gt;"",C8&lt;&gt;"",D8&lt;&gt;"",E8&lt;&gt;"")),"",IF(A8="","Check ID",IF(SUMPRODUCT(--(Equipment!$A$2:$A$101=A8))=0,"Check ID",IF(OR(NOT(OR(B8="Occupied",B8="Unoccupied",B8="Morning warm-up",B8="Economizer",B8="Safety",B8="Alarm")),D8="",NOT(ISNUMBER(C8))),"Check inputs",IF(OR(C8&lt;&gt;INT(C8),C8&lt;1,C8&gt;100),"Check inputs","OK")))))</f>
        <v>OK</v>
      </c>
    </row>
    <row r="9" ht="30" customHeight="1" spans="1:6" x14ac:dyDescent="0.25">
      <c r="A9" s="12" t="s">
        <v>43</v>
      </c>
      <c r="B9" s="12" t="s">
        <v>109</v>
      </c>
      <c r="C9" s="12">
        <v>2</v>
      </c>
      <c r="D9" s="19" t="s">
        <v>123</v>
      </c>
      <c r="E9" s="19" t="s">
        <v>84</v>
      </c>
      <c r="F9" s="16" t="str">
        <f>IF(NOT(OR(A9&lt;&gt;"",B9&lt;&gt;"",C9&lt;&gt;"",D9&lt;&gt;"",E9&lt;&gt;"")),"",IF(A9="","Check ID",IF(SUMPRODUCT(--(Equipment!$A$2:$A$101=A9))=0,"Check ID",IF(OR(NOT(OR(B9="Occupied",B9="Unoccupied",B9="Morning warm-up",B9="Economizer",B9="Safety",B9="Alarm")),D9="",NOT(ISNUMBER(C9))),"Check inputs",IF(OR(C9&lt;&gt;INT(C9),C9&lt;1,C9&gt;100),"Check inputs","OK")))))</f>
        <v>OK</v>
      </c>
    </row>
    <row r="10" ht="30" customHeight="1" spans="1:6" x14ac:dyDescent="0.25">
      <c r="A10" s="12" t="s">
        <v>43</v>
      </c>
      <c r="B10" s="12" t="s">
        <v>113</v>
      </c>
      <c r="C10" s="12">
        <v>1</v>
      </c>
      <c r="D10" s="19" t="s">
        <v>124</v>
      </c>
      <c r="E10" s="19" t="s">
        <v>82</v>
      </c>
      <c r="F10" s="16" t="str">
        <f>IF(NOT(OR(A10&lt;&gt;"",B10&lt;&gt;"",C10&lt;&gt;"",D10&lt;&gt;"",E10&lt;&gt;"")),"",IF(A10="","Check ID",IF(SUMPRODUCT(--(Equipment!$A$2:$A$101=A10))=0,"Check ID",IF(OR(NOT(OR(B10="Occupied",B10="Unoccupied",B10="Morning warm-up",B10="Economizer",B10="Safety",B10="Alarm")),D10="",NOT(ISNUMBER(C10))),"Check inputs",IF(OR(C10&lt;&gt;INT(C10),C10&lt;1,C10&gt;100),"Check inputs","OK")))))</f>
        <v>OK</v>
      </c>
    </row>
    <row r="11" ht="30" customHeight="1" spans="1:6" x14ac:dyDescent="0.25">
      <c r="A11" s="12" t="s">
        <v>43</v>
      </c>
      <c r="B11" s="12" t="s">
        <v>125</v>
      </c>
      <c r="C11" s="12">
        <v>1</v>
      </c>
      <c r="D11" s="19" t="s">
        <v>126</v>
      </c>
      <c r="E11" s="19" t="s">
        <v>127</v>
      </c>
      <c r="F11" s="16" t="str">
        <f>IF(NOT(OR(A11&lt;&gt;"",B11&lt;&gt;"",C11&lt;&gt;"",D11&lt;&gt;"",E11&lt;&gt;"")),"",IF(A11="","Check ID",IF(SUMPRODUCT(--(Equipment!$A$2:$A$101=A11))=0,"Check ID",IF(OR(NOT(OR(B11="Occupied",B11="Unoccupied",B11="Morning warm-up",B11="Economizer",B11="Safety",B11="Alarm")),D11="",NOT(ISNUMBER(C11))),"Check inputs",IF(OR(C11&lt;&gt;INT(C11),C11&lt;1,C11&gt;100),"Check inputs","OK")))))</f>
        <v>OK</v>
      </c>
    </row>
    <row r="12" ht="30" customHeight="1" spans="1:6" x14ac:dyDescent="0.25">
      <c r="A12" s="12" t="s">
        <v>50</v>
      </c>
      <c r="B12" s="12" t="s">
        <v>109</v>
      </c>
      <c r="C12" s="12">
        <v>1</v>
      </c>
      <c r="D12" s="19" t="s">
        <v>128</v>
      </c>
      <c r="E12" s="19" t="s">
        <v>129</v>
      </c>
      <c r="F12" s="16" t="str">
        <f>IF(NOT(OR(A12&lt;&gt;"",B12&lt;&gt;"",C12&lt;&gt;"",D12&lt;&gt;"",E12&lt;&gt;"")),"",IF(A12="","Check ID",IF(SUMPRODUCT(--(Equipment!$A$2:$A$101=A12))=0,"Check ID",IF(OR(NOT(OR(B12="Occupied",B12="Unoccupied",B12="Morning warm-up",B12="Economizer",B12="Safety",B12="Alarm")),D12="",NOT(ISNUMBER(C12))),"Check inputs",IF(OR(C12&lt;&gt;INT(C12),C12&lt;1,C12&gt;100),"Check inputs","OK")))))</f>
        <v>OK</v>
      </c>
    </row>
    <row r="13" ht="30" customHeight="1" spans="1:6" x14ac:dyDescent="0.25">
      <c r="A13" s="12" t="s">
        <v>50</v>
      </c>
      <c r="B13" s="12" t="s">
        <v>119</v>
      </c>
      <c r="C13" s="12">
        <v>1</v>
      </c>
      <c r="D13" s="19" t="s">
        <v>130</v>
      </c>
      <c r="E13" s="19" t="s">
        <v>93</v>
      </c>
      <c r="F13" s="16" t="str">
        <f>IF(NOT(OR(A13&lt;&gt;"",B13&lt;&gt;"",C13&lt;&gt;"",D13&lt;&gt;"",E13&lt;&gt;"")),"",IF(A13="","Check ID",IF(SUMPRODUCT(--(Equipment!$A$2:$A$101=A13))=0,"Check ID",IF(OR(NOT(OR(B13="Occupied",B13="Unoccupied",B13="Morning warm-up",B13="Economizer",B13="Safety",B13="Alarm")),D13="",NOT(ISNUMBER(C13))),"Check inputs",IF(OR(C13&lt;&gt;INT(C13),C13&lt;1,C13&gt;100),"Check inputs","OK")))))</f>
        <v>OK</v>
      </c>
    </row>
    <row r="14" spans="1:6" x14ac:dyDescent="0.25">
      <c r="A14" s="12"/>
      <c r="B14" s="12"/>
      <c r="C14" s="12"/>
      <c r="D14" s="19"/>
      <c r="E14" s="19"/>
      <c r="F14" s="16" t="str">
        <f>IF(NOT(OR(A14&lt;&gt;"",B14&lt;&gt;"",C14&lt;&gt;"",D14&lt;&gt;"",E14&lt;&gt;"")),"",IF(A14="","Check ID",IF(SUMPRODUCT(--(Equipment!$A$2:$A$101=A14))=0,"Check ID",IF(OR(NOT(OR(B14="Occupied",B14="Unoccupied",B14="Morning warm-up",B14="Economizer",B14="Safety",B14="Alarm")),D14="",NOT(ISNUMBER(C14))),"Check inputs",IF(OR(C14&lt;&gt;INT(C14),C14&lt;1,C14&gt;100),"Check inputs","OK")))))</f>
        <v/>
      </c>
    </row>
    <row r="15" spans="1:6" x14ac:dyDescent="0.25">
      <c r="A15" s="12"/>
      <c r="B15" s="12"/>
      <c r="C15" s="12"/>
      <c r="D15" s="19"/>
      <c r="E15" s="19"/>
      <c r="F15" s="16" t="str">
        <f>IF(NOT(OR(A15&lt;&gt;"",B15&lt;&gt;"",C15&lt;&gt;"",D15&lt;&gt;"",E15&lt;&gt;"")),"",IF(A15="","Check ID",IF(SUMPRODUCT(--(Equipment!$A$2:$A$101=A15))=0,"Check ID",IF(OR(NOT(OR(B15="Occupied",B15="Unoccupied",B15="Morning warm-up",B15="Economizer",B15="Safety",B15="Alarm")),D15="",NOT(ISNUMBER(C15))),"Check inputs",IF(OR(C15&lt;&gt;INT(C15),C15&lt;1,C15&gt;100),"Check inputs","OK")))))</f>
        <v/>
      </c>
    </row>
    <row r="16" spans="1:6" x14ac:dyDescent="0.25">
      <c r="A16" s="12"/>
      <c r="B16" s="12"/>
      <c r="C16" s="12"/>
      <c r="D16" s="19"/>
      <c r="E16" s="19"/>
      <c r="F16" s="16" t="str">
        <f>IF(NOT(OR(A16&lt;&gt;"",B16&lt;&gt;"",C16&lt;&gt;"",D16&lt;&gt;"",E16&lt;&gt;"")),"",IF(A16="","Check ID",IF(SUMPRODUCT(--(Equipment!$A$2:$A$101=A16))=0,"Check ID",IF(OR(NOT(OR(B16="Occupied",B16="Unoccupied",B16="Morning warm-up",B16="Economizer",B16="Safety",B16="Alarm")),D16="",NOT(ISNUMBER(C16))),"Check inputs",IF(OR(C16&lt;&gt;INT(C16),C16&lt;1,C16&gt;100),"Check inputs","OK")))))</f>
        <v/>
      </c>
    </row>
    <row r="17" spans="1:6" x14ac:dyDescent="0.25">
      <c r="A17" s="12"/>
      <c r="B17" s="12"/>
      <c r="C17" s="12"/>
      <c r="D17" s="19"/>
      <c r="E17" s="19"/>
      <c r="F17" s="16" t="str">
        <f>IF(NOT(OR(A17&lt;&gt;"",B17&lt;&gt;"",C17&lt;&gt;"",D17&lt;&gt;"",E17&lt;&gt;"")),"",IF(A17="","Check ID",IF(SUMPRODUCT(--(Equipment!$A$2:$A$101=A17))=0,"Check ID",IF(OR(NOT(OR(B17="Occupied",B17="Unoccupied",B17="Morning warm-up",B17="Economizer",B17="Safety",B17="Alarm")),D17="",NOT(ISNUMBER(C17))),"Check inputs",IF(OR(C17&lt;&gt;INT(C17),C17&lt;1,C17&gt;100),"Check inputs","OK")))))</f>
        <v/>
      </c>
    </row>
    <row r="18" spans="1:6" x14ac:dyDescent="0.25">
      <c r="A18" s="12"/>
      <c r="B18" s="12"/>
      <c r="C18" s="12"/>
      <c r="D18" s="19"/>
      <c r="E18" s="19"/>
      <c r="F18" s="16" t="str">
        <f>IF(NOT(OR(A18&lt;&gt;"",B18&lt;&gt;"",C18&lt;&gt;"",D18&lt;&gt;"",E18&lt;&gt;"")),"",IF(A18="","Check ID",IF(SUMPRODUCT(--(Equipment!$A$2:$A$101=A18))=0,"Check ID",IF(OR(NOT(OR(B18="Occupied",B18="Unoccupied",B18="Morning warm-up",B18="Economizer",B18="Safety",B18="Alarm")),D18="",NOT(ISNUMBER(C18))),"Check inputs",IF(OR(C18&lt;&gt;INT(C18),C18&lt;1,C18&gt;100),"Check inputs","OK")))))</f>
        <v/>
      </c>
    </row>
    <row r="19" spans="1:6" x14ac:dyDescent="0.25">
      <c r="A19" s="12"/>
      <c r="B19" s="12"/>
      <c r="C19" s="12"/>
      <c r="D19" s="19"/>
      <c r="E19" s="19"/>
      <c r="F19" s="16" t="str">
        <f>IF(NOT(OR(A19&lt;&gt;"",B19&lt;&gt;"",C19&lt;&gt;"",D19&lt;&gt;"",E19&lt;&gt;"")),"",IF(A19="","Check ID",IF(SUMPRODUCT(--(Equipment!$A$2:$A$101=A19))=0,"Check ID",IF(OR(NOT(OR(B19="Occupied",B19="Unoccupied",B19="Morning warm-up",B19="Economizer",B19="Safety",B19="Alarm")),D19="",NOT(ISNUMBER(C19))),"Check inputs",IF(OR(C19&lt;&gt;INT(C19),C19&lt;1,C19&gt;100),"Check inputs","OK")))))</f>
        <v/>
      </c>
    </row>
    <row r="20" spans="1:6" x14ac:dyDescent="0.25">
      <c r="A20" s="12"/>
      <c r="B20" s="12"/>
      <c r="C20" s="12"/>
      <c r="D20" s="19"/>
      <c r="E20" s="19"/>
      <c r="F20" s="16" t="str">
        <f>IF(NOT(OR(A20&lt;&gt;"",B20&lt;&gt;"",C20&lt;&gt;"",D20&lt;&gt;"",E20&lt;&gt;"")),"",IF(A20="","Check ID",IF(SUMPRODUCT(--(Equipment!$A$2:$A$101=A20))=0,"Check ID",IF(OR(NOT(OR(B20="Occupied",B20="Unoccupied",B20="Morning warm-up",B20="Economizer",B20="Safety",B20="Alarm")),D20="",NOT(ISNUMBER(C20))),"Check inputs",IF(OR(C20&lt;&gt;INT(C20),C20&lt;1,C20&gt;100),"Check inputs","OK")))))</f>
        <v/>
      </c>
    </row>
    <row r="21" spans="1:6" x14ac:dyDescent="0.25">
      <c r="A21" s="12"/>
      <c r="B21" s="12"/>
      <c r="C21" s="12"/>
      <c r="D21" s="19"/>
      <c r="E21" s="19"/>
      <c r="F21" s="16" t="str">
        <f>IF(NOT(OR(A21&lt;&gt;"",B21&lt;&gt;"",C21&lt;&gt;"",D21&lt;&gt;"",E21&lt;&gt;"")),"",IF(A21="","Check ID",IF(SUMPRODUCT(--(Equipment!$A$2:$A$101=A21))=0,"Check ID",IF(OR(NOT(OR(B21="Occupied",B21="Unoccupied",B21="Morning warm-up",B21="Economizer",B21="Safety",B21="Alarm")),D21="",NOT(ISNUMBER(C21))),"Check inputs",IF(OR(C21&lt;&gt;INT(C21),C21&lt;1,C21&gt;100),"Check inputs","OK")))))</f>
        <v/>
      </c>
    </row>
    <row r="22" spans="1:6" x14ac:dyDescent="0.25">
      <c r="A22" s="12"/>
      <c r="B22" s="12"/>
      <c r="C22" s="12"/>
      <c r="D22" s="19"/>
      <c r="E22" s="19"/>
      <c r="F22" s="16" t="str">
        <f>IF(NOT(OR(A22&lt;&gt;"",B22&lt;&gt;"",C22&lt;&gt;"",D22&lt;&gt;"",E22&lt;&gt;"")),"",IF(A22="","Check ID",IF(SUMPRODUCT(--(Equipment!$A$2:$A$101=A22))=0,"Check ID",IF(OR(NOT(OR(B22="Occupied",B22="Unoccupied",B22="Morning warm-up",B22="Economizer",B22="Safety",B22="Alarm")),D22="",NOT(ISNUMBER(C22))),"Check inputs",IF(OR(C22&lt;&gt;INT(C22),C22&lt;1,C22&gt;100),"Check inputs","OK")))))</f>
        <v/>
      </c>
    </row>
    <row r="23" spans="1:6" x14ac:dyDescent="0.25">
      <c r="A23" s="12"/>
      <c r="B23" s="12"/>
      <c r="C23" s="12"/>
      <c r="D23" s="19"/>
      <c r="E23" s="19"/>
      <c r="F23" s="16" t="str">
        <f>IF(NOT(OR(A23&lt;&gt;"",B23&lt;&gt;"",C23&lt;&gt;"",D23&lt;&gt;"",E23&lt;&gt;"")),"",IF(A23="","Check ID",IF(SUMPRODUCT(--(Equipment!$A$2:$A$101=A23))=0,"Check ID",IF(OR(NOT(OR(B23="Occupied",B23="Unoccupied",B23="Morning warm-up",B23="Economizer",B23="Safety",B23="Alarm")),D23="",NOT(ISNUMBER(C23))),"Check inputs",IF(OR(C23&lt;&gt;INT(C23),C23&lt;1,C23&gt;100),"Check inputs","OK")))))</f>
        <v/>
      </c>
    </row>
    <row r="24" spans="1:6" x14ac:dyDescent="0.25">
      <c r="A24" s="12"/>
      <c r="B24" s="12"/>
      <c r="C24" s="12"/>
      <c r="D24" s="19"/>
      <c r="E24" s="19"/>
      <c r="F24" s="16" t="str">
        <f>IF(NOT(OR(A24&lt;&gt;"",B24&lt;&gt;"",C24&lt;&gt;"",D24&lt;&gt;"",E24&lt;&gt;"")),"",IF(A24="","Check ID",IF(SUMPRODUCT(--(Equipment!$A$2:$A$101=A24))=0,"Check ID",IF(OR(NOT(OR(B24="Occupied",B24="Unoccupied",B24="Morning warm-up",B24="Economizer",B24="Safety",B24="Alarm")),D24="",NOT(ISNUMBER(C24))),"Check inputs",IF(OR(C24&lt;&gt;INT(C24),C24&lt;1,C24&gt;100),"Check inputs","OK")))))</f>
        <v/>
      </c>
    </row>
    <row r="25" spans="1:6" x14ac:dyDescent="0.25">
      <c r="A25" s="12"/>
      <c r="B25" s="12"/>
      <c r="C25" s="12"/>
      <c r="D25" s="19"/>
      <c r="E25" s="19"/>
      <c r="F25" s="16" t="str">
        <f>IF(NOT(OR(A25&lt;&gt;"",B25&lt;&gt;"",C25&lt;&gt;"",D25&lt;&gt;"",E25&lt;&gt;"")),"",IF(A25="","Check ID",IF(SUMPRODUCT(--(Equipment!$A$2:$A$101=A25))=0,"Check ID",IF(OR(NOT(OR(B25="Occupied",B25="Unoccupied",B25="Morning warm-up",B25="Economizer",B25="Safety",B25="Alarm")),D25="",NOT(ISNUMBER(C25))),"Check inputs",IF(OR(C25&lt;&gt;INT(C25),C25&lt;1,C25&gt;100),"Check inputs","OK")))))</f>
        <v/>
      </c>
    </row>
    <row r="26" spans="1:6" x14ac:dyDescent="0.25">
      <c r="A26" s="12"/>
      <c r="B26" s="12"/>
      <c r="C26" s="12"/>
      <c r="D26" s="19"/>
      <c r="E26" s="19"/>
      <c r="F26" s="16" t="str">
        <f>IF(NOT(OR(A26&lt;&gt;"",B26&lt;&gt;"",C26&lt;&gt;"",D26&lt;&gt;"",E26&lt;&gt;"")),"",IF(A26="","Check ID",IF(SUMPRODUCT(--(Equipment!$A$2:$A$101=A26))=0,"Check ID",IF(OR(NOT(OR(B26="Occupied",B26="Unoccupied",B26="Morning warm-up",B26="Economizer",B26="Safety",B26="Alarm")),D26="",NOT(ISNUMBER(C26))),"Check inputs",IF(OR(C26&lt;&gt;INT(C26),C26&lt;1,C26&gt;100),"Check inputs","OK")))))</f>
        <v/>
      </c>
    </row>
    <row r="27" spans="1:6" x14ac:dyDescent="0.25">
      <c r="A27" s="12"/>
      <c r="B27" s="12"/>
      <c r="C27" s="12"/>
      <c r="D27" s="19"/>
      <c r="E27" s="19"/>
      <c r="F27" s="16" t="str">
        <f>IF(NOT(OR(A27&lt;&gt;"",B27&lt;&gt;"",C27&lt;&gt;"",D27&lt;&gt;"",E27&lt;&gt;"")),"",IF(A27="","Check ID",IF(SUMPRODUCT(--(Equipment!$A$2:$A$101=A27))=0,"Check ID",IF(OR(NOT(OR(B27="Occupied",B27="Unoccupied",B27="Morning warm-up",B27="Economizer",B27="Safety",B27="Alarm")),D27="",NOT(ISNUMBER(C27))),"Check inputs",IF(OR(C27&lt;&gt;INT(C27),C27&lt;1,C27&gt;100),"Check inputs","OK")))))</f>
        <v/>
      </c>
    </row>
    <row r="28" spans="1:6" x14ac:dyDescent="0.25">
      <c r="A28" s="12"/>
      <c r="B28" s="12"/>
      <c r="C28" s="12"/>
      <c r="D28" s="19"/>
      <c r="E28" s="19"/>
      <c r="F28" s="16" t="str">
        <f>IF(NOT(OR(A28&lt;&gt;"",B28&lt;&gt;"",C28&lt;&gt;"",D28&lt;&gt;"",E28&lt;&gt;"")),"",IF(A28="","Check ID",IF(SUMPRODUCT(--(Equipment!$A$2:$A$101=A28))=0,"Check ID",IF(OR(NOT(OR(B28="Occupied",B28="Unoccupied",B28="Morning warm-up",B28="Economizer",B28="Safety",B28="Alarm")),D28="",NOT(ISNUMBER(C28))),"Check inputs",IF(OR(C28&lt;&gt;INT(C28),C28&lt;1,C28&gt;100),"Check inputs","OK")))))</f>
        <v/>
      </c>
    </row>
    <row r="29" spans="1:6" x14ac:dyDescent="0.25">
      <c r="A29" s="12"/>
      <c r="B29" s="12"/>
      <c r="C29" s="12"/>
      <c r="D29" s="19"/>
      <c r="E29" s="19"/>
      <c r="F29" s="16" t="str">
        <f>IF(NOT(OR(A29&lt;&gt;"",B29&lt;&gt;"",C29&lt;&gt;"",D29&lt;&gt;"",E29&lt;&gt;"")),"",IF(A29="","Check ID",IF(SUMPRODUCT(--(Equipment!$A$2:$A$101=A29))=0,"Check ID",IF(OR(NOT(OR(B29="Occupied",B29="Unoccupied",B29="Morning warm-up",B29="Economizer",B29="Safety",B29="Alarm")),D29="",NOT(ISNUMBER(C29))),"Check inputs",IF(OR(C29&lt;&gt;INT(C29),C29&lt;1,C29&gt;100),"Check inputs","OK")))))</f>
        <v/>
      </c>
    </row>
    <row r="30" spans="1:6" x14ac:dyDescent="0.25">
      <c r="A30" s="12"/>
      <c r="B30" s="12"/>
      <c r="C30" s="12"/>
      <c r="D30" s="19"/>
      <c r="E30" s="19"/>
      <c r="F30" s="16" t="str">
        <f>IF(NOT(OR(A30&lt;&gt;"",B30&lt;&gt;"",C30&lt;&gt;"",D30&lt;&gt;"",E30&lt;&gt;"")),"",IF(A30="","Check ID",IF(SUMPRODUCT(--(Equipment!$A$2:$A$101=A30))=0,"Check ID",IF(OR(NOT(OR(B30="Occupied",B30="Unoccupied",B30="Morning warm-up",B30="Economizer",B30="Safety",B30="Alarm")),D30="",NOT(ISNUMBER(C30))),"Check inputs",IF(OR(C30&lt;&gt;INT(C30),C30&lt;1,C30&gt;100),"Check inputs","OK")))))</f>
        <v/>
      </c>
    </row>
    <row r="31" spans="1:6" x14ac:dyDescent="0.25">
      <c r="A31" s="12"/>
      <c r="B31" s="12"/>
      <c r="C31" s="12"/>
      <c r="D31" s="19"/>
      <c r="E31" s="19"/>
      <c r="F31" s="16" t="str">
        <f>IF(NOT(OR(A31&lt;&gt;"",B31&lt;&gt;"",C31&lt;&gt;"",D31&lt;&gt;"",E31&lt;&gt;"")),"",IF(A31="","Check ID",IF(SUMPRODUCT(--(Equipment!$A$2:$A$101=A31))=0,"Check ID",IF(OR(NOT(OR(B31="Occupied",B31="Unoccupied",B31="Morning warm-up",B31="Economizer",B31="Safety",B31="Alarm")),D31="",NOT(ISNUMBER(C31))),"Check inputs",IF(OR(C31&lt;&gt;INT(C31),C31&lt;1,C31&gt;100),"Check inputs","OK")))))</f>
        <v/>
      </c>
    </row>
    <row r="32" spans="1:6" x14ac:dyDescent="0.25">
      <c r="A32" s="12"/>
      <c r="B32" s="12"/>
      <c r="C32" s="12"/>
      <c r="D32" s="19"/>
      <c r="E32" s="19"/>
      <c r="F32" s="16" t="str">
        <f>IF(NOT(OR(A32&lt;&gt;"",B32&lt;&gt;"",C32&lt;&gt;"",D32&lt;&gt;"",E32&lt;&gt;"")),"",IF(A32="","Check ID",IF(SUMPRODUCT(--(Equipment!$A$2:$A$101=A32))=0,"Check ID",IF(OR(NOT(OR(B32="Occupied",B32="Unoccupied",B32="Morning warm-up",B32="Economizer",B32="Safety",B32="Alarm")),D32="",NOT(ISNUMBER(C32))),"Check inputs",IF(OR(C32&lt;&gt;INT(C32),C32&lt;1,C32&gt;100),"Check inputs","OK")))))</f>
        <v/>
      </c>
    </row>
    <row r="33" spans="1:6" x14ac:dyDescent="0.25">
      <c r="A33" s="12"/>
      <c r="B33" s="12"/>
      <c r="C33" s="12"/>
      <c r="D33" s="19"/>
      <c r="E33" s="19"/>
      <c r="F33" s="16" t="str">
        <f>IF(NOT(OR(A33&lt;&gt;"",B33&lt;&gt;"",C33&lt;&gt;"",D33&lt;&gt;"",E33&lt;&gt;"")),"",IF(A33="","Check ID",IF(SUMPRODUCT(--(Equipment!$A$2:$A$101=A33))=0,"Check ID",IF(OR(NOT(OR(B33="Occupied",B33="Unoccupied",B33="Morning warm-up",B33="Economizer",B33="Safety",B33="Alarm")),D33="",NOT(ISNUMBER(C33))),"Check inputs",IF(OR(C33&lt;&gt;INT(C33),C33&lt;1,C33&gt;100),"Check inputs","OK")))))</f>
        <v/>
      </c>
    </row>
    <row r="34" spans="1:6" x14ac:dyDescent="0.25">
      <c r="A34" s="12"/>
      <c r="B34" s="12"/>
      <c r="C34" s="12"/>
      <c r="D34" s="19"/>
      <c r="E34" s="19"/>
      <c r="F34" s="16" t="str">
        <f>IF(NOT(OR(A34&lt;&gt;"",B34&lt;&gt;"",C34&lt;&gt;"",D34&lt;&gt;"",E34&lt;&gt;"")),"",IF(A34="","Check ID",IF(SUMPRODUCT(--(Equipment!$A$2:$A$101=A34))=0,"Check ID",IF(OR(NOT(OR(B34="Occupied",B34="Unoccupied",B34="Morning warm-up",B34="Economizer",B34="Safety",B34="Alarm")),D34="",NOT(ISNUMBER(C34))),"Check inputs",IF(OR(C34&lt;&gt;INT(C34),C34&lt;1,C34&gt;100),"Check inputs","OK")))))</f>
        <v/>
      </c>
    </row>
    <row r="35" spans="1:6" x14ac:dyDescent="0.25">
      <c r="A35" s="12"/>
      <c r="B35" s="12"/>
      <c r="C35" s="12"/>
      <c r="D35" s="19"/>
      <c r="E35" s="19"/>
      <c r="F35" s="16" t="str">
        <f>IF(NOT(OR(A35&lt;&gt;"",B35&lt;&gt;"",C35&lt;&gt;"",D35&lt;&gt;"",E35&lt;&gt;"")),"",IF(A35="","Check ID",IF(SUMPRODUCT(--(Equipment!$A$2:$A$101=A35))=0,"Check ID",IF(OR(NOT(OR(B35="Occupied",B35="Unoccupied",B35="Morning warm-up",B35="Economizer",B35="Safety",B35="Alarm")),D35="",NOT(ISNUMBER(C35))),"Check inputs",IF(OR(C35&lt;&gt;INT(C35),C35&lt;1,C35&gt;100),"Check inputs","OK")))))</f>
        <v/>
      </c>
    </row>
    <row r="36" spans="1:6" x14ac:dyDescent="0.25">
      <c r="A36" s="12"/>
      <c r="B36" s="12"/>
      <c r="C36" s="12"/>
      <c r="D36" s="19"/>
      <c r="E36" s="19"/>
      <c r="F36" s="16" t="str">
        <f>IF(NOT(OR(A36&lt;&gt;"",B36&lt;&gt;"",C36&lt;&gt;"",D36&lt;&gt;"",E36&lt;&gt;"")),"",IF(A36="","Check ID",IF(SUMPRODUCT(--(Equipment!$A$2:$A$101=A36))=0,"Check ID",IF(OR(NOT(OR(B36="Occupied",B36="Unoccupied",B36="Morning warm-up",B36="Economizer",B36="Safety",B36="Alarm")),D36="",NOT(ISNUMBER(C36))),"Check inputs",IF(OR(C36&lt;&gt;INT(C36),C36&lt;1,C36&gt;100),"Check inputs","OK")))))</f>
        <v/>
      </c>
    </row>
    <row r="37" spans="1:6" x14ac:dyDescent="0.25">
      <c r="A37" s="12"/>
      <c r="B37" s="12"/>
      <c r="C37" s="12"/>
      <c r="D37" s="19"/>
      <c r="E37" s="19"/>
      <c r="F37" s="16" t="str">
        <f>IF(NOT(OR(A37&lt;&gt;"",B37&lt;&gt;"",C37&lt;&gt;"",D37&lt;&gt;"",E37&lt;&gt;"")),"",IF(A37="","Check ID",IF(SUMPRODUCT(--(Equipment!$A$2:$A$101=A37))=0,"Check ID",IF(OR(NOT(OR(B37="Occupied",B37="Unoccupied",B37="Morning warm-up",B37="Economizer",B37="Safety",B37="Alarm")),D37="",NOT(ISNUMBER(C37))),"Check inputs",IF(OR(C37&lt;&gt;INT(C37),C37&lt;1,C37&gt;100),"Check inputs","OK")))))</f>
        <v/>
      </c>
    </row>
    <row r="38" spans="1:6" x14ac:dyDescent="0.25">
      <c r="A38" s="12"/>
      <c r="B38" s="12"/>
      <c r="C38" s="12"/>
      <c r="D38" s="19"/>
      <c r="E38" s="19"/>
      <c r="F38" s="16" t="str">
        <f>IF(NOT(OR(A38&lt;&gt;"",B38&lt;&gt;"",C38&lt;&gt;"",D38&lt;&gt;"",E38&lt;&gt;"")),"",IF(A38="","Check ID",IF(SUMPRODUCT(--(Equipment!$A$2:$A$101=A38))=0,"Check ID",IF(OR(NOT(OR(B38="Occupied",B38="Unoccupied",B38="Morning warm-up",B38="Economizer",B38="Safety",B38="Alarm")),D38="",NOT(ISNUMBER(C38))),"Check inputs",IF(OR(C38&lt;&gt;INT(C38),C38&lt;1,C38&gt;100),"Check inputs","OK")))))</f>
        <v/>
      </c>
    </row>
    <row r="39" spans="1:6" x14ac:dyDescent="0.25">
      <c r="A39" s="12"/>
      <c r="B39" s="12"/>
      <c r="C39" s="12"/>
      <c r="D39" s="19"/>
      <c r="E39" s="19"/>
      <c r="F39" s="16" t="str">
        <f>IF(NOT(OR(A39&lt;&gt;"",B39&lt;&gt;"",C39&lt;&gt;"",D39&lt;&gt;"",E39&lt;&gt;"")),"",IF(A39="","Check ID",IF(SUMPRODUCT(--(Equipment!$A$2:$A$101=A39))=0,"Check ID",IF(OR(NOT(OR(B39="Occupied",B39="Unoccupied",B39="Morning warm-up",B39="Economizer",B39="Safety",B39="Alarm")),D39="",NOT(ISNUMBER(C39))),"Check inputs",IF(OR(C39&lt;&gt;INT(C39),C39&lt;1,C39&gt;100),"Check inputs","OK")))))</f>
        <v/>
      </c>
    </row>
    <row r="40" spans="1:6" x14ac:dyDescent="0.25">
      <c r="A40" s="12"/>
      <c r="B40" s="12"/>
      <c r="C40" s="12"/>
      <c r="D40" s="19"/>
      <c r="E40" s="19"/>
      <c r="F40" s="16" t="str">
        <f>IF(NOT(OR(A40&lt;&gt;"",B40&lt;&gt;"",C40&lt;&gt;"",D40&lt;&gt;"",E40&lt;&gt;"")),"",IF(A40="","Check ID",IF(SUMPRODUCT(--(Equipment!$A$2:$A$101=A40))=0,"Check ID",IF(OR(NOT(OR(B40="Occupied",B40="Unoccupied",B40="Morning warm-up",B40="Economizer",B40="Safety",B40="Alarm")),D40="",NOT(ISNUMBER(C40))),"Check inputs",IF(OR(C40&lt;&gt;INT(C40),C40&lt;1,C40&gt;100),"Check inputs","OK")))))</f>
        <v/>
      </c>
    </row>
    <row r="41" spans="1:6" x14ac:dyDescent="0.25">
      <c r="A41" s="12"/>
      <c r="B41" s="12"/>
      <c r="C41" s="12"/>
      <c r="D41" s="19"/>
      <c r="E41" s="19"/>
      <c r="F41" s="16" t="str">
        <f>IF(NOT(OR(A41&lt;&gt;"",B41&lt;&gt;"",C41&lt;&gt;"",D41&lt;&gt;"",E41&lt;&gt;"")),"",IF(A41="","Check ID",IF(SUMPRODUCT(--(Equipment!$A$2:$A$101=A41))=0,"Check ID",IF(OR(NOT(OR(B41="Occupied",B41="Unoccupied",B41="Morning warm-up",B41="Economizer",B41="Safety",B41="Alarm")),D41="",NOT(ISNUMBER(C41))),"Check inputs",IF(OR(C41&lt;&gt;INT(C41),C41&lt;1,C41&gt;100),"Check inputs","OK")))))</f>
        <v/>
      </c>
    </row>
    <row r="42" spans="1:6" x14ac:dyDescent="0.25">
      <c r="A42" s="12"/>
      <c r="B42" s="12"/>
      <c r="C42" s="12"/>
      <c r="D42" s="19"/>
      <c r="E42" s="19"/>
      <c r="F42" s="16" t="str">
        <f>IF(NOT(OR(A42&lt;&gt;"",B42&lt;&gt;"",C42&lt;&gt;"",D42&lt;&gt;"",E42&lt;&gt;"")),"",IF(A42="","Check ID",IF(SUMPRODUCT(--(Equipment!$A$2:$A$101=A42))=0,"Check ID",IF(OR(NOT(OR(B42="Occupied",B42="Unoccupied",B42="Morning warm-up",B42="Economizer",B42="Safety",B42="Alarm")),D42="",NOT(ISNUMBER(C42))),"Check inputs",IF(OR(C42&lt;&gt;INT(C42),C42&lt;1,C42&gt;100),"Check inputs","OK")))))</f>
        <v/>
      </c>
    </row>
    <row r="43" spans="1:6" x14ac:dyDescent="0.25">
      <c r="A43" s="12"/>
      <c r="B43" s="12"/>
      <c r="C43" s="12"/>
      <c r="D43" s="19"/>
      <c r="E43" s="19"/>
      <c r="F43" s="16" t="str">
        <f>IF(NOT(OR(A43&lt;&gt;"",B43&lt;&gt;"",C43&lt;&gt;"",D43&lt;&gt;"",E43&lt;&gt;"")),"",IF(A43="","Check ID",IF(SUMPRODUCT(--(Equipment!$A$2:$A$101=A43))=0,"Check ID",IF(OR(NOT(OR(B43="Occupied",B43="Unoccupied",B43="Morning warm-up",B43="Economizer",B43="Safety",B43="Alarm")),D43="",NOT(ISNUMBER(C43))),"Check inputs",IF(OR(C43&lt;&gt;INT(C43),C43&lt;1,C43&gt;100),"Check inputs","OK")))))</f>
        <v/>
      </c>
    </row>
    <row r="44" spans="1:6" x14ac:dyDescent="0.25">
      <c r="A44" s="12"/>
      <c r="B44" s="12"/>
      <c r="C44" s="12"/>
      <c r="D44" s="19"/>
      <c r="E44" s="19"/>
      <c r="F44" s="16" t="str">
        <f>IF(NOT(OR(A44&lt;&gt;"",B44&lt;&gt;"",C44&lt;&gt;"",D44&lt;&gt;"",E44&lt;&gt;"")),"",IF(A44="","Check ID",IF(SUMPRODUCT(--(Equipment!$A$2:$A$101=A44))=0,"Check ID",IF(OR(NOT(OR(B44="Occupied",B44="Unoccupied",B44="Morning warm-up",B44="Economizer",B44="Safety",B44="Alarm")),D44="",NOT(ISNUMBER(C44))),"Check inputs",IF(OR(C44&lt;&gt;INT(C44),C44&lt;1,C44&gt;100),"Check inputs","OK")))))</f>
        <v/>
      </c>
    </row>
    <row r="45" spans="1:6" x14ac:dyDescent="0.25">
      <c r="A45" s="12"/>
      <c r="B45" s="12"/>
      <c r="C45" s="12"/>
      <c r="D45" s="19"/>
      <c r="E45" s="19"/>
      <c r="F45" s="16" t="str">
        <f>IF(NOT(OR(A45&lt;&gt;"",B45&lt;&gt;"",C45&lt;&gt;"",D45&lt;&gt;"",E45&lt;&gt;"")),"",IF(A45="","Check ID",IF(SUMPRODUCT(--(Equipment!$A$2:$A$101=A45))=0,"Check ID",IF(OR(NOT(OR(B45="Occupied",B45="Unoccupied",B45="Morning warm-up",B45="Economizer",B45="Safety",B45="Alarm")),D45="",NOT(ISNUMBER(C45))),"Check inputs",IF(OR(C45&lt;&gt;INT(C45),C45&lt;1,C45&gt;100),"Check inputs","OK")))))</f>
        <v/>
      </c>
    </row>
    <row r="46" spans="1:6" x14ac:dyDescent="0.25">
      <c r="A46" s="12"/>
      <c r="B46" s="12"/>
      <c r="C46" s="12"/>
      <c r="D46" s="19"/>
      <c r="E46" s="19"/>
      <c r="F46" s="16" t="str">
        <f>IF(NOT(OR(A46&lt;&gt;"",B46&lt;&gt;"",C46&lt;&gt;"",D46&lt;&gt;"",E46&lt;&gt;"")),"",IF(A46="","Check ID",IF(SUMPRODUCT(--(Equipment!$A$2:$A$101=A46))=0,"Check ID",IF(OR(NOT(OR(B46="Occupied",B46="Unoccupied",B46="Morning warm-up",B46="Economizer",B46="Safety",B46="Alarm")),D46="",NOT(ISNUMBER(C46))),"Check inputs",IF(OR(C46&lt;&gt;INT(C46),C46&lt;1,C46&gt;100),"Check inputs","OK")))))</f>
        <v/>
      </c>
    </row>
    <row r="47" spans="1:6" x14ac:dyDescent="0.25">
      <c r="A47" s="12"/>
      <c r="B47" s="12"/>
      <c r="C47" s="12"/>
      <c r="D47" s="19"/>
      <c r="E47" s="19"/>
      <c r="F47" s="16" t="str">
        <f>IF(NOT(OR(A47&lt;&gt;"",B47&lt;&gt;"",C47&lt;&gt;"",D47&lt;&gt;"",E47&lt;&gt;"")),"",IF(A47="","Check ID",IF(SUMPRODUCT(--(Equipment!$A$2:$A$101=A47))=0,"Check ID",IF(OR(NOT(OR(B47="Occupied",B47="Unoccupied",B47="Morning warm-up",B47="Economizer",B47="Safety",B47="Alarm")),D47="",NOT(ISNUMBER(C47))),"Check inputs",IF(OR(C47&lt;&gt;INT(C47),C47&lt;1,C47&gt;100),"Check inputs","OK")))))</f>
        <v/>
      </c>
    </row>
    <row r="48" spans="1:6" x14ac:dyDescent="0.25">
      <c r="A48" s="12"/>
      <c r="B48" s="12"/>
      <c r="C48" s="12"/>
      <c r="D48" s="19"/>
      <c r="E48" s="19"/>
      <c r="F48" s="16" t="str">
        <f>IF(NOT(OR(A48&lt;&gt;"",B48&lt;&gt;"",C48&lt;&gt;"",D48&lt;&gt;"",E48&lt;&gt;"")),"",IF(A48="","Check ID",IF(SUMPRODUCT(--(Equipment!$A$2:$A$101=A48))=0,"Check ID",IF(OR(NOT(OR(B48="Occupied",B48="Unoccupied",B48="Morning warm-up",B48="Economizer",B48="Safety",B48="Alarm")),D48="",NOT(ISNUMBER(C48))),"Check inputs",IF(OR(C48&lt;&gt;INT(C48),C48&lt;1,C48&gt;100),"Check inputs","OK")))))</f>
        <v/>
      </c>
    </row>
    <row r="49" spans="1:6" x14ac:dyDescent="0.25">
      <c r="A49" s="12"/>
      <c r="B49" s="12"/>
      <c r="C49" s="12"/>
      <c r="D49" s="19"/>
      <c r="E49" s="19"/>
      <c r="F49" s="16" t="str">
        <f>IF(NOT(OR(A49&lt;&gt;"",B49&lt;&gt;"",C49&lt;&gt;"",D49&lt;&gt;"",E49&lt;&gt;"")),"",IF(A49="","Check ID",IF(SUMPRODUCT(--(Equipment!$A$2:$A$101=A49))=0,"Check ID",IF(OR(NOT(OR(B49="Occupied",B49="Unoccupied",B49="Morning warm-up",B49="Economizer",B49="Safety",B49="Alarm")),D49="",NOT(ISNUMBER(C49))),"Check inputs",IF(OR(C49&lt;&gt;INT(C49),C49&lt;1,C49&gt;100),"Check inputs","OK")))))</f>
        <v/>
      </c>
    </row>
    <row r="50" spans="1:6" x14ac:dyDescent="0.25">
      <c r="A50" s="12"/>
      <c r="B50" s="12"/>
      <c r="C50" s="12"/>
      <c r="D50" s="19"/>
      <c r="E50" s="19"/>
      <c r="F50" s="16" t="str">
        <f>IF(NOT(OR(A50&lt;&gt;"",B50&lt;&gt;"",C50&lt;&gt;"",D50&lt;&gt;"",E50&lt;&gt;"")),"",IF(A50="","Check ID",IF(SUMPRODUCT(--(Equipment!$A$2:$A$101=A50))=0,"Check ID",IF(OR(NOT(OR(B50="Occupied",B50="Unoccupied",B50="Morning warm-up",B50="Economizer",B50="Safety",B50="Alarm")),D50="",NOT(ISNUMBER(C50))),"Check inputs",IF(OR(C50&lt;&gt;INT(C50),C50&lt;1,C50&gt;100),"Check inputs","OK")))))</f>
        <v/>
      </c>
    </row>
    <row r="51" spans="1:6" x14ac:dyDescent="0.25">
      <c r="A51" s="12"/>
      <c r="B51" s="12"/>
      <c r="C51" s="12"/>
      <c r="D51" s="19"/>
      <c r="E51" s="19"/>
      <c r="F51" s="16" t="str">
        <f>IF(NOT(OR(A51&lt;&gt;"",B51&lt;&gt;"",C51&lt;&gt;"",D51&lt;&gt;"",E51&lt;&gt;"")),"",IF(A51="","Check ID",IF(SUMPRODUCT(--(Equipment!$A$2:$A$101=A51))=0,"Check ID",IF(OR(NOT(OR(B51="Occupied",B51="Unoccupied",B51="Morning warm-up",B51="Economizer",B51="Safety",B51="Alarm")),D51="",NOT(ISNUMBER(C51))),"Check inputs",IF(OR(C51&lt;&gt;INT(C51),C51&lt;1,C51&gt;100),"Check inputs","OK")))))</f>
        <v/>
      </c>
    </row>
    <row r="52" spans="1:6" x14ac:dyDescent="0.25">
      <c r="A52" s="12"/>
      <c r="B52" s="12"/>
      <c r="C52" s="12"/>
      <c r="D52" s="19"/>
      <c r="E52" s="19"/>
      <c r="F52" s="16" t="str">
        <f>IF(NOT(OR(A52&lt;&gt;"",B52&lt;&gt;"",C52&lt;&gt;"",D52&lt;&gt;"",E52&lt;&gt;"")),"",IF(A52="","Check ID",IF(SUMPRODUCT(--(Equipment!$A$2:$A$101=A52))=0,"Check ID",IF(OR(NOT(OR(B52="Occupied",B52="Unoccupied",B52="Morning warm-up",B52="Economizer",B52="Safety",B52="Alarm")),D52="",NOT(ISNUMBER(C52))),"Check inputs",IF(OR(C52&lt;&gt;INT(C52),C52&lt;1,C52&gt;100),"Check inputs","OK")))))</f>
        <v/>
      </c>
    </row>
    <row r="53" spans="1:6" x14ac:dyDescent="0.25">
      <c r="A53" s="12"/>
      <c r="B53" s="12"/>
      <c r="C53" s="12"/>
      <c r="D53" s="19"/>
      <c r="E53" s="19"/>
      <c r="F53" s="16" t="str">
        <f>IF(NOT(OR(A53&lt;&gt;"",B53&lt;&gt;"",C53&lt;&gt;"",D53&lt;&gt;"",E53&lt;&gt;"")),"",IF(A53="","Check ID",IF(SUMPRODUCT(--(Equipment!$A$2:$A$101=A53))=0,"Check ID",IF(OR(NOT(OR(B53="Occupied",B53="Unoccupied",B53="Morning warm-up",B53="Economizer",B53="Safety",B53="Alarm")),D53="",NOT(ISNUMBER(C53))),"Check inputs",IF(OR(C53&lt;&gt;INT(C53),C53&lt;1,C53&gt;100),"Check inputs","OK")))))</f>
        <v/>
      </c>
    </row>
    <row r="54" spans="1:6" x14ac:dyDescent="0.25">
      <c r="A54" s="12"/>
      <c r="B54" s="12"/>
      <c r="C54" s="12"/>
      <c r="D54" s="19"/>
      <c r="E54" s="19"/>
      <c r="F54" s="16" t="str">
        <f>IF(NOT(OR(A54&lt;&gt;"",B54&lt;&gt;"",C54&lt;&gt;"",D54&lt;&gt;"",E54&lt;&gt;"")),"",IF(A54="","Check ID",IF(SUMPRODUCT(--(Equipment!$A$2:$A$101=A54))=0,"Check ID",IF(OR(NOT(OR(B54="Occupied",B54="Unoccupied",B54="Morning warm-up",B54="Economizer",B54="Safety",B54="Alarm")),D54="",NOT(ISNUMBER(C54))),"Check inputs",IF(OR(C54&lt;&gt;INT(C54),C54&lt;1,C54&gt;100),"Check inputs","OK")))))</f>
        <v/>
      </c>
    </row>
    <row r="55" spans="1:6" x14ac:dyDescent="0.25">
      <c r="A55" s="12"/>
      <c r="B55" s="12"/>
      <c r="C55" s="12"/>
      <c r="D55" s="19"/>
      <c r="E55" s="19"/>
      <c r="F55" s="16" t="str">
        <f>IF(NOT(OR(A55&lt;&gt;"",B55&lt;&gt;"",C55&lt;&gt;"",D55&lt;&gt;"",E55&lt;&gt;"")),"",IF(A55="","Check ID",IF(SUMPRODUCT(--(Equipment!$A$2:$A$101=A55))=0,"Check ID",IF(OR(NOT(OR(B55="Occupied",B55="Unoccupied",B55="Morning warm-up",B55="Economizer",B55="Safety",B55="Alarm")),D55="",NOT(ISNUMBER(C55))),"Check inputs",IF(OR(C55&lt;&gt;INT(C55),C55&lt;1,C55&gt;100),"Check inputs","OK")))))</f>
        <v/>
      </c>
    </row>
    <row r="56" spans="1:6" x14ac:dyDescent="0.25">
      <c r="A56" s="12"/>
      <c r="B56" s="12"/>
      <c r="C56" s="12"/>
      <c r="D56" s="19"/>
      <c r="E56" s="19"/>
      <c r="F56" s="16" t="str">
        <f>IF(NOT(OR(A56&lt;&gt;"",B56&lt;&gt;"",C56&lt;&gt;"",D56&lt;&gt;"",E56&lt;&gt;"")),"",IF(A56="","Check ID",IF(SUMPRODUCT(--(Equipment!$A$2:$A$101=A56))=0,"Check ID",IF(OR(NOT(OR(B56="Occupied",B56="Unoccupied",B56="Morning warm-up",B56="Economizer",B56="Safety",B56="Alarm")),D56="",NOT(ISNUMBER(C56))),"Check inputs",IF(OR(C56&lt;&gt;INT(C56),C56&lt;1,C56&gt;100),"Check inputs","OK")))))</f>
        <v/>
      </c>
    </row>
    <row r="57" spans="1:6" x14ac:dyDescent="0.25">
      <c r="A57" s="12"/>
      <c r="B57" s="12"/>
      <c r="C57" s="12"/>
      <c r="D57" s="19"/>
      <c r="E57" s="19"/>
      <c r="F57" s="16" t="str">
        <f>IF(NOT(OR(A57&lt;&gt;"",B57&lt;&gt;"",C57&lt;&gt;"",D57&lt;&gt;"",E57&lt;&gt;"")),"",IF(A57="","Check ID",IF(SUMPRODUCT(--(Equipment!$A$2:$A$101=A57))=0,"Check ID",IF(OR(NOT(OR(B57="Occupied",B57="Unoccupied",B57="Morning warm-up",B57="Economizer",B57="Safety",B57="Alarm")),D57="",NOT(ISNUMBER(C57))),"Check inputs",IF(OR(C57&lt;&gt;INT(C57),C57&lt;1,C57&gt;100),"Check inputs","OK")))))</f>
        <v/>
      </c>
    </row>
    <row r="58" spans="1:6" x14ac:dyDescent="0.25">
      <c r="A58" s="12"/>
      <c r="B58" s="12"/>
      <c r="C58" s="12"/>
      <c r="D58" s="19"/>
      <c r="E58" s="19"/>
      <c r="F58" s="16" t="str">
        <f>IF(NOT(OR(A58&lt;&gt;"",B58&lt;&gt;"",C58&lt;&gt;"",D58&lt;&gt;"",E58&lt;&gt;"")),"",IF(A58="","Check ID",IF(SUMPRODUCT(--(Equipment!$A$2:$A$101=A58))=0,"Check ID",IF(OR(NOT(OR(B58="Occupied",B58="Unoccupied",B58="Morning warm-up",B58="Economizer",B58="Safety",B58="Alarm")),D58="",NOT(ISNUMBER(C58))),"Check inputs",IF(OR(C58&lt;&gt;INT(C58),C58&lt;1,C58&gt;100),"Check inputs","OK")))))</f>
        <v/>
      </c>
    </row>
    <row r="59" spans="1:6" x14ac:dyDescent="0.25">
      <c r="A59" s="12"/>
      <c r="B59" s="12"/>
      <c r="C59" s="12"/>
      <c r="D59" s="19"/>
      <c r="E59" s="19"/>
      <c r="F59" s="16" t="str">
        <f>IF(NOT(OR(A59&lt;&gt;"",B59&lt;&gt;"",C59&lt;&gt;"",D59&lt;&gt;"",E59&lt;&gt;"")),"",IF(A59="","Check ID",IF(SUMPRODUCT(--(Equipment!$A$2:$A$101=A59))=0,"Check ID",IF(OR(NOT(OR(B59="Occupied",B59="Unoccupied",B59="Morning warm-up",B59="Economizer",B59="Safety",B59="Alarm")),D59="",NOT(ISNUMBER(C59))),"Check inputs",IF(OR(C59&lt;&gt;INT(C59),C59&lt;1,C59&gt;100),"Check inputs","OK")))))</f>
        <v/>
      </c>
    </row>
    <row r="60" spans="1:6" x14ac:dyDescent="0.25">
      <c r="A60" s="12"/>
      <c r="B60" s="12"/>
      <c r="C60" s="12"/>
      <c r="D60" s="19"/>
      <c r="E60" s="19"/>
      <c r="F60" s="16" t="str">
        <f>IF(NOT(OR(A60&lt;&gt;"",B60&lt;&gt;"",C60&lt;&gt;"",D60&lt;&gt;"",E60&lt;&gt;"")),"",IF(A60="","Check ID",IF(SUMPRODUCT(--(Equipment!$A$2:$A$101=A60))=0,"Check ID",IF(OR(NOT(OR(B60="Occupied",B60="Unoccupied",B60="Morning warm-up",B60="Economizer",B60="Safety",B60="Alarm")),D60="",NOT(ISNUMBER(C60))),"Check inputs",IF(OR(C60&lt;&gt;INT(C60),C60&lt;1,C60&gt;100),"Check inputs","OK")))))</f>
        <v/>
      </c>
    </row>
    <row r="61" spans="1:6" x14ac:dyDescent="0.25">
      <c r="A61" s="12"/>
      <c r="B61" s="12"/>
      <c r="C61" s="12"/>
      <c r="D61" s="19"/>
      <c r="E61" s="19"/>
      <c r="F61" s="16" t="str">
        <f>IF(NOT(OR(A61&lt;&gt;"",B61&lt;&gt;"",C61&lt;&gt;"",D61&lt;&gt;"",E61&lt;&gt;"")),"",IF(A61="","Check ID",IF(SUMPRODUCT(--(Equipment!$A$2:$A$101=A61))=0,"Check ID",IF(OR(NOT(OR(B61="Occupied",B61="Unoccupied",B61="Morning warm-up",B61="Economizer",B61="Safety",B61="Alarm")),D61="",NOT(ISNUMBER(C61))),"Check inputs",IF(OR(C61&lt;&gt;INT(C61),C61&lt;1,C61&gt;100),"Check inputs","OK")))))</f>
        <v/>
      </c>
    </row>
    <row r="62" spans="1:6" x14ac:dyDescent="0.25">
      <c r="A62" s="12"/>
      <c r="B62" s="12"/>
      <c r="C62" s="12"/>
      <c r="D62" s="19"/>
      <c r="E62" s="19"/>
      <c r="F62" s="16" t="str">
        <f>IF(NOT(OR(A62&lt;&gt;"",B62&lt;&gt;"",C62&lt;&gt;"",D62&lt;&gt;"",E62&lt;&gt;"")),"",IF(A62="","Check ID",IF(SUMPRODUCT(--(Equipment!$A$2:$A$101=A62))=0,"Check ID",IF(OR(NOT(OR(B62="Occupied",B62="Unoccupied",B62="Morning warm-up",B62="Economizer",B62="Safety",B62="Alarm")),D62="",NOT(ISNUMBER(C62))),"Check inputs",IF(OR(C62&lt;&gt;INT(C62),C62&lt;1,C62&gt;100),"Check inputs","OK")))))</f>
        <v/>
      </c>
    </row>
    <row r="63" spans="1:6" x14ac:dyDescent="0.25">
      <c r="A63" s="12"/>
      <c r="B63" s="12"/>
      <c r="C63" s="12"/>
      <c r="D63" s="19"/>
      <c r="E63" s="19"/>
      <c r="F63" s="16" t="str">
        <f>IF(NOT(OR(A63&lt;&gt;"",B63&lt;&gt;"",C63&lt;&gt;"",D63&lt;&gt;"",E63&lt;&gt;"")),"",IF(A63="","Check ID",IF(SUMPRODUCT(--(Equipment!$A$2:$A$101=A63))=0,"Check ID",IF(OR(NOT(OR(B63="Occupied",B63="Unoccupied",B63="Morning warm-up",B63="Economizer",B63="Safety",B63="Alarm")),D63="",NOT(ISNUMBER(C63))),"Check inputs",IF(OR(C63&lt;&gt;INT(C63),C63&lt;1,C63&gt;100),"Check inputs","OK")))))</f>
        <v/>
      </c>
    </row>
    <row r="64" spans="1:6" x14ac:dyDescent="0.25">
      <c r="A64" s="12"/>
      <c r="B64" s="12"/>
      <c r="C64" s="12"/>
      <c r="D64" s="19"/>
      <c r="E64" s="19"/>
      <c r="F64" s="16" t="str">
        <f>IF(NOT(OR(A64&lt;&gt;"",B64&lt;&gt;"",C64&lt;&gt;"",D64&lt;&gt;"",E64&lt;&gt;"")),"",IF(A64="","Check ID",IF(SUMPRODUCT(--(Equipment!$A$2:$A$101=A64))=0,"Check ID",IF(OR(NOT(OR(B64="Occupied",B64="Unoccupied",B64="Morning warm-up",B64="Economizer",B64="Safety",B64="Alarm")),D64="",NOT(ISNUMBER(C64))),"Check inputs",IF(OR(C64&lt;&gt;INT(C64),C64&lt;1,C64&gt;100),"Check inputs","OK")))))</f>
        <v/>
      </c>
    </row>
    <row r="65" spans="1:6" x14ac:dyDescent="0.25">
      <c r="A65" s="12"/>
      <c r="B65" s="12"/>
      <c r="C65" s="12"/>
      <c r="D65" s="19"/>
      <c r="E65" s="19"/>
      <c r="F65" s="16" t="str">
        <f>IF(NOT(OR(A65&lt;&gt;"",B65&lt;&gt;"",C65&lt;&gt;"",D65&lt;&gt;"",E65&lt;&gt;"")),"",IF(A65="","Check ID",IF(SUMPRODUCT(--(Equipment!$A$2:$A$101=A65))=0,"Check ID",IF(OR(NOT(OR(B65="Occupied",B65="Unoccupied",B65="Morning warm-up",B65="Economizer",B65="Safety",B65="Alarm")),D65="",NOT(ISNUMBER(C65))),"Check inputs",IF(OR(C65&lt;&gt;INT(C65),C65&lt;1,C65&gt;100),"Check inputs","OK")))))</f>
        <v/>
      </c>
    </row>
    <row r="66" spans="1:6" x14ac:dyDescent="0.25">
      <c r="A66" s="12"/>
      <c r="B66" s="12"/>
      <c r="C66" s="12"/>
      <c r="D66" s="19"/>
      <c r="E66" s="19"/>
      <c r="F66" s="16" t="str">
        <f>IF(NOT(OR(A66&lt;&gt;"",B66&lt;&gt;"",C66&lt;&gt;"",D66&lt;&gt;"",E66&lt;&gt;"")),"",IF(A66="","Check ID",IF(SUMPRODUCT(--(Equipment!$A$2:$A$101=A66))=0,"Check ID",IF(OR(NOT(OR(B66="Occupied",B66="Unoccupied",B66="Morning warm-up",B66="Economizer",B66="Safety",B66="Alarm")),D66="",NOT(ISNUMBER(C66))),"Check inputs",IF(OR(C66&lt;&gt;INT(C66),C66&lt;1,C66&gt;100),"Check inputs","OK")))))</f>
        <v/>
      </c>
    </row>
    <row r="67" spans="1:6" x14ac:dyDescent="0.25">
      <c r="A67" s="12"/>
      <c r="B67" s="12"/>
      <c r="C67" s="12"/>
      <c r="D67" s="19"/>
      <c r="E67" s="19"/>
      <c r="F67" s="16" t="str">
        <f>IF(NOT(OR(A67&lt;&gt;"",B67&lt;&gt;"",C67&lt;&gt;"",D67&lt;&gt;"",E67&lt;&gt;"")),"",IF(A67="","Check ID",IF(SUMPRODUCT(--(Equipment!$A$2:$A$101=A67))=0,"Check ID",IF(OR(NOT(OR(B67="Occupied",B67="Unoccupied",B67="Morning warm-up",B67="Economizer",B67="Safety",B67="Alarm")),D67="",NOT(ISNUMBER(C67))),"Check inputs",IF(OR(C67&lt;&gt;INT(C67),C67&lt;1,C67&gt;100),"Check inputs","OK")))))</f>
        <v/>
      </c>
    </row>
    <row r="68" spans="1:6" x14ac:dyDescent="0.25">
      <c r="A68" s="12"/>
      <c r="B68" s="12"/>
      <c r="C68" s="12"/>
      <c r="D68" s="19"/>
      <c r="E68" s="19"/>
      <c r="F68" s="16" t="str">
        <f>IF(NOT(OR(A68&lt;&gt;"",B68&lt;&gt;"",C68&lt;&gt;"",D68&lt;&gt;"",E68&lt;&gt;"")),"",IF(A68="","Check ID",IF(SUMPRODUCT(--(Equipment!$A$2:$A$101=A68))=0,"Check ID",IF(OR(NOT(OR(B68="Occupied",B68="Unoccupied",B68="Morning warm-up",B68="Economizer",B68="Safety",B68="Alarm")),D68="",NOT(ISNUMBER(C68))),"Check inputs",IF(OR(C68&lt;&gt;INT(C68),C68&lt;1,C68&gt;100),"Check inputs","OK")))))</f>
        <v/>
      </c>
    </row>
    <row r="69" spans="1:6" x14ac:dyDescent="0.25">
      <c r="A69" s="12"/>
      <c r="B69" s="12"/>
      <c r="C69" s="12"/>
      <c r="D69" s="19"/>
      <c r="E69" s="19"/>
      <c r="F69" s="16" t="str">
        <f>IF(NOT(OR(A69&lt;&gt;"",B69&lt;&gt;"",C69&lt;&gt;"",D69&lt;&gt;"",E69&lt;&gt;"")),"",IF(A69="","Check ID",IF(SUMPRODUCT(--(Equipment!$A$2:$A$101=A69))=0,"Check ID",IF(OR(NOT(OR(B69="Occupied",B69="Unoccupied",B69="Morning warm-up",B69="Economizer",B69="Safety",B69="Alarm")),D69="",NOT(ISNUMBER(C69))),"Check inputs",IF(OR(C69&lt;&gt;INT(C69),C69&lt;1,C69&gt;100),"Check inputs","OK")))))</f>
        <v/>
      </c>
    </row>
    <row r="70" spans="1:6" x14ac:dyDescent="0.25">
      <c r="A70" s="12"/>
      <c r="B70" s="12"/>
      <c r="C70" s="12"/>
      <c r="D70" s="19"/>
      <c r="E70" s="19"/>
      <c r="F70" s="16" t="str">
        <f>IF(NOT(OR(A70&lt;&gt;"",B70&lt;&gt;"",C70&lt;&gt;"",D70&lt;&gt;"",E70&lt;&gt;"")),"",IF(A70="","Check ID",IF(SUMPRODUCT(--(Equipment!$A$2:$A$101=A70))=0,"Check ID",IF(OR(NOT(OR(B70="Occupied",B70="Unoccupied",B70="Morning warm-up",B70="Economizer",B70="Safety",B70="Alarm")),D70="",NOT(ISNUMBER(C70))),"Check inputs",IF(OR(C70&lt;&gt;INT(C70),C70&lt;1,C70&gt;100),"Check inputs","OK")))))</f>
        <v/>
      </c>
    </row>
    <row r="71" spans="1:6" x14ac:dyDescent="0.25">
      <c r="A71" s="12"/>
      <c r="B71" s="12"/>
      <c r="C71" s="12"/>
      <c r="D71" s="19"/>
      <c r="E71" s="19"/>
      <c r="F71" s="16" t="str">
        <f>IF(NOT(OR(A71&lt;&gt;"",B71&lt;&gt;"",C71&lt;&gt;"",D71&lt;&gt;"",E71&lt;&gt;"")),"",IF(A71="","Check ID",IF(SUMPRODUCT(--(Equipment!$A$2:$A$101=A71))=0,"Check ID",IF(OR(NOT(OR(B71="Occupied",B71="Unoccupied",B71="Morning warm-up",B71="Economizer",B71="Safety",B71="Alarm")),D71="",NOT(ISNUMBER(C71))),"Check inputs",IF(OR(C71&lt;&gt;INT(C71),C71&lt;1,C71&gt;100),"Check inputs","OK")))))</f>
        <v/>
      </c>
    </row>
    <row r="72" spans="1:6" x14ac:dyDescent="0.25">
      <c r="A72" s="12"/>
      <c r="B72" s="12"/>
      <c r="C72" s="12"/>
      <c r="D72" s="19"/>
      <c r="E72" s="19"/>
      <c r="F72" s="16" t="str">
        <f>IF(NOT(OR(A72&lt;&gt;"",B72&lt;&gt;"",C72&lt;&gt;"",D72&lt;&gt;"",E72&lt;&gt;"")),"",IF(A72="","Check ID",IF(SUMPRODUCT(--(Equipment!$A$2:$A$101=A72))=0,"Check ID",IF(OR(NOT(OR(B72="Occupied",B72="Unoccupied",B72="Morning warm-up",B72="Economizer",B72="Safety",B72="Alarm")),D72="",NOT(ISNUMBER(C72))),"Check inputs",IF(OR(C72&lt;&gt;INT(C72),C72&lt;1,C72&gt;100),"Check inputs","OK")))))</f>
        <v/>
      </c>
    </row>
    <row r="73" spans="1:6" x14ac:dyDescent="0.25">
      <c r="A73" s="12"/>
      <c r="B73" s="12"/>
      <c r="C73" s="12"/>
      <c r="D73" s="19"/>
      <c r="E73" s="19"/>
      <c r="F73" s="16" t="str">
        <f>IF(NOT(OR(A73&lt;&gt;"",B73&lt;&gt;"",C73&lt;&gt;"",D73&lt;&gt;"",E73&lt;&gt;"")),"",IF(A73="","Check ID",IF(SUMPRODUCT(--(Equipment!$A$2:$A$101=A73))=0,"Check ID",IF(OR(NOT(OR(B73="Occupied",B73="Unoccupied",B73="Morning warm-up",B73="Economizer",B73="Safety",B73="Alarm")),D73="",NOT(ISNUMBER(C73))),"Check inputs",IF(OR(C73&lt;&gt;INT(C73),C73&lt;1,C73&gt;100),"Check inputs","OK")))))</f>
        <v/>
      </c>
    </row>
    <row r="74" spans="1:6" x14ac:dyDescent="0.25">
      <c r="A74" s="12"/>
      <c r="B74" s="12"/>
      <c r="C74" s="12"/>
      <c r="D74" s="19"/>
      <c r="E74" s="19"/>
      <c r="F74" s="16" t="str">
        <f>IF(NOT(OR(A74&lt;&gt;"",B74&lt;&gt;"",C74&lt;&gt;"",D74&lt;&gt;"",E74&lt;&gt;"")),"",IF(A74="","Check ID",IF(SUMPRODUCT(--(Equipment!$A$2:$A$101=A74))=0,"Check ID",IF(OR(NOT(OR(B74="Occupied",B74="Unoccupied",B74="Morning warm-up",B74="Economizer",B74="Safety",B74="Alarm")),D74="",NOT(ISNUMBER(C74))),"Check inputs",IF(OR(C74&lt;&gt;INT(C74),C74&lt;1,C74&gt;100),"Check inputs","OK")))))</f>
        <v/>
      </c>
    </row>
    <row r="75" spans="1:6" x14ac:dyDescent="0.25">
      <c r="A75" s="12"/>
      <c r="B75" s="12"/>
      <c r="C75" s="12"/>
      <c r="D75" s="19"/>
      <c r="E75" s="19"/>
      <c r="F75" s="16" t="str">
        <f>IF(NOT(OR(A75&lt;&gt;"",B75&lt;&gt;"",C75&lt;&gt;"",D75&lt;&gt;"",E75&lt;&gt;"")),"",IF(A75="","Check ID",IF(SUMPRODUCT(--(Equipment!$A$2:$A$101=A75))=0,"Check ID",IF(OR(NOT(OR(B75="Occupied",B75="Unoccupied",B75="Morning warm-up",B75="Economizer",B75="Safety",B75="Alarm")),D75="",NOT(ISNUMBER(C75))),"Check inputs",IF(OR(C75&lt;&gt;INT(C75),C75&lt;1,C75&gt;100),"Check inputs","OK")))))</f>
        <v/>
      </c>
    </row>
    <row r="76" spans="1:6" x14ac:dyDescent="0.25">
      <c r="A76" s="12"/>
      <c r="B76" s="12"/>
      <c r="C76" s="12"/>
      <c r="D76" s="19"/>
      <c r="E76" s="19"/>
      <c r="F76" s="16" t="str">
        <f>IF(NOT(OR(A76&lt;&gt;"",B76&lt;&gt;"",C76&lt;&gt;"",D76&lt;&gt;"",E76&lt;&gt;"")),"",IF(A76="","Check ID",IF(SUMPRODUCT(--(Equipment!$A$2:$A$101=A76))=0,"Check ID",IF(OR(NOT(OR(B76="Occupied",B76="Unoccupied",B76="Morning warm-up",B76="Economizer",B76="Safety",B76="Alarm")),D76="",NOT(ISNUMBER(C76))),"Check inputs",IF(OR(C76&lt;&gt;INT(C76),C76&lt;1,C76&gt;100),"Check inputs","OK")))))</f>
        <v/>
      </c>
    </row>
    <row r="77" spans="1:6" x14ac:dyDescent="0.25">
      <c r="A77" s="12"/>
      <c r="B77" s="12"/>
      <c r="C77" s="12"/>
      <c r="D77" s="19"/>
      <c r="E77" s="19"/>
      <c r="F77" s="16" t="str">
        <f>IF(NOT(OR(A77&lt;&gt;"",B77&lt;&gt;"",C77&lt;&gt;"",D77&lt;&gt;"",E77&lt;&gt;"")),"",IF(A77="","Check ID",IF(SUMPRODUCT(--(Equipment!$A$2:$A$101=A77))=0,"Check ID",IF(OR(NOT(OR(B77="Occupied",B77="Unoccupied",B77="Morning warm-up",B77="Economizer",B77="Safety",B77="Alarm")),D77="",NOT(ISNUMBER(C77))),"Check inputs",IF(OR(C77&lt;&gt;INT(C77),C77&lt;1,C77&gt;100),"Check inputs","OK")))))</f>
        <v/>
      </c>
    </row>
    <row r="78" spans="1:6" x14ac:dyDescent="0.25">
      <c r="A78" s="12"/>
      <c r="B78" s="12"/>
      <c r="C78" s="12"/>
      <c r="D78" s="19"/>
      <c r="E78" s="19"/>
      <c r="F78" s="16" t="str">
        <f>IF(NOT(OR(A78&lt;&gt;"",B78&lt;&gt;"",C78&lt;&gt;"",D78&lt;&gt;"",E78&lt;&gt;"")),"",IF(A78="","Check ID",IF(SUMPRODUCT(--(Equipment!$A$2:$A$101=A78))=0,"Check ID",IF(OR(NOT(OR(B78="Occupied",B78="Unoccupied",B78="Morning warm-up",B78="Economizer",B78="Safety",B78="Alarm")),D78="",NOT(ISNUMBER(C78))),"Check inputs",IF(OR(C78&lt;&gt;INT(C78),C78&lt;1,C78&gt;100),"Check inputs","OK")))))</f>
        <v/>
      </c>
    </row>
    <row r="79" spans="1:6" x14ac:dyDescent="0.25">
      <c r="A79" s="12"/>
      <c r="B79" s="12"/>
      <c r="C79" s="12"/>
      <c r="D79" s="19"/>
      <c r="E79" s="19"/>
      <c r="F79" s="16" t="str">
        <f>IF(NOT(OR(A79&lt;&gt;"",B79&lt;&gt;"",C79&lt;&gt;"",D79&lt;&gt;"",E79&lt;&gt;"")),"",IF(A79="","Check ID",IF(SUMPRODUCT(--(Equipment!$A$2:$A$101=A79))=0,"Check ID",IF(OR(NOT(OR(B79="Occupied",B79="Unoccupied",B79="Morning warm-up",B79="Economizer",B79="Safety",B79="Alarm")),D79="",NOT(ISNUMBER(C79))),"Check inputs",IF(OR(C79&lt;&gt;INT(C79),C79&lt;1,C79&gt;100),"Check inputs","OK")))))</f>
        <v/>
      </c>
    </row>
    <row r="80" spans="1:6" x14ac:dyDescent="0.25">
      <c r="A80" s="12"/>
      <c r="B80" s="12"/>
      <c r="C80" s="12"/>
      <c r="D80" s="19"/>
      <c r="E80" s="19"/>
      <c r="F80" s="16" t="str">
        <f>IF(NOT(OR(A80&lt;&gt;"",B80&lt;&gt;"",C80&lt;&gt;"",D80&lt;&gt;"",E80&lt;&gt;"")),"",IF(A80="","Check ID",IF(SUMPRODUCT(--(Equipment!$A$2:$A$101=A80))=0,"Check ID",IF(OR(NOT(OR(B80="Occupied",B80="Unoccupied",B80="Morning warm-up",B80="Economizer",B80="Safety",B80="Alarm")),D80="",NOT(ISNUMBER(C80))),"Check inputs",IF(OR(C80&lt;&gt;INT(C80),C80&lt;1,C80&gt;100),"Check inputs","OK")))))</f>
        <v/>
      </c>
    </row>
    <row r="81" spans="1:6" x14ac:dyDescent="0.25">
      <c r="A81" s="12"/>
      <c r="B81" s="12"/>
      <c r="C81" s="12"/>
      <c r="D81" s="19"/>
      <c r="E81" s="19"/>
      <c r="F81" s="16" t="str">
        <f>IF(NOT(OR(A81&lt;&gt;"",B81&lt;&gt;"",C81&lt;&gt;"",D81&lt;&gt;"",E81&lt;&gt;"")),"",IF(A81="","Check ID",IF(SUMPRODUCT(--(Equipment!$A$2:$A$101=A81))=0,"Check ID",IF(OR(NOT(OR(B81="Occupied",B81="Unoccupied",B81="Morning warm-up",B81="Economizer",B81="Safety",B81="Alarm")),D81="",NOT(ISNUMBER(C81))),"Check inputs",IF(OR(C81&lt;&gt;INT(C81),C81&lt;1,C81&gt;100),"Check inputs","OK")))))</f>
        <v/>
      </c>
    </row>
    <row r="82" spans="1:6" x14ac:dyDescent="0.25">
      <c r="A82" s="12"/>
      <c r="B82" s="12"/>
      <c r="C82" s="12"/>
      <c r="D82" s="19"/>
      <c r="E82" s="19"/>
      <c r="F82" s="16" t="str">
        <f>IF(NOT(OR(A82&lt;&gt;"",B82&lt;&gt;"",C82&lt;&gt;"",D82&lt;&gt;"",E82&lt;&gt;"")),"",IF(A82="","Check ID",IF(SUMPRODUCT(--(Equipment!$A$2:$A$101=A82))=0,"Check ID",IF(OR(NOT(OR(B82="Occupied",B82="Unoccupied",B82="Morning warm-up",B82="Economizer",B82="Safety",B82="Alarm")),D82="",NOT(ISNUMBER(C82))),"Check inputs",IF(OR(C82&lt;&gt;INT(C82),C82&lt;1,C82&gt;100),"Check inputs","OK")))))</f>
        <v/>
      </c>
    </row>
    <row r="83" spans="1:6" x14ac:dyDescent="0.25">
      <c r="A83" s="12"/>
      <c r="B83" s="12"/>
      <c r="C83" s="12"/>
      <c r="D83" s="19"/>
      <c r="E83" s="19"/>
      <c r="F83" s="16" t="str">
        <f>IF(NOT(OR(A83&lt;&gt;"",B83&lt;&gt;"",C83&lt;&gt;"",D83&lt;&gt;"",E83&lt;&gt;"")),"",IF(A83="","Check ID",IF(SUMPRODUCT(--(Equipment!$A$2:$A$101=A83))=0,"Check ID",IF(OR(NOT(OR(B83="Occupied",B83="Unoccupied",B83="Morning warm-up",B83="Economizer",B83="Safety",B83="Alarm")),D83="",NOT(ISNUMBER(C83))),"Check inputs",IF(OR(C83&lt;&gt;INT(C83),C83&lt;1,C83&gt;100),"Check inputs","OK")))))</f>
        <v/>
      </c>
    </row>
    <row r="84" spans="1:6" x14ac:dyDescent="0.25">
      <c r="A84" s="12"/>
      <c r="B84" s="12"/>
      <c r="C84" s="12"/>
      <c r="D84" s="19"/>
      <c r="E84" s="19"/>
      <c r="F84" s="16" t="str">
        <f>IF(NOT(OR(A84&lt;&gt;"",B84&lt;&gt;"",C84&lt;&gt;"",D84&lt;&gt;"",E84&lt;&gt;"")),"",IF(A84="","Check ID",IF(SUMPRODUCT(--(Equipment!$A$2:$A$101=A84))=0,"Check ID",IF(OR(NOT(OR(B84="Occupied",B84="Unoccupied",B84="Morning warm-up",B84="Economizer",B84="Safety",B84="Alarm")),D84="",NOT(ISNUMBER(C84))),"Check inputs",IF(OR(C84&lt;&gt;INT(C84),C84&lt;1,C84&gt;100),"Check inputs","OK")))))</f>
        <v/>
      </c>
    </row>
    <row r="85" spans="1:6" x14ac:dyDescent="0.25">
      <c r="A85" s="12"/>
      <c r="B85" s="12"/>
      <c r="C85" s="12"/>
      <c r="D85" s="19"/>
      <c r="E85" s="19"/>
      <c r="F85" s="16" t="str">
        <f>IF(NOT(OR(A85&lt;&gt;"",B85&lt;&gt;"",C85&lt;&gt;"",D85&lt;&gt;"",E85&lt;&gt;"")),"",IF(A85="","Check ID",IF(SUMPRODUCT(--(Equipment!$A$2:$A$101=A85))=0,"Check ID",IF(OR(NOT(OR(B85="Occupied",B85="Unoccupied",B85="Morning warm-up",B85="Economizer",B85="Safety",B85="Alarm")),D85="",NOT(ISNUMBER(C85))),"Check inputs",IF(OR(C85&lt;&gt;INT(C85),C85&lt;1,C85&gt;100),"Check inputs","OK")))))</f>
        <v/>
      </c>
    </row>
    <row r="86" spans="1:6" x14ac:dyDescent="0.25">
      <c r="A86" s="12"/>
      <c r="B86" s="12"/>
      <c r="C86" s="12"/>
      <c r="D86" s="19"/>
      <c r="E86" s="19"/>
      <c r="F86" s="16" t="str">
        <f>IF(NOT(OR(A86&lt;&gt;"",B86&lt;&gt;"",C86&lt;&gt;"",D86&lt;&gt;"",E86&lt;&gt;"")),"",IF(A86="","Check ID",IF(SUMPRODUCT(--(Equipment!$A$2:$A$101=A86))=0,"Check ID",IF(OR(NOT(OR(B86="Occupied",B86="Unoccupied",B86="Morning warm-up",B86="Economizer",B86="Safety",B86="Alarm")),D86="",NOT(ISNUMBER(C86))),"Check inputs",IF(OR(C86&lt;&gt;INT(C86),C86&lt;1,C86&gt;100),"Check inputs","OK")))))</f>
        <v/>
      </c>
    </row>
    <row r="87" spans="1:6" x14ac:dyDescent="0.25">
      <c r="A87" s="12"/>
      <c r="B87" s="12"/>
      <c r="C87" s="12"/>
      <c r="D87" s="19"/>
      <c r="E87" s="19"/>
      <c r="F87" s="16" t="str">
        <f>IF(NOT(OR(A87&lt;&gt;"",B87&lt;&gt;"",C87&lt;&gt;"",D87&lt;&gt;"",E87&lt;&gt;"")),"",IF(A87="","Check ID",IF(SUMPRODUCT(--(Equipment!$A$2:$A$101=A87))=0,"Check ID",IF(OR(NOT(OR(B87="Occupied",B87="Unoccupied",B87="Morning warm-up",B87="Economizer",B87="Safety",B87="Alarm")),D87="",NOT(ISNUMBER(C87))),"Check inputs",IF(OR(C87&lt;&gt;INT(C87),C87&lt;1,C87&gt;100),"Check inputs","OK")))))</f>
        <v/>
      </c>
    </row>
    <row r="88" spans="1:6" x14ac:dyDescent="0.25">
      <c r="A88" s="12"/>
      <c r="B88" s="12"/>
      <c r="C88" s="12"/>
      <c r="D88" s="19"/>
      <c r="E88" s="19"/>
      <c r="F88" s="16" t="str">
        <f>IF(NOT(OR(A88&lt;&gt;"",B88&lt;&gt;"",C88&lt;&gt;"",D88&lt;&gt;"",E88&lt;&gt;"")),"",IF(A88="","Check ID",IF(SUMPRODUCT(--(Equipment!$A$2:$A$101=A88))=0,"Check ID",IF(OR(NOT(OR(B88="Occupied",B88="Unoccupied",B88="Morning warm-up",B88="Economizer",B88="Safety",B88="Alarm")),D88="",NOT(ISNUMBER(C88))),"Check inputs",IF(OR(C88&lt;&gt;INT(C88),C88&lt;1,C88&gt;100),"Check inputs","OK")))))</f>
        <v/>
      </c>
    </row>
    <row r="89" spans="1:6" x14ac:dyDescent="0.25">
      <c r="A89" s="12"/>
      <c r="B89" s="12"/>
      <c r="C89" s="12"/>
      <c r="D89" s="19"/>
      <c r="E89" s="19"/>
      <c r="F89" s="16" t="str">
        <f>IF(NOT(OR(A89&lt;&gt;"",B89&lt;&gt;"",C89&lt;&gt;"",D89&lt;&gt;"",E89&lt;&gt;"")),"",IF(A89="","Check ID",IF(SUMPRODUCT(--(Equipment!$A$2:$A$101=A89))=0,"Check ID",IF(OR(NOT(OR(B89="Occupied",B89="Unoccupied",B89="Morning warm-up",B89="Economizer",B89="Safety",B89="Alarm")),D89="",NOT(ISNUMBER(C89))),"Check inputs",IF(OR(C89&lt;&gt;INT(C89),C89&lt;1,C89&gt;100),"Check inputs","OK")))))</f>
        <v/>
      </c>
    </row>
    <row r="90" spans="1:6" x14ac:dyDescent="0.25">
      <c r="A90" s="12"/>
      <c r="B90" s="12"/>
      <c r="C90" s="12"/>
      <c r="D90" s="19"/>
      <c r="E90" s="19"/>
      <c r="F90" s="16" t="str">
        <f>IF(NOT(OR(A90&lt;&gt;"",B90&lt;&gt;"",C90&lt;&gt;"",D90&lt;&gt;"",E90&lt;&gt;"")),"",IF(A90="","Check ID",IF(SUMPRODUCT(--(Equipment!$A$2:$A$101=A90))=0,"Check ID",IF(OR(NOT(OR(B90="Occupied",B90="Unoccupied",B90="Morning warm-up",B90="Economizer",B90="Safety",B90="Alarm")),D90="",NOT(ISNUMBER(C90))),"Check inputs",IF(OR(C90&lt;&gt;INT(C90),C90&lt;1,C90&gt;100),"Check inputs","OK")))))</f>
        <v/>
      </c>
    </row>
    <row r="91" spans="1:6" x14ac:dyDescent="0.25">
      <c r="A91" s="12"/>
      <c r="B91" s="12"/>
      <c r="C91" s="12"/>
      <c r="D91" s="19"/>
      <c r="E91" s="19"/>
      <c r="F91" s="16" t="str">
        <f>IF(NOT(OR(A91&lt;&gt;"",B91&lt;&gt;"",C91&lt;&gt;"",D91&lt;&gt;"",E91&lt;&gt;"")),"",IF(A91="","Check ID",IF(SUMPRODUCT(--(Equipment!$A$2:$A$101=A91))=0,"Check ID",IF(OR(NOT(OR(B91="Occupied",B91="Unoccupied",B91="Morning warm-up",B91="Economizer",B91="Safety",B91="Alarm")),D91="",NOT(ISNUMBER(C91))),"Check inputs",IF(OR(C91&lt;&gt;INT(C91),C91&lt;1,C91&gt;100),"Check inputs","OK")))))</f>
        <v/>
      </c>
    </row>
    <row r="92" spans="1:6" x14ac:dyDescent="0.25">
      <c r="A92" s="12"/>
      <c r="B92" s="12"/>
      <c r="C92" s="12"/>
      <c r="D92" s="19"/>
      <c r="E92" s="19"/>
      <c r="F92" s="16" t="str">
        <f>IF(NOT(OR(A92&lt;&gt;"",B92&lt;&gt;"",C92&lt;&gt;"",D92&lt;&gt;"",E92&lt;&gt;"")),"",IF(A92="","Check ID",IF(SUMPRODUCT(--(Equipment!$A$2:$A$101=A92))=0,"Check ID",IF(OR(NOT(OR(B92="Occupied",B92="Unoccupied",B92="Morning warm-up",B92="Economizer",B92="Safety",B92="Alarm")),D92="",NOT(ISNUMBER(C92))),"Check inputs",IF(OR(C92&lt;&gt;INT(C92),C92&lt;1,C92&gt;100),"Check inputs","OK")))))</f>
        <v/>
      </c>
    </row>
    <row r="93" spans="1:6" x14ac:dyDescent="0.25">
      <c r="A93" s="12"/>
      <c r="B93" s="12"/>
      <c r="C93" s="12"/>
      <c r="D93" s="19"/>
      <c r="E93" s="19"/>
      <c r="F93" s="16" t="str">
        <f>IF(NOT(OR(A93&lt;&gt;"",B93&lt;&gt;"",C93&lt;&gt;"",D93&lt;&gt;"",E93&lt;&gt;"")),"",IF(A93="","Check ID",IF(SUMPRODUCT(--(Equipment!$A$2:$A$101=A93))=0,"Check ID",IF(OR(NOT(OR(B93="Occupied",B93="Unoccupied",B93="Morning warm-up",B93="Economizer",B93="Safety",B93="Alarm")),D93="",NOT(ISNUMBER(C93))),"Check inputs",IF(OR(C93&lt;&gt;INT(C93),C93&lt;1,C93&gt;100),"Check inputs","OK")))))</f>
        <v/>
      </c>
    </row>
    <row r="94" spans="1:6" x14ac:dyDescent="0.25">
      <c r="A94" s="12"/>
      <c r="B94" s="12"/>
      <c r="C94" s="12"/>
      <c r="D94" s="19"/>
      <c r="E94" s="19"/>
      <c r="F94" s="16" t="str">
        <f>IF(NOT(OR(A94&lt;&gt;"",B94&lt;&gt;"",C94&lt;&gt;"",D94&lt;&gt;"",E94&lt;&gt;"")),"",IF(A94="","Check ID",IF(SUMPRODUCT(--(Equipment!$A$2:$A$101=A94))=0,"Check ID",IF(OR(NOT(OR(B94="Occupied",B94="Unoccupied",B94="Morning warm-up",B94="Economizer",B94="Safety",B94="Alarm")),D94="",NOT(ISNUMBER(C94))),"Check inputs",IF(OR(C94&lt;&gt;INT(C94),C94&lt;1,C94&gt;100),"Check inputs","OK")))))</f>
        <v/>
      </c>
    </row>
    <row r="95" spans="1:6" x14ac:dyDescent="0.25">
      <c r="A95" s="12"/>
      <c r="B95" s="12"/>
      <c r="C95" s="12"/>
      <c r="D95" s="19"/>
      <c r="E95" s="19"/>
      <c r="F95" s="16" t="str">
        <f>IF(NOT(OR(A95&lt;&gt;"",B95&lt;&gt;"",C95&lt;&gt;"",D95&lt;&gt;"",E95&lt;&gt;"")),"",IF(A95="","Check ID",IF(SUMPRODUCT(--(Equipment!$A$2:$A$101=A95))=0,"Check ID",IF(OR(NOT(OR(B95="Occupied",B95="Unoccupied",B95="Morning warm-up",B95="Economizer",B95="Safety",B95="Alarm")),D95="",NOT(ISNUMBER(C95))),"Check inputs",IF(OR(C95&lt;&gt;INT(C95),C95&lt;1,C95&gt;100),"Check inputs","OK")))))</f>
        <v/>
      </c>
    </row>
    <row r="96" spans="1:6" x14ac:dyDescent="0.25">
      <c r="A96" s="12"/>
      <c r="B96" s="12"/>
      <c r="C96" s="12"/>
      <c r="D96" s="19"/>
      <c r="E96" s="19"/>
      <c r="F96" s="16" t="str">
        <f>IF(NOT(OR(A96&lt;&gt;"",B96&lt;&gt;"",C96&lt;&gt;"",D96&lt;&gt;"",E96&lt;&gt;"")),"",IF(A96="","Check ID",IF(SUMPRODUCT(--(Equipment!$A$2:$A$101=A96))=0,"Check ID",IF(OR(NOT(OR(B96="Occupied",B96="Unoccupied",B96="Morning warm-up",B96="Economizer",B96="Safety",B96="Alarm")),D96="",NOT(ISNUMBER(C96))),"Check inputs",IF(OR(C96&lt;&gt;INT(C96),C96&lt;1,C96&gt;100),"Check inputs","OK")))))</f>
        <v/>
      </c>
    </row>
    <row r="97" spans="1:6" x14ac:dyDescent="0.25">
      <c r="A97" s="12"/>
      <c r="B97" s="12"/>
      <c r="C97" s="12"/>
      <c r="D97" s="19"/>
      <c r="E97" s="19"/>
      <c r="F97" s="16" t="str">
        <f>IF(NOT(OR(A97&lt;&gt;"",B97&lt;&gt;"",C97&lt;&gt;"",D97&lt;&gt;"",E97&lt;&gt;"")),"",IF(A97="","Check ID",IF(SUMPRODUCT(--(Equipment!$A$2:$A$101=A97))=0,"Check ID",IF(OR(NOT(OR(B97="Occupied",B97="Unoccupied",B97="Morning warm-up",B97="Economizer",B97="Safety",B97="Alarm")),D97="",NOT(ISNUMBER(C97))),"Check inputs",IF(OR(C97&lt;&gt;INT(C97),C97&lt;1,C97&gt;100),"Check inputs","OK")))))</f>
        <v/>
      </c>
    </row>
    <row r="98" spans="1:6" x14ac:dyDescent="0.25">
      <c r="A98" s="12"/>
      <c r="B98" s="12"/>
      <c r="C98" s="12"/>
      <c r="D98" s="19"/>
      <c r="E98" s="19"/>
      <c r="F98" s="16" t="str">
        <f>IF(NOT(OR(A98&lt;&gt;"",B98&lt;&gt;"",C98&lt;&gt;"",D98&lt;&gt;"",E98&lt;&gt;"")),"",IF(A98="","Check ID",IF(SUMPRODUCT(--(Equipment!$A$2:$A$101=A98))=0,"Check ID",IF(OR(NOT(OR(B98="Occupied",B98="Unoccupied",B98="Morning warm-up",B98="Economizer",B98="Safety",B98="Alarm")),D98="",NOT(ISNUMBER(C98))),"Check inputs",IF(OR(C98&lt;&gt;INT(C98),C98&lt;1,C98&gt;100),"Check inputs","OK")))))</f>
        <v/>
      </c>
    </row>
    <row r="99" spans="1:6" x14ac:dyDescent="0.25">
      <c r="A99" s="12"/>
      <c r="B99" s="12"/>
      <c r="C99" s="12"/>
      <c r="D99" s="19"/>
      <c r="E99" s="19"/>
      <c r="F99" s="16" t="str">
        <f>IF(NOT(OR(A99&lt;&gt;"",B99&lt;&gt;"",C99&lt;&gt;"",D99&lt;&gt;"",E99&lt;&gt;"")),"",IF(A99="","Check ID",IF(SUMPRODUCT(--(Equipment!$A$2:$A$101=A99))=0,"Check ID",IF(OR(NOT(OR(B99="Occupied",B99="Unoccupied",B99="Morning warm-up",B99="Economizer",B99="Safety",B99="Alarm")),D99="",NOT(ISNUMBER(C99))),"Check inputs",IF(OR(C99&lt;&gt;INT(C99),C99&lt;1,C99&gt;100),"Check inputs","OK")))))</f>
        <v/>
      </c>
    </row>
    <row r="100" spans="1:6" x14ac:dyDescent="0.25">
      <c r="A100" s="12"/>
      <c r="B100" s="12"/>
      <c r="C100" s="12"/>
      <c r="D100" s="19"/>
      <c r="E100" s="19"/>
      <c r="F100" s="16" t="str">
        <f>IF(NOT(OR(A100&lt;&gt;"",B100&lt;&gt;"",C100&lt;&gt;"",D100&lt;&gt;"",E100&lt;&gt;"")),"",IF(A100="","Check ID",IF(SUMPRODUCT(--(Equipment!$A$2:$A$101=A100))=0,"Check ID",IF(OR(NOT(OR(B100="Occupied",B100="Unoccupied",B100="Morning warm-up",B100="Economizer",B100="Safety",B100="Alarm")),D100="",NOT(ISNUMBER(C100))),"Check inputs",IF(OR(C100&lt;&gt;INT(C100),C100&lt;1,C100&gt;100),"Check inputs","OK")))))</f>
        <v/>
      </c>
    </row>
    <row r="101" spans="1:6" x14ac:dyDescent="0.25">
      <c r="A101" s="12"/>
      <c r="B101" s="12"/>
      <c r="C101" s="12"/>
      <c r="D101" s="19"/>
      <c r="E101" s="19"/>
      <c r="F101" s="16" t="str">
        <f>IF(NOT(OR(A101&lt;&gt;"",B101&lt;&gt;"",C101&lt;&gt;"",D101&lt;&gt;"",E101&lt;&gt;"")),"",IF(A101="","Check ID",IF(SUMPRODUCT(--(Equipment!$A$2:$A$101=A101))=0,"Check ID",IF(OR(NOT(OR(B101="Occupied",B101="Unoccupied",B101="Morning warm-up",B101="Economizer",B101="Safety",B101="Alarm")),D101="",NOT(ISNUMBER(C101))),"Check inputs",IF(OR(C101&lt;&gt;INT(C101),C101&lt;1,C101&gt;100),"Check inputs","OK")))))</f>
        <v/>
      </c>
    </row>
    <row r="102" spans="1:6" x14ac:dyDescent="0.25">
      <c r="A102" s="12"/>
      <c r="B102" s="12"/>
      <c r="C102" s="12"/>
      <c r="D102" s="19"/>
      <c r="E102" s="19"/>
      <c r="F102" s="16" t="str">
        <f>IF(NOT(OR(A102&lt;&gt;"",B102&lt;&gt;"",C102&lt;&gt;"",D102&lt;&gt;"",E102&lt;&gt;"")),"",IF(A102="","Check ID",IF(SUMPRODUCT(--(Equipment!$A$2:$A$101=A102))=0,"Check ID",IF(OR(NOT(OR(B102="Occupied",B102="Unoccupied",B102="Morning warm-up",B102="Economizer",B102="Safety",B102="Alarm")),D102="",NOT(ISNUMBER(C102))),"Check inputs",IF(OR(C102&lt;&gt;INT(C102),C102&lt;1,C102&gt;100),"Check inputs","OK")))))</f>
        <v/>
      </c>
    </row>
    <row r="103" spans="1:6" x14ac:dyDescent="0.25">
      <c r="A103" s="12"/>
      <c r="B103" s="12"/>
      <c r="C103" s="12"/>
      <c r="D103" s="19"/>
      <c r="E103" s="19"/>
      <c r="F103" s="16" t="str">
        <f>IF(NOT(OR(A103&lt;&gt;"",B103&lt;&gt;"",C103&lt;&gt;"",D103&lt;&gt;"",E103&lt;&gt;"")),"",IF(A103="","Check ID",IF(SUMPRODUCT(--(Equipment!$A$2:$A$101=A103))=0,"Check ID",IF(OR(NOT(OR(B103="Occupied",B103="Unoccupied",B103="Morning warm-up",B103="Economizer",B103="Safety",B103="Alarm")),D103="",NOT(ISNUMBER(C103))),"Check inputs",IF(OR(C103&lt;&gt;INT(C103),C103&lt;1,C103&gt;100),"Check inputs","OK")))))</f>
        <v/>
      </c>
    </row>
    <row r="104" spans="1:6" x14ac:dyDescent="0.25">
      <c r="A104" s="12"/>
      <c r="B104" s="12"/>
      <c r="C104" s="12"/>
      <c r="D104" s="19"/>
      <c r="E104" s="19"/>
      <c r="F104" s="16" t="str">
        <f>IF(NOT(OR(A104&lt;&gt;"",B104&lt;&gt;"",C104&lt;&gt;"",D104&lt;&gt;"",E104&lt;&gt;"")),"",IF(A104="","Check ID",IF(SUMPRODUCT(--(Equipment!$A$2:$A$101=A104))=0,"Check ID",IF(OR(NOT(OR(B104="Occupied",B104="Unoccupied",B104="Morning warm-up",B104="Economizer",B104="Safety",B104="Alarm")),D104="",NOT(ISNUMBER(C104))),"Check inputs",IF(OR(C104&lt;&gt;INT(C104),C104&lt;1,C104&gt;100),"Check inputs","OK")))))</f>
        <v/>
      </c>
    </row>
    <row r="105" spans="1:6" x14ac:dyDescent="0.25">
      <c r="A105" s="12"/>
      <c r="B105" s="12"/>
      <c r="C105" s="12"/>
      <c r="D105" s="19"/>
      <c r="E105" s="19"/>
      <c r="F105" s="16" t="str">
        <f>IF(NOT(OR(A105&lt;&gt;"",B105&lt;&gt;"",C105&lt;&gt;"",D105&lt;&gt;"",E105&lt;&gt;"")),"",IF(A105="","Check ID",IF(SUMPRODUCT(--(Equipment!$A$2:$A$101=A105))=0,"Check ID",IF(OR(NOT(OR(B105="Occupied",B105="Unoccupied",B105="Morning warm-up",B105="Economizer",B105="Safety",B105="Alarm")),D105="",NOT(ISNUMBER(C105))),"Check inputs",IF(OR(C105&lt;&gt;INT(C105),C105&lt;1,C105&gt;100),"Check inputs","OK")))))</f>
        <v/>
      </c>
    </row>
    <row r="106" spans="1:6" x14ac:dyDescent="0.25">
      <c r="A106" s="12"/>
      <c r="B106" s="12"/>
      <c r="C106" s="12"/>
      <c r="D106" s="19"/>
      <c r="E106" s="19"/>
      <c r="F106" s="16" t="str">
        <f>IF(NOT(OR(A106&lt;&gt;"",B106&lt;&gt;"",C106&lt;&gt;"",D106&lt;&gt;"",E106&lt;&gt;"")),"",IF(A106="","Check ID",IF(SUMPRODUCT(--(Equipment!$A$2:$A$101=A106))=0,"Check ID",IF(OR(NOT(OR(B106="Occupied",B106="Unoccupied",B106="Morning warm-up",B106="Economizer",B106="Safety",B106="Alarm")),D106="",NOT(ISNUMBER(C106))),"Check inputs",IF(OR(C106&lt;&gt;INT(C106),C106&lt;1,C106&gt;100),"Check inputs","OK")))))</f>
        <v/>
      </c>
    </row>
    <row r="107" spans="1:6" x14ac:dyDescent="0.25">
      <c r="A107" s="12"/>
      <c r="B107" s="12"/>
      <c r="C107" s="12"/>
      <c r="D107" s="19"/>
      <c r="E107" s="19"/>
      <c r="F107" s="16" t="str">
        <f>IF(NOT(OR(A107&lt;&gt;"",B107&lt;&gt;"",C107&lt;&gt;"",D107&lt;&gt;"",E107&lt;&gt;"")),"",IF(A107="","Check ID",IF(SUMPRODUCT(--(Equipment!$A$2:$A$101=A107))=0,"Check ID",IF(OR(NOT(OR(B107="Occupied",B107="Unoccupied",B107="Morning warm-up",B107="Economizer",B107="Safety",B107="Alarm")),D107="",NOT(ISNUMBER(C107))),"Check inputs",IF(OR(C107&lt;&gt;INT(C107),C107&lt;1,C107&gt;100),"Check inputs","OK")))))</f>
        <v/>
      </c>
    </row>
    <row r="108" spans="1:6" x14ac:dyDescent="0.25">
      <c r="A108" s="12"/>
      <c r="B108" s="12"/>
      <c r="C108" s="12"/>
      <c r="D108" s="19"/>
      <c r="E108" s="19"/>
      <c r="F108" s="16" t="str">
        <f>IF(NOT(OR(A108&lt;&gt;"",B108&lt;&gt;"",C108&lt;&gt;"",D108&lt;&gt;"",E108&lt;&gt;"")),"",IF(A108="","Check ID",IF(SUMPRODUCT(--(Equipment!$A$2:$A$101=A108))=0,"Check ID",IF(OR(NOT(OR(B108="Occupied",B108="Unoccupied",B108="Morning warm-up",B108="Economizer",B108="Safety",B108="Alarm")),D108="",NOT(ISNUMBER(C108))),"Check inputs",IF(OR(C108&lt;&gt;INT(C108),C108&lt;1,C108&gt;100),"Check inputs","OK")))))</f>
        <v/>
      </c>
    </row>
    <row r="109" spans="1:6" x14ac:dyDescent="0.25">
      <c r="A109" s="12"/>
      <c r="B109" s="12"/>
      <c r="C109" s="12"/>
      <c r="D109" s="19"/>
      <c r="E109" s="19"/>
      <c r="F109" s="16" t="str">
        <f>IF(NOT(OR(A109&lt;&gt;"",B109&lt;&gt;"",C109&lt;&gt;"",D109&lt;&gt;"",E109&lt;&gt;"")),"",IF(A109="","Check ID",IF(SUMPRODUCT(--(Equipment!$A$2:$A$101=A109))=0,"Check ID",IF(OR(NOT(OR(B109="Occupied",B109="Unoccupied",B109="Morning warm-up",B109="Economizer",B109="Safety",B109="Alarm")),D109="",NOT(ISNUMBER(C109))),"Check inputs",IF(OR(C109&lt;&gt;INT(C109),C109&lt;1,C109&gt;100),"Check inputs","OK")))))</f>
        <v/>
      </c>
    </row>
    <row r="110" spans="1:6" x14ac:dyDescent="0.25">
      <c r="A110" s="12"/>
      <c r="B110" s="12"/>
      <c r="C110" s="12"/>
      <c r="D110" s="19"/>
      <c r="E110" s="19"/>
      <c r="F110" s="16" t="str">
        <f>IF(NOT(OR(A110&lt;&gt;"",B110&lt;&gt;"",C110&lt;&gt;"",D110&lt;&gt;"",E110&lt;&gt;"")),"",IF(A110="","Check ID",IF(SUMPRODUCT(--(Equipment!$A$2:$A$101=A110))=0,"Check ID",IF(OR(NOT(OR(B110="Occupied",B110="Unoccupied",B110="Morning warm-up",B110="Economizer",B110="Safety",B110="Alarm")),D110="",NOT(ISNUMBER(C110))),"Check inputs",IF(OR(C110&lt;&gt;INT(C110),C110&lt;1,C110&gt;100),"Check inputs","OK")))))</f>
        <v/>
      </c>
    </row>
    <row r="111" spans="1:6" x14ac:dyDescent="0.25">
      <c r="A111" s="12"/>
      <c r="B111" s="12"/>
      <c r="C111" s="12"/>
      <c r="D111" s="19"/>
      <c r="E111" s="19"/>
      <c r="F111" s="16" t="str">
        <f>IF(NOT(OR(A111&lt;&gt;"",B111&lt;&gt;"",C111&lt;&gt;"",D111&lt;&gt;"",E111&lt;&gt;"")),"",IF(A111="","Check ID",IF(SUMPRODUCT(--(Equipment!$A$2:$A$101=A111))=0,"Check ID",IF(OR(NOT(OR(B111="Occupied",B111="Unoccupied",B111="Morning warm-up",B111="Economizer",B111="Safety",B111="Alarm")),D111="",NOT(ISNUMBER(C111))),"Check inputs",IF(OR(C111&lt;&gt;INT(C111),C111&lt;1,C111&gt;100),"Check inputs","OK")))))</f>
        <v/>
      </c>
    </row>
    <row r="112" spans="1:6" x14ac:dyDescent="0.25">
      <c r="A112" s="12"/>
      <c r="B112" s="12"/>
      <c r="C112" s="12"/>
      <c r="D112" s="19"/>
      <c r="E112" s="19"/>
      <c r="F112" s="16" t="str">
        <f>IF(NOT(OR(A112&lt;&gt;"",B112&lt;&gt;"",C112&lt;&gt;"",D112&lt;&gt;"",E112&lt;&gt;"")),"",IF(A112="","Check ID",IF(SUMPRODUCT(--(Equipment!$A$2:$A$101=A112))=0,"Check ID",IF(OR(NOT(OR(B112="Occupied",B112="Unoccupied",B112="Morning warm-up",B112="Economizer",B112="Safety",B112="Alarm")),D112="",NOT(ISNUMBER(C112))),"Check inputs",IF(OR(C112&lt;&gt;INT(C112),C112&lt;1,C112&gt;100),"Check inputs","OK")))))</f>
        <v/>
      </c>
    </row>
    <row r="113" spans="1:6" x14ac:dyDescent="0.25">
      <c r="A113" s="12"/>
      <c r="B113" s="12"/>
      <c r="C113" s="12"/>
      <c r="D113" s="19"/>
      <c r="E113" s="19"/>
      <c r="F113" s="16" t="str">
        <f>IF(NOT(OR(A113&lt;&gt;"",B113&lt;&gt;"",C113&lt;&gt;"",D113&lt;&gt;"",E113&lt;&gt;"")),"",IF(A113="","Check ID",IF(SUMPRODUCT(--(Equipment!$A$2:$A$101=A113))=0,"Check ID",IF(OR(NOT(OR(B113="Occupied",B113="Unoccupied",B113="Morning warm-up",B113="Economizer",B113="Safety",B113="Alarm")),D113="",NOT(ISNUMBER(C113))),"Check inputs",IF(OR(C113&lt;&gt;INT(C113),C113&lt;1,C113&gt;100),"Check inputs","OK")))))</f>
        <v/>
      </c>
    </row>
    <row r="114" spans="1:6" x14ac:dyDescent="0.25">
      <c r="A114" s="12"/>
      <c r="B114" s="12"/>
      <c r="C114" s="12"/>
      <c r="D114" s="19"/>
      <c r="E114" s="19"/>
      <c r="F114" s="16" t="str">
        <f>IF(NOT(OR(A114&lt;&gt;"",B114&lt;&gt;"",C114&lt;&gt;"",D114&lt;&gt;"",E114&lt;&gt;"")),"",IF(A114="","Check ID",IF(SUMPRODUCT(--(Equipment!$A$2:$A$101=A114))=0,"Check ID",IF(OR(NOT(OR(B114="Occupied",B114="Unoccupied",B114="Morning warm-up",B114="Economizer",B114="Safety",B114="Alarm")),D114="",NOT(ISNUMBER(C114))),"Check inputs",IF(OR(C114&lt;&gt;INT(C114),C114&lt;1,C114&gt;100),"Check inputs","OK")))))</f>
        <v/>
      </c>
    </row>
    <row r="115" spans="1:6" x14ac:dyDescent="0.25">
      <c r="A115" s="12"/>
      <c r="B115" s="12"/>
      <c r="C115" s="12"/>
      <c r="D115" s="19"/>
      <c r="E115" s="19"/>
      <c r="F115" s="16" t="str">
        <f>IF(NOT(OR(A115&lt;&gt;"",B115&lt;&gt;"",C115&lt;&gt;"",D115&lt;&gt;"",E115&lt;&gt;"")),"",IF(A115="","Check ID",IF(SUMPRODUCT(--(Equipment!$A$2:$A$101=A115))=0,"Check ID",IF(OR(NOT(OR(B115="Occupied",B115="Unoccupied",B115="Morning warm-up",B115="Economizer",B115="Safety",B115="Alarm")),D115="",NOT(ISNUMBER(C115))),"Check inputs",IF(OR(C115&lt;&gt;INT(C115),C115&lt;1,C115&gt;100),"Check inputs","OK")))))</f>
        <v/>
      </c>
    </row>
    <row r="116" spans="1:6" x14ac:dyDescent="0.25">
      <c r="A116" s="12"/>
      <c r="B116" s="12"/>
      <c r="C116" s="12"/>
      <c r="D116" s="19"/>
      <c r="E116" s="19"/>
      <c r="F116" s="16" t="str">
        <f>IF(NOT(OR(A116&lt;&gt;"",B116&lt;&gt;"",C116&lt;&gt;"",D116&lt;&gt;"",E116&lt;&gt;"")),"",IF(A116="","Check ID",IF(SUMPRODUCT(--(Equipment!$A$2:$A$101=A116))=0,"Check ID",IF(OR(NOT(OR(B116="Occupied",B116="Unoccupied",B116="Morning warm-up",B116="Economizer",B116="Safety",B116="Alarm")),D116="",NOT(ISNUMBER(C116))),"Check inputs",IF(OR(C116&lt;&gt;INT(C116),C116&lt;1,C116&gt;100),"Check inputs","OK")))))</f>
        <v/>
      </c>
    </row>
    <row r="117" spans="1:6" x14ac:dyDescent="0.25">
      <c r="A117" s="12"/>
      <c r="B117" s="12"/>
      <c r="C117" s="12"/>
      <c r="D117" s="19"/>
      <c r="E117" s="19"/>
      <c r="F117" s="16" t="str">
        <f>IF(NOT(OR(A117&lt;&gt;"",B117&lt;&gt;"",C117&lt;&gt;"",D117&lt;&gt;"",E117&lt;&gt;"")),"",IF(A117="","Check ID",IF(SUMPRODUCT(--(Equipment!$A$2:$A$101=A117))=0,"Check ID",IF(OR(NOT(OR(B117="Occupied",B117="Unoccupied",B117="Morning warm-up",B117="Economizer",B117="Safety",B117="Alarm")),D117="",NOT(ISNUMBER(C117))),"Check inputs",IF(OR(C117&lt;&gt;INT(C117),C117&lt;1,C117&gt;100),"Check inputs","OK")))))</f>
        <v/>
      </c>
    </row>
    <row r="118" spans="1:6" x14ac:dyDescent="0.25">
      <c r="A118" s="12"/>
      <c r="B118" s="12"/>
      <c r="C118" s="12"/>
      <c r="D118" s="19"/>
      <c r="E118" s="19"/>
      <c r="F118" s="16" t="str">
        <f>IF(NOT(OR(A118&lt;&gt;"",B118&lt;&gt;"",C118&lt;&gt;"",D118&lt;&gt;"",E118&lt;&gt;"")),"",IF(A118="","Check ID",IF(SUMPRODUCT(--(Equipment!$A$2:$A$101=A118))=0,"Check ID",IF(OR(NOT(OR(B118="Occupied",B118="Unoccupied",B118="Morning warm-up",B118="Economizer",B118="Safety",B118="Alarm")),D118="",NOT(ISNUMBER(C118))),"Check inputs",IF(OR(C118&lt;&gt;INT(C118),C118&lt;1,C118&gt;100),"Check inputs","OK")))))</f>
        <v/>
      </c>
    </row>
    <row r="119" spans="1:6" x14ac:dyDescent="0.25">
      <c r="A119" s="12"/>
      <c r="B119" s="12"/>
      <c r="C119" s="12"/>
      <c r="D119" s="19"/>
      <c r="E119" s="19"/>
      <c r="F119" s="16" t="str">
        <f>IF(NOT(OR(A119&lt;&gt;"",B119&lt;&gt;"",C119&lt;&gt;"",D119&lt;&gt;"",E119&lt;&gt;"")),"",IF(A119="","Check ID",IF(SUMPRODUCT(--(Equipment!$A$2:$A$101=A119))=0,"Check ID",IF(OR(NOT(OR(B119="Occupied",B119="Unoccupied",B119="Morning warm-up",B119="Economizer",B119="Safety",B119="Alarm")),D119="",NOT(ISNUMBER(C119))),"Check inputs",IF(OR(C119&lt;&gt;INT(C119),C119&lt;1,C119&gt;100),"Check inputs","OK")))))</f>
        <v/>
      </c>
    </row>
    <row r="120" spans="1:6" x14ac:dyDescent="0.25">
      <c r="A120" s="12"/>
      <c r="B120" s="12"/>
      <c r="C120" s="12"/>
      <c r="D120" s="19"/>
      <c r="E120" s="19"/>
      <c r="F120" s="16" t="str">
        <f>IF(NOT(OR(A120&lt;&gt;"",B120&lt;&gt;"",C120&lt;&gt;"",D120&lt;&gt;"",E120&lt;&gt;"")),"",IF(A120="","Check ID",IF(SUMPRODUCT(--(Equipment!$A$2:$A$101=A120))=0,"Check ID",IF(OR(NOT(OR(B120="Occupied",B120="Unoccupied",B120="Morning warm-up",B120="Economizer",B120="Safety",B120="Alarm")),D120="",NOT(ISNUMBER(C120))),"Check inputs",IF(OR(C120&lt;&gt;INT(C120),C120&lt;1,C120&gt;100),"Check inputs","OK")))))</f>
        <v/>
      </c>
    </row>
    <row r="121" spans="1:6" x14ac:dyDescent="0.25">
      <c r="A121" s="12"/>
      <c r="B121" s="12"/>
      <c r="C121" s="12"/>
      <c r="D121" s="19"/>
      <c r="E121" s="19"/>
      <c r="F121" s="16" t="str">
        <f>IF(NOT(OR(A121&lt;&gt;"",B121&lt;&gt;"",C121&lt;&gt;"",D121&lt;&gt;"",E121&lt;&gt;"")),"",IF(A121="","Check ID",IF(SUMPRODUCT(--(Equipment!$A$2:$A$101=A121))=0,"Check ID",IF(OR(NOT(OR(B121="Occupied",B121="Unoccupied",B121="Morning warm-up",B121="Economizer",B121="Safety",B121="Alarm")),D121="",NOT(ISNUMBER(C121))),"Check inputs",IF(OR(C121&lt;&gt;INT(C121),C121&lt;1,C121&gt;100),"Check inputs","OK")))))</f>
        <v/>
      </c>
    </row>
    <row r="122" spans="1:6" x14ac:dyDescent="0.25">
      <c r="A122" s="12"/>
      <c r="B122" s="12"/>
      <c r="C122" s="12"/>
      <c r="D122" s="19"/>
      <c r="E122" s="19"/>
      <c r="F122" s="16" t="str">
        <f>IF(NOT(OR(A122&lt;&gt;"",B122&lt;&gt;"",C122&lt;&gt;"",D122&lt;&gt;"",E122&lt;&gt;"")),"",IF(A122="","Check ID",IF(SUMPRODUCT(--(Equipment!$A$2:$A$101=A122))=0,"Check ID",IF(OR(NOT(OR(B122="Occupied",B122="Unoccupied",B122="Morning warm-up",B122="Economizer",B122="Safety",B122="Alarm")),D122="",NOT(ISNUMBER(C122))),"Check inputs",IF(OR(C122&lt;&gt;INT(C122),C122&lt;1,C122&gt;100),"Check inputs","OK")))))</f>
        <v/>
      </c>
    </row>
    <row r="123" spans="1:6" x14ac:dyDescent="0.25">
      <c r="A123" s="12"/>
      <c r="B123" s="12"/>
      <c r="C123" s="12"/>
      <c r="D123" s="19"/>
      <c r="E123" s="19"/>
      <c r="F123" s="16" t="str">
        <f>IF(NOT(OR(A123&lt;&gt;"",B123&lt;&gt;"",C123&lt;&gt;"",D123&lt;&gt;"",E123&lt;&gt;"")),"",IF(A123="","Check ID",IF(SUMPRODUCT(--(Equipment!$A$2:$A$101=A123))=0,"Check ID",IF(OR(NOT(OR(B123="Occupied",B123="Unoccupied",B123="Morning warm-up",B123="Economizer",B123="Safety",B123="Alarm")),D123="",NOT(ISNUMBER(C123))),"Check inputs",IF(OR(C123&lt;&gt;INT(C123),C123&lt;1,C123&gt;100),"Check inputs","OK")))))</f>
        <v/>
      </c>
    </row>
    <row r="124" spans="1:6" x14ac:dyDescent="0.25">
      <c r="A124" s="12"/>
      <c r="B124" s="12"/>
      <c r="C124" s="12"/>
      <c r="D124" s="19"/>
      <c r="E124" s="19"/>
      <c r="F124" s="16" t="str">
        <f>IF(NOT(OR(A124&lt;&gt;"",B124&lt;&gt;"",C124&lt;&gt;"",D124&lt;&gt;"",E124&lt;&gt;"")),"",IF(A124="","Check ID",IF(SUMPRODUCT(--(Equipment!$A$2:$A$101=A124))=0,"Check ID",IF(OR(NOT(OR(B124="Occupied",B124="Unoccupied",B124="Morning warm-up",B124="Economizer",B124="Safety",B124="Alarm")),D124="",NOT(ISNUMBER(C124))),"Check inputs",IF(OR(C124&lt;&gt;INT(C124),C124&lt;1,C124&gt;100),"Check inputs","OK")))))</f>
        <v/>
      </c>
    </row>
    <row r="125" spans="1:6" x14ac:dyDescent="0.25">
      <c r="A125" s="12"/>
      <c r="B125" s="12"/>
      <c r="C125" s="12"/>
      <c r="D125" s="19"/>
      <c r="E125" s="19"/>
      <c r="F125" s="16" t="str">
        <f>IF(NOT(OR(A125&lt;&gt;"",B125&lt;&gt;"",C125&lt;&gt;"",D125&lt;&gt;"",E125&lt;&gt;"")),"",IF(A125="","Check ID",IF(SUMPRODUCT(--(Equipment!$A$2:$A$101=A125))=0,"Check ID",IF(OR(NOT(OR(B125="Occupied",B125="Unoccupied",B125="Morning warm-up",B125="Economizer",B125="Safety",B125="Alarm")),D125="",NOT(ISNUMBER(C125))),"Check inputs",IF(OR(C125&lt;&gt;INT(C125),C125&lt;1,C125&gt;100),"Check inputs","OK")))))</f>
        <v/>
      </c>
    </row>
    <row r="126" spans="1:6" x14ac:dyDescent="0.25">
      <c r="A126" s="12"/>
      <c r="B126" s="12"/>
      <c r="C126" s="12"/>
      <c r="D126" s="19"/>
      <c r="E126" s="19"/>
      <c r="F126" s="16" t="str">
        <f>IF(NOT(OR(A126&lt;&gt;"",B126&lt;&gt;"",C126&lt;&gt;"",D126&lt;&gt;"",E126&lt;&gt;"")),"",IF(A126="","Check ID",IF(SUMPRODUCT(--(Equipment!$A$2:$A$101=A126))=0,"Check ID",IF(OR(NOT(OR(B126="Occupied",B126="Unoccupied",B126="Morning warm-up",B126="Economizer",B126="Safety",B126="Alarm")),D126="",NOT(ISNUMBER(C126))),"Check inputs",IF(OR(C126&lt;&gt;INT(C126),C126&lt;1,C126&gt;100),"Check inputs","OK")))))</f>
        <v/>
      </c>
    </row>
    <row r="127" spans="1:6" x14ac:dyDescent="0.25">
      <c r="A127" s="12"/>
      <c r="B127" s="12"/>
      <c r="C127" s="12"/>
      <c r="D127" s="19"/>
      <c r="E127" s="19"/>
      <c r="F127" s="16" t="str">
        <f>IF(NOT(OR(A127&lt;&gt;"",B127&lt;&gt;"",C127&lt;&gt;"",D127&lt;&gt;"",E127&lt;&gt;"")),"",IF(A127="","Check ID",IF(SUMPRODUCT(--(Equipment!$A$2:$A$101=A127))=0,"Check ID",IF(OR(NOT(OR(B127="Occupied",B127="Unoccupied",B127="Morning warm-up",B127="Economizer",B127="Safety",B127="Alarm")),D127="",NOT(ISNUMBER(C127))),"Check inputs",IF(OR(C127&lt;&gt;INT(C127),C127&lt;1,C127&gt;100),"Check inputs","OK")))))</f>
        <v/>
      </c>
    </row>
    <row r="128" spans="1:6" x14ac:dyDescent="0.25">
      <c r="A128" s="12"/>
      <c r="B128" s="12"/>
      <c r="C128" s="12"/>
      <c r="D128" s="19"/>
      <c r="E128" s="19"/>
      <c r="F128" s="16" t="str">
        <f>IF(NOT(OR(A128&lt;&gt;"",B128&lt;&gt;"",C128&lt;&gt;"",D128&lt;&gt;"",E128&lt;&gt;"")),"",IF(A128="","Check ID",IF(SUMPRODUCT(--(Equipment!$A$2:$A$101=A128))=0,"Check ID",IF(OR(NOT(OR(B128="Occupied",B128="Unoccupied",B128="Morning warm-up",B128="Economizer",B128="Safety",B128="Alarm")),D128="",NOT(ISNUMBER(C128))),"Check inputs",IF(OR(C128&lt;&gt;INT(C128),C128&lt;1,C128&gt;100),"Check inputs","OK")))))</f>
        <v/>
      </c>
    </row>
    <row r="129" spans="1:6" x14ac:dyDescent="0.25">
      <c r="A129" s="12"/>
      <c r="B129" s="12"/>
      <c r="C129" s="12"/>
      <c r="D129" s="19"/>
      <c r="E129" s="19"/>
      <c r="F129" s="16" t="str">
        <f>IF(NOT(OR(A129&lt;&gt;"",B129&lt;&gt;"",C129&lt;&gt;"",D129&lt;&gt;"",E129&lt;&gt;"")),"",IF(A129="","Check ID",IF(SUMPRODUCT(--(Equipment!$A$2:$A$101=A129))=0,"Check ID",IF(OR(NOT(OR(B129="Occupied",B129="Unoccupied",B129="Morning warm-up",B129="Economizer",B129="Safety",B129="Alarm")),D129="",NOT(ISNUMBER(C129))),"Check inputs",IF(OR(C129&lt;&gt;INT(C129),C129&lt;1,C129&gt;100),"Check inputs","OK")))))</f>
        <v/>
      </c>
    </row>
    <row r="130" spans="1:6" x14ac:dyDescent="0.25">
      <c r="A130" s="12"/>
      <c r="B130" s="12"/>
      <c r="C130" s="12"/>
      <c r="D130" s="19"/>
      <c r="E130" s="19"/>
      <c r="F130" s="16" t="str">
        <f>IF(NOT(OR(A130&lt;&gt;"",B130&lt;&gt;"",C130&lt;&gt;"",D130&lt;&gt;"",E130&lt;&gt;"")),"",IF(A130="","Check ID",IF(SUMPRODUCT(--(Equipment!$A$2:$A$101=A130))=0,"Check ID",IF(OR(NOT(OR(B130="Occupied",B130="Unoccupied",B130="Morning warm-up",B130="Economizer",B130="Safety",B130="Alarm")),D130="",NOT(ISNUMBER(C130))),"Check inputs",IF(OR(C130&lt;&gt;INT(C130),C130&lt;1,C130&gt;100),"Check inputs","OK")))))</f>
        <v/>
      </c>
    </row>
    <row r="131" spans="1:6" x14ac:dyDescent="0.25">
      <c r="A131" s="12"/>
      <c r="B131" s="12"/>
      <c r="C131" s="12"/>
      <c r="D131" s="19"/>
      <c r="E131" s="19"/>
      <c r="F131" s="16" t="str">
        <f>IF(NOT(OR(A131&lt;&gt;"",B131&lt;&gt;"",C131&lt;&gt;"",D131&lt;&gt;"",E131&lt;&gt;"")),"",IF(A131="","Check ID",IF(SUMPRODUCT(--(Equipment!$A$2:$A$101=A131))=0,"Check ID",IF(OR(NOT(OR(B131="Occupied",B131="Unoccupied",B131="Morning warm-up",B131="Economizer",B131="Safety",B131="Alarm")),D131="",NOT(ISNUMBER(C131))),"Check inputs",IF(OR(C131&lt;&gt;INT(C131),C131&lt;1,C131&gt;100),"Check inputs","OK")))))</f>
        <v/>
      </c>
    </row>
    <row r="132" spans="1:6" x14ac:dyDescent="0.25">
      <c r="A132" s="12"/>
      <c r="B132" s="12"/>
      <c r="C132" s="12"/>
      <c r="D132" s="19"/>
      <c r="E132" s="19"/>
      <c r="F132" s="16" t="str">
        <f>IF(NOT(OR(A132&lt;&gt;"",B132&lt;&gt;"",C132&lt;&gt;"",D132&lt;&gt;"",E132&lt;&gt;"")),"",IF(A132="","Check ID",IF(SUMPRODUCT(--(Equipment!$A$2:$A$101=A132))=0,"Check ID",IF(OR(NOT(OR(B132="Occupied",B132="Unoccupied",B132="Morning warm-up",B132="Economizer",B132="Safety",B132="Alarm")),D132="",NOT(ISNUMBER(C132))),"Check inputs",IF(OR(C132&lt;&gt;INT(C132),C132&lt;1,C132&gt;100),"Check inputs","OK")))))</f>
        <v/>
      </c>
    </row>
    <row r="133" spans="1:6" x14ac:dyDescent="0.25">
      <c r="A133" s="12"/>
      <c r="B133" s="12"/>
      <c r="C133" s="12"/>
      <c r="D133" s="19"/>
      <c r="E133" s="19"/>
      <c r="F133" s="16" t="str">
        <f>IF(NOT(OR(A133&lt;&gt;"",B133&lt;&gt;"",C133&lt;&gt;"",D133&lt;&gt;"",E133&lt;&gt;"")),"",IF(A133="","Check ID",IF(SUMPRODUCT(--(Equipment!$A$2:$A$101=A133))=0,"Check ID",IF(OR(NOT(OR(B133="Occupied",B133="Unoccupied",B133="Morning warm-up",B133="Economizer",B133="Safety",B133="Alarm")),D133="",NOT(ISNUMBER(C133))),"Check inputs",IF(OR(C133&lt;&gt;INT(C133),C133&lt;1,C133&gt;100),"Check inputs","OK")))))</f>
        <v/>
      </c>
    </row>
    <row r="134" spans="1:6" x14ac:dyDescent="0.25">
      <c r="A134" s="12"/>
      <c r="B134" s="12"/>
      <c r="C134" s="12"/>
      <c r="D134" s="19"/>
      <c r="E134" s="19"/>
      <c r="F134" s="16" t="str">
        <f>IF(NOT(OR(A134&lt;&gt;"",B134&lt;&gt;"",C134&lt;&gt;"",D134&lt;&gt;"",E134&lt;&gt;"")),"",IF(A134="","Check ID",IF(SUMPRODUCT(--(Equipment!$A$2:$A$101=A134))=0,"Check ID",IF(OR(NOT(OR(B134="Occupied",B134="Unoccupied",B134="Morning warm-up",B134="Economizer",B134="Safety",B134="Alarm")),D134="",NOT(ISNUMBER(C134))),"Check inputs",IF(OR(C134&lt;&gt;INT(C134),C134&lt;1,C134&gt;100),"Check inputs","OK")))))</f>
        <v/>
      </c>
    </row>
    <row r="135" spans="1:6" x14ac:dyDescent="0.25">
      <c r="A135" s="12"/>
      <c r="B135" s="12"/>
      <c r="C135" s="12"/>
      <c r="D135" s="19"/>
      <c r="E135" s="19"/>
      <c r="F135" s="16" t="str">
        <f>IF(NOT(OR(A135&lt;&gt;"",B135&lt;&gt;"",C135&lt;&gt;"",D135&lt;&gt;"",E135&lt;&gt;"")),"",IF(A135="","Check ID",IF(SUMPRODUCT(--(Equipment!$A$2:$A$101=A135))=0,"Check ID",IF(OR(NOT(OR(B135="Occupied",B135="Unoccupied",B135="Morning warm-up",B135="Economizer",B135="Safety",B135="Alarm")),D135="",NOT(ISNUMBER(C135))),"Check inputs",IF(OR(C135&lt;&gt;INT(C135),C135&lt;1,C135&gt;100),"Check inputs","OK")))))</f>
        <v/>
      </c>
    </row>
    <row r="136" spans="1:6" x14ac:dyDescent="0.25">
      <c r="A136" s="12"/>
      <c r="B136" s="12"/>
      <c r="C136" s="12"/>
      <c r="D136" s="19"/>
      <c r="E136" s="19"/>
      <c r="F136" s="16" t="str">
        <f>IF(NOT(OR(A136&lt;&gt;"",B136&lt;&gt;"",C136&lt;&gt;"",D136&lt;&gt;"",E136&lt;&gt;"")),"",IF(A136="","Check ID",IF(SUMPRODUCT(--(Equipment!$A$2:$A$101=A136))=0,"Check ID",IF(OR(NOT(OR(B136="Occupied",B136="Unoccupied",B136="Morning warm-up",B136="Economizer",B136="Safety",B136="Alarm")),D136="",NOT(ISNUMBER(C136))),"Check inputs",IF(OR(C136&lt;&gt;INT(C136),C136&lt;1,C136&gt;100),"Check inputs","OK")))))</f>
        <v/>
      </c>
    </row>
    <row r="137" spans="1:6" x14ac:dyDescent="0.25">
      <c r="A137" s="12"/>
      <c r="B137" s="12"/>
      <c r="C137" s="12"/>
      <c r="D137" s="19"/>
      <c r="E137" s="19"/>
      <c r="F137" s="16" t="str">
        <f>IF(NOT(OR(A137&lt;&gt;"",B137&lt;&gt;"",C137&lt;&gt;"",D137&lt;&gt;"",E137&lt;&gt;"")),"",IF(A137="","Check ID",IF(SUMPRODUCT(--(Equipment!$A$2:$A$101=A137))=0,"Check ID",IF(OR(NOT(OR(B137="Occupied",B137="Unoccupied",B137="Morning warm-up",B137="Economizer",B137="Safety",B137="Alarm")),D137="",NOT(ISNUMBER(C137))),"Check inputs",IF(OR(C137&lt;&gt;INT(C137),C137&lt;1,C137&gt;100),"Check inputs","OK")))))</f>
        <v/>
      </c>
    </row>
    <row r="138" spans="1:6" x14ac:dyDescent="0.25">
      <c r="A138" s="12"/>
      <c r="B138" s="12"/>
      <c r="C138" s="12"/>
      <c r="D138" s="19"/>
      <c r="E138" s="19"/>
      <c r="F138" s="16" t="str">
        <f>IF(NOT(OR(A138&lt;&gt;"",B138&lt;&gt;"",C138&lt;&gt;"",D138&lt;&gt;"",E138&lt;&gt;"")),"",IF(A138="","Check ID",IF(SUMPRODUCT(--(Equipment!$A$2:$A$101=A138))=0,"Check ID",IF(OR(NOT(OR(B138="Occupied",B138="Unoccupied",B138="Morning warm-up",B138="Economizer",B138="Safety",B138="Alarm")),D138="",NOT(ISNUMBER(C138))),"Check inputs",IF(OR(C138&lt;&gt;INT(C138),C138&lt;1,C138&gt;100),"Check inputs","OK")))))</f>
        <v/>
      </c>
    </row>
    <row r="139" spans="1:6" x14ac:dyDescent="0.25">
      <c r="A139" s="12"/>
      <c r="B139" s="12"/>
      <c r="C139" s="12"/>
      <c r="D139" s="19"/>
      <c r="E139" s="19"/>
      <c r="F139" s="16" t="str">
        <f>IF(NOT(OR(A139&lt;&gt;"",B139&lt;&gt;"",C139&lt;&gt;"",D139&lt;&gt;"",E139&lt;&gt;"")),"",IF(A139="","Check ID",IF(SUMPRODUCT(--(Equipment!$A$2:$A$101=A139))=0,"Check ID",IF(OR(NOT(OR(B139="Occupied",B139="Unoccupied",B139="Morning warm-up",B139="Economizer",B139="Safety",B139="Alarm")),D139="",NOT(ISNUMBER(C139))),"Check inputs",IF(OR(C139&lt;&gt;INT(C139),C139&lt;1,C139&gt;100),"Check inputs","OK")))))</f>
        <v/>
      </c>
    </row>
    <row r="140" spans="1:6" x14ac:dyDescent="0.25">
      <c r="A140" s="12"/>
      <c r="B140" s="12"/>
      <c r="C140" s="12"/>
      <c r="D140" s="19"/>
      <c r="E140" s="19"/>
      <c r="F140" s="16" t="str">
        <f>IF(NOT(OR(A140&lt;&gt;"",B140&lt;&gt;"",C140&lt;&gt;"",D140&lt;&gt;"",E140&lt;&gt;"")),"",IF(A140="","Check ID",IF(SUMPRODUCT(--(Equipment!$A$2:$A$101=A140))=0,"Check ID",IF(OR(NOT(OR(B140="Occupied",B140="Unoccupied",B140="Morning warm-up",B140="Economizer",B140="Safety",B140="Alarm")),D140="",NOT(ISNUMBER(C140))),"Check inputs",IF(OR(C140&lt;&gt;INT(C140),C140&lt;1,C140&gt;100),"Check inputs","OK")))))</f>
        <v/>
      </c>
    </row>
    <row r="141" spans="1:6" x14ac:dyDescent="0.25">
      <c r="A141" s="12"/>
      <c r="B141" s="12"/>
      <c r="C141" s="12"/>
      <c r="D141" s="19"/>
      <c r="E141" s="19"/>
      <c r="F141" s="16" t="str">
        <f>IF(NOT(OR(A141&lt;&gt;"",B141&lt;&gt;"",C141&lt;&gt;"",D141&lt;&gt;"",E141&lt;&gt;"")),"",IF(A141="","Check ID",IF(SUMPRODUCT(--(Equipment!$A$2:$A$101=A141))=0,"Check ID",IF(OR(NOT(OR(B141="Occupied",B141="Unoccupied",B141="Morning warm-up",B141="Economizer",B141="Safety",B141="Alarm")),D141="",NOT(ISNUMBER(C141))),"Check inputs",IF(OR(C141&lt;&gt;INT(C141),C141&lt;1,C141&gt;100),"Check inputs","OK")))))</f>
        <v/>
      </c>
    </row>
    <row r="142" spans="1:6" x14ac:dyDescent="0.25">
      <c r="A142" s="12"/>
      <c r="B142" s="12"/>
      <c r="C142" s="12"/>
      <c r="D142" s="19"/>
      <c r="E142" s="19"/>
      <c r="F142" s="16" t="str">
        <f>IF(NOT(OR(A142&lt;&gt;"",B142&lt;&gt;"",C142&lt;&gt;"",D142&lt;&gt;"",E142&lt;&gt;"")),"",IF(A142="","Check ID",IF(SUMPRODUCT(--(Equipment!$A$2:$A$101=A142))=0,"Check ID",IF(OR(NOT(OR(B142="Occupied",B142="Unoccupied",B142="Morning warm-up",B142="Economizer",B142="Safety",B142="Alarm")),D142="",NOT(ISNUMBER(C142))),"Check inputs",IF(OR(C142&lt;&gt;INT(C142),C142&lt;1,C142&gt;100),"Check inputs","OK")))))</f>
        <v/>
      </c>
    </row>
    <row r="143" spans="1:6" x14ac:dyDescent="0.25">
      <c r="A143" s="12"/>
      <c r="B143" s="12"/>
      <c r="C143" s="12"/>
      <c r="D143" s="19"/>
      <c r="E143" s="19"/>
      <c r="F143" s="16" t="str">
        <f>IF(NOT(OR(A143&lt;&gt;"",B143&lt;&gt;"",C143&lt;&gt;"",D143&lt;&gt;"",E143&lt;&gt;"")),"",IF(A143="","Check ID",IF(SUMPRODUCT(--(Equipment!$A$2:$A$101=A143))=0,"Check ID",IF(OR(NOT(OR(B143="Occupied",B143="Unoccupied",B143="Morning warm-up",B143="Economizer",B143="Safety",B143="Alarm")),D143="",NOT(ISNUMBER(C143))),"Check inputs",IF(OR(C143&lt;&gt;INT(C143),C143&lt;1,C143&gt;100),"Check inputs","OK")))))</f>
        <v/>
      </c>
    </row>
    <row r="144" spans="1:6" x14ac:dyDescent="0.25">
      <c r="A144" s="12"/>
      <c r="B144" s="12"/>
      <c r="C144" s="12"/>
      <c r="D144" s="19"/>
      <c r="E144" s="19"/>
      <c r="F144" s="16" t="str">
        <f>IF(NOT(OR(A144&lt;&gt;"",B144&lt;&gt;"",C144&lt;&gt;"",D144&lt;&gt;"",E144&lt;&gt;"")),"",IF(A144="","Check ID",IF(SUMPRODUCT(--(Equipment!$A$2:$A$101=A144))=0,"Check ID",IF(OR(NOT(OR(B144="Occupied",B144="Unoccupied",B144="Morning warm-up",B144="Economizer",B144="Safety",B144="Alarm")),D144="",NOT(ISNUMBER(C144))),"Check inputs",IF(OR(C144&lt;&gt;INT(C144),C144&lt;1,C144&gt;100),"Check inputs","OK")))))</f>
        <v/>
      </c>
    </row>
    <row r="145" spans="1:6" x14ac:dyDescent="0.25">
      <c r="A145" s="12"/>
      <c r="B145" s="12"/>
      <c r="C145" s="12"/>
      <c r="D145" s="19"/>
      <c r="E145" s="19"/>
      <c r="F145" s="16" t="str">
        <f>IF(NOT(OR(A145&lt;&gt;"",B145&lt;&gt;"",C145&lt;&gt;"",D145&lt;&gt;"",E145&lt;&gt;"")),"",IF(A145="","Check ID",IF(SUMPRODUCT(--(Equipment!$A$2:$A$101=A145))=0,"Check ID",IF(OR(NOT(OR(B145="Occupied",B145="Unoccupied",B145="Morning warm-up",B145="Economizer",B145="Safety",B145="Alarm")),D145="",NOT(ISNUMBER(C145))),"Check inputs",IF(OR(C145&lt;&gt;INT(C145),C145&lt;1,C145&gt;100),"Check inputs","OK")))))</f>
        <v/>
      </c>
    </row>
    <row r="146" spans="1:6" x14ac:dyDescent="0.25">
      <c r="A146" s="12"/>
      <c r="B146" s="12"/>
      <c r="C146" s="12"/>
      <c r="D146" s="19"/>
      <c r="E146" s="19"/>
      <c r="F146" s="16" t="str">
        <f>IF(NOT(OR(A146&lt;&gt;"",B146&lt;&gt;"",C146&lt;&gt;"",D146&lt;&gt;"",E146&lt;&gt;"")),"",IF(A146="","Check ID",IF(SUMPRODUCT(--(Equipment!$A$2:$A$101=A146))=0,"Check ID",IF(OR(NOT(OR(B146="Occupied",B146="Unoccupied",B146="Morning warm-up",B146="Economizer",B146="Safety",B146="Alarm")),D146="",NOT(ISNUMBER(C146))),"Check inputs",IF(OR(C146&lt;&gt;INT(C146),C146&lt;1,C146&gt;100),"Check inputs","OK")))))</f>
        <v/>
      </c>
    </row>
    <row r="147" spans="1:6" x14ac:dyDescent="0.25">
      <c r="A147" s="12"/>
      <c r="B147" s="12"/>
      <c r="C147" s="12"/>
      <c r="D147" s="19"/>
      <c r="E147" s="19"/>
      <c r="F147" s="16" t="str">
        <f>IF(NOT(OR(A147&lt;&gt;"",B147&lt;&gt;"",C147&lt;&gt;"",D147&lt;&gt;"",E147&lt;&gt;"")),"",IF(A147="","Check ID",IF(SUMPRODUCT(--(Equipment!$A$2:$A$101=A147))=0,"Check ID",IF(OR(NOT(OR(B147="Occupied",B147="Unoccupied",B147="Morning warm-up",B147="Economizer",B147="Safety",B147="Alarm")),D147="",NOT(ISNUMBER(C147))),"Check inputs",IF(OR(C147&lt;&gt;INT(C147),C147&lt;1,C147&gt;100),"Check inputs","OK")))))</f>
        <v/>
      </c>
    </row>
    <row r="148" spans="1:6" x14ac:dyDescent="0.25">
      <c r="A148" s="12"/>
      <c r="B148" s="12"/>
      <c r="C148" s="12"/>
      <c r="D148" s="19"/>
      <c r="E148" s="19"/>
      <c r="F148" s="16" t="str">
        <f>IF(NOT(OR(A148&lt;&gt;"",B148&lt;&gt;"",C148&lt;&gt;"",D148&lt;&gt;"",E148&lt;&gt;"")),"",IF(A148="","Check ID",IF(SUMPRODUCT(--(Equipment!$A$2:$A$101=A148))=0,"Check ID",IF(OR(NOT(OR(B148="Occupied",B148="Unoccupied",B148="Morning warm-up",B148="Economizer",B148="Safety",B148="Alarm")),D148="",NOT(ISNUMBER(C148))),"Check inputs",IF(OR(C148&lt;&gt;INT(C148),C148&lt;1,C148&gt;100),"Check inputs","OK")))))</f>
        <v/>
      </c>
    </row>
    <row r="149" spans="1:6" x14ac:dyDescent="0.25">
      <c r="A149" s="12"/>
      <c r="B149" s="12"/>
      <c r="C149" s="12"/>
      <c r="D149" s="19"/>
      <c r="E149" s="19"/>
      <c r="F149" s="16" t="str">
        <f>IF(NOT(OR(A149&lt;&gt;"",B149&lt;&gt;"",C149&lt;&gt;"",D149&lt;&gt;"",E149&lt;&gt;"")),"",IF(A149="","Check ID",IF(SUMPRODUCT(--(Equipment!$A$2:$A$101=A149))=0,"Check ID",IF(OR(NOT(OR(B149="Occupied",B149="Unoccupied",B149="Morning warm-up",B149="Economizer",B149="Safety",B149="Alarm")),D149="",NOT(ISNUMBER(C149))),"Check inputs",IF(OR(C149&lt;&gt;INT(C149),C149&lt;1,C149&gt;100),"Check inputs","OK")))))</f>
        <v/>
      </c>
    </row>
    <row r="150" spans="1:6" x14ac:dyDescent="0.25">
      <c r="A150" s="12"/>
      <c r="B150" s="12"/>
      <c r="C150" s="12"/>
      <c r="D150" s="19"/>
      <c r="E150" s="19"/>
      <c r="F150" s="16" t="str">
        <f>IF(NOT(OR(A150&lt;&gt;"",B150&lt;&gt;"",C150&lt;&gt;"",D150&lt;&gt;"",E150&lt;&gt;"")),"",IF(A150="","Check ID",IF(SUMPRODUCT(--(Equipment!$A$2:$A$101=A150))=0,"Check ID",IF(OR(NOT(OR(B150="Occupied",B150="Unoccupied",B150="Morning warm-up",B150="Economizer",B150="Safety",B150="Alarm")),D150="",NOT(ISNUMBER(C150))),"Check inputs",IF(OR(C150&lt;&gt;INT(C150),C150&lt;1,C150&gt;100),"Check inputs","OK")))))</f>
        <v/>
      </c>
    </row>
    <row r="151" spans="1:6" x14ac:dyDescent="0.25">
      <c r="A151" s="12"/>
      <c r="B151" s="12"/>
      <c r="C151" s="12"/>
      <c r="D151" s="19"/>
      <c r="E151" s="19"/>
      <c r="F151" s="16" t="str">
        <f>IF(NOT(OR(A151&lt;&gt;"",B151&lt;&gt;"",C151&lt;&gt;"",D151&lt;&gt;"",E151&lt;&gt;"")),"",IF(A151="","Check ID",IF(SUMPRODUCT(--(Equipment!$A$2:$A$101=A151))=0,"Check ID",IF(OR(NOT(OR(B151="Occupied",B151="Unoccupied",B151="Morning warm-up",B151="Economizer",B151="Safety",B151="Alarm")),D151="",NOT(ISNUMBER(C151))),"Check inputs",IF(OR(C151&lt;&gt;INT(C151),C151&lt;1,C151&gt;100),"Check inputs","OK")))))</f>
        <v/>
      </c>
    </row>
    <row r="152" spans="1:6" x14ac:dyDescent="0.25">
      <c r="A152" s="12"/>
      <c r="B152" s="12"/>
      <c r="C152" s="12"/>
      <c r="D152" s="19"/>
      <c r="E152" s="19"/>
      <c r="F152" s="16" t="str">
        <f>IF(NOT(OR(A152&lt;&gt;"",B152&lt;&gt;"",C152&lt;&gt;"",D152&lt;&gt;"",E152&lt;&gt;"")),"",IF(A152="","Check ID",IF(SUMPRODUCT(--(Equipment!$A$2:$A$101=A152))=0,"Check ID",IF(OR(NOT(OR(B152="Occupied",B152="Unoccupied",B152="Morning warm-up",B152="Economizer",B152="Safety",B152="Alarm")),D152="",NOT(ISNUMBER(C152))),"Check inputs",IF(OR(C152&lt;&gt;INT(C152),C152&lt;1,C152&gt;100),"Check inputs","OK")))))</f>
        <v/>
      </c>
    </row>
    <row r="153" spans="1:6" x14ac:dyDescent="0.25">
      <c r="A153" s="12"/>
      <c r="B153" s="12"/>
      <c r="C153" s="12"/>
      <c r="D153" s="19"/>
      <c r="E153" s="19"/>
      <c r="F153" s="16" t="str">
        <f>IF(NOT(OR(A153&lt;&gt;"",B153&lt;&gt;"",C153&lt;&gt;"",D153&lt;&gt;"",E153&lt;&gt;"")),"",IF(A153="","Check ID",IF(SUMPRODUCT(--(Equipment!$A$2:$A$101=A153))=0,"Check ID",IF(OR(NOT(OR(B153="Occupied",B153="Unoccupied",B153="Morning warm-up",B153="Economizer",B153="Safety",B153="Alarm")),D153="",NOT(ISNUMBER(C153))),"Check inputs",IF(OR(C153&lt;&gt;INT(C153),C153&lt;1,C153&gt;100),"Check inputs","OK")))))</f>
        <v/>
      </c>
    </row>
    <row r="154" spans="1:6" x14ac:dyDescent="0.25">
      <c r="A154" s="12"/>
      <c r="B154" s="12"/>
      <c r="C154" s="12"/>
      <c r="D154" s="19"/>
      <c r="E154" s="19"/>
      <c r="F154" s="16" t="str">
        <f>IF(NOT(OR(A154&lt;&gt;"",B154&lt;&gt;"",C154&lt;&gt;"",D154&lt;&gt;"",E154&lt;&gt;"")),"",IF(A154="","Check ID",IF(SUMPRODUCT(--(Equipment!$A$2:$A$101=A154))=0,"Check ID",IF(OR(NOT(OR(B154="Occupied",B154="Unoccupied",B154="Morning warm-up",B154="Economizer",B154="Safety",B154="Alarm")),D154="",NOT(ISNUMBER(C154))),"Check inputs",IF(OR(C154&lt;&gt;INT(C154),C154&lt;1,C154&gt;100),"Check inputs","OK")))))</f>
        <v/>
      </c>
    </row>
    <row r="155" spans="1:6" x14ac:dyDescent="0.25">
      <c r="A155" s="12"/>
      <c r="B155" s="12"/>
      <c r="C155" s="12"/>
      <c r="D155" s="19"/>
      <c r="E155" s="19"/>
      <c r="F155" s="16" t="str">
        <f>IF(NOT(OR(A155&lt;&gt;"",B155&lt;&gt;"",C155&lt;&gt;"",D155&lt;&gt;"",E155&lt;&gt;"")),"",IF(A155="","Check ID",IF(SUMPRODUCT(--(Equipment!$A$2:$A$101=A155))=0,"Check ID",IF(OR(NOT(OR(B155="Occupied",B155="Unoccupied",B155="Morning warm-up",B155="Economizer",B155="Safety",B155="Alarm")),D155="",NOT(ISNUMBER(C155))),"Check inputs",IF(OR(C155&lt;&gt;INT(C155),C155&lt;1,C155&gt;100),"Check inputs","OK")))))</f>
        <v/>
      </c>
    </row>
    <row r="156" spans="1:6" x14ac:dyDescent="0.25">
      <c r="A156" s="12"/>
      <c r="B156" s="12"/>
      <c r="C156" s="12"/>
      <c r="D156" s="19"/>
      <c r="E156" s="19"/>
      <c r="F156" s="16" t="str">
        <f>IF(NOT(OR(A156&lt;&gt;"",B156&lt;&gt;"",C156&lt;&gt;"",D156&lt;&gt;"",E156&lt;&gt;"")),"",IF(A156="","Check ID",IF(SUMPRODUCT(--(Equipment!$A$2:$A$101=A156))=0,"Check ID",IF(OR(NOT(OR(B156="Occupied",B156="Unoccupied",B156="Morning warm-up",B156="Economizer",B156="Safety",B156="Alarm")),D156="",NOT(ISNUMBER(C156))),"Check inputs",IF(OR(C156&lt;&gt;INT(C156),C156&lt;1,C156&gt;100),"Check inputs","OK")))))</f>
        <v/>
      </c>
    </row>
    <row r="157" spans="1:6" x14ac:dyDescent="0.25">
      <c r="A157" s="12"/>
      <c r="B157" s="12"/>
      <c r="C157" s="12"/>
      <c r="D157" s="19"/>
      <c r="E157" s="19"/>
      <c r="F157" s="16" t="str">
        <f>IF(NOT(OR(A157&lt;&gt;"",B157&lt;&gt;"",C157&lt;&gt;"",D157&lt;&gt;"",E157&lt;&gt;"")),"",IF(A157="","Check ID",IF(SUMPRODUCT(--(Equipment!$A$2:$A$101=A157))=0,"Check ID",IF(OR(NOT(OR(B157="Occupied",B157="Unoccupied",B157="Morning warm-up",B157="Economizer",B157="Safety",B157="Alarm")),D157="",NOT(ISNUMBER(C157))),"Check inputs",IF(OR(C157&lt;&gt;INT(C157),C157&lt;1,C157&gt;100),"Check inputs","OK")))))</f>
        <v/>
      </c>
    </row>
    <row r="158" spans="1:6" x14ac:dyDescent="0.25">
      <c r="A158" s="12"/>
      <c r="B158" s="12"/>
      <c r="C158" s="12"/>
      <c r="D158" s="19"/>
      <c r="E158" s="19"/>
      <c r="F158" s="16" t="str">
        <f>IF(NOT(OR(A158&lt;&gt;"",B158&lt;&gt;"",C158&lt;&gt;"",D158&lt;&gt;"",E158&lt;&gt;"")),"",IF(A158="","Check ID",IF(SUMPRODUCT(--(Equipment!$A$2:$A$101=A158))=0,"Check ID",IF(OR(NOT(OR(B158="Occupied",B158="Unoccupied",B158="Morning warm-up",B158="Economizer",B158="Safety",B158="Alarm")),D158="",NOT(ISNUMBER(C158))),"Check inputs",IF(OR(C158&lt;&gt;INT(C158),C158&lt;1,C158&gt;100),"Check inputs","OK")))))</f>
        <v/>
      </c>
    </row>
    <row r="159" spans="1:6" x14ac:dyDescent="0.25">
      <c r="A159" s="12"/>
      <c r="B159" s="12"/>
      <c r="C159" s="12"/>
      <c r="D159" s="19"/>
      <c r="E159" s="19"/>
      <c r="F159" s="16" t="str">
        <f>IF(NOT(OR(A159&lt;&gt;"",B159&lt;&gt;"",C159&lt;&gt;"",D159&lt;&gt;"",E159&lt;&gt;"")),"",IF(A159="","Check ID",IF(SUMPRODUCT(--(Equipment!$A$2:$A$101=A159))=0,"Check ID",IF(OR(NOT(OR(B159="Occupied",B159="Unoccupied",B159="Morning warm-up",B159="Economizer",B159="Safety",B159="Alarm")),D159="",NOT(ISNUMBER(C159))),"Check inputs",IF(OR(C159&lt;&gt;INT(C159),C159&lt;1,C159&gt;100),"Check inputs","OK")))))</f>
        <v/>
      </c>
    </row>
    <row r="160" spans="1:6" x14ac:dyDescent="0.25">
      <c r="A160" s="12"/>
      <c r="B160" s="12"/>
      <c r="C160" s="12"/>
      <c r="D160" s="19"/>
      <c r="E160" s="19"/>
      <c r="F160" s="16" t="str">
        <f>IF(NOT(OR(A160&lt;&gt;"",B160&lt;&gt;"",C160&lt;&gt;"",D160&lt;&gt;"",E160&lt;&gt;"")),"",IF(A160="","Check ID",IF(SUMPRODUCT(--(Equipment!$A$2:$A$101=A160))=0,"Check ID",IF(OR(NOT(OR(B160="Occupied",B160="Unoccupied",B160="Morning warm-up",B160="Economizer",B160="Safety",B160="Alarm")),D160="",NOT(ISNUMBER(C160))),"Check inputs",IF(OR(C160&lt;&gt;INT(C160),C160&lt;1,C160&gt;100),"Check inputs","OK")))))</f>
        <v/>
      </c>
    </row>
    <row r="161" spans="1:6" x14ac:dyDescent="0.25">
      <c r="A161" s="12"/>
      <c r="B161" s="12"/>
      <c r="C161" s="12"/>
      <c r="D161" s="19"/>
      <c r="E161" s="19"/>
      <c r="F161" s="16" t="str">
        <f>IF(NOT(OR(A161&lt;&gt;"",B161&lt;&gt;"",C161&lt;&gt;"",D161&lt;&gt;"",E161&lt;&gt;"")),"",IF(A161="","Check ID",IF(SUMPRODUCT(--(Equipment!$A$2:$A$101=A161))=0,"Check ID",IF(OR(NOT(OR(B161="Occupied",B161="Unoccupied",B161="Morning warm-up",B161="Economizer",B161="Safety",B161="Alarm")),D161="",NOT(ISNUMBER(C161))),"Check inputs",IF(OR(C161&lt;&gt;INT(C161),C161&lt;1,C161&gt;100),"Check inputs","OK")))))</f>
        <v/>
      </c>
    </row>
    <row r="162" spans="1:6" x14ac:dyDescent="0.25">
      <c r="A162" s="12"/>
      <c r="B162" s="12"/>
      <c r="C162" s="12"/>
      <c r="D162" s="19"/>
      <c r="E162" s="19"/>
      <c r="F162" s="16" t="str">
        <f>IF(NOT(OR(A162&lt;&gt;"",B162&lt;&gt;"",C162&lt;&gt;"",D162&lt;&gt;"",E162&lt;&gt;"")),"",IF(A162="","Check ID",IF(SUMPRODUCT(--(Equipment!$A$2:$A$101=A162))=0,"Check ID",IF(OR(NOT(OR(B162="Occupied",B162="Unoccupied",B162="Morning warm-up",B162="Economizer",B162="Safety",B162="Alarm")),D162="",NOT(ISNUMBER(C162))),"Check inputs",IF(OR(C162&lt;&gt;INT(C162),C162&lt;1,C162&gt;100),"Check inputs","OK")))))</f>
        <v/>
      </c>
    </row>
    <row r="163" spans="1:6" x14ac:dyDescent="0.25">
      <c r="A163" s="12"/>
      <c r="B163" s="12"/>
      <c r="C163" s="12"/>
      <c r="D163" s="19"/>
      <c r="E163" s="19"/>
      <c r="F163" s="16" t="str">
        <f>IF(NOT(OR(A163&lt;&gt;"",B163&lt;&gt;"",C163&lt;&gt;"",D163&lt;&gt;"",E163&lt;&gt;"")),"",IF(A163="","Check ID",IF(SUMPRODUCT(--(Equipment!$A$2:$A$101=A163))=0,"Check ID",IF(OR(NOT(OR(B163="Occupied",B163="Unoccupied",B163="Morning warm-up",B163="Economizer",B163="Safety",B163="Alarm")),D163="",NOT(ISNUMBER(C163))),"Check inputs",IF(OR(C163&lt;&gt;INT(C163),C163&lt;1,C163&gt;100),"Check inputs","OK")))))</f>
        <v/>
      </c>
    </row>
    <row r="164" spans="1:6" x14ac:dyDescent="0.25">
      <c r="A164" s="12"/>
      <c r="B164" s="12"/>
      <c r="C164" s="12"/>
      <c r="D164" s="19"/>
      <c r="E164" s="19"/>
      <c r="F164" s="16" t="str">
        <f>IF(NOT(OR(A164&lt;&gt;"",B164&lt;&gt;"",C164&lt;&gt;"",D164&lt;&gt;"",E164&lt;&gt;"")),"",IF(A164="","Check ID",IF(SUMPRODUCT(--(Equipment!$A$2:$A$101=A164))=0,"Check ID",IF(OR(NOT(OR(B164="Occupied",B164="Unoccupied",B164="Morning warm-up",B164="Economizer",B164="Safety",B164="Alarm")),D164="",NOT(ISNUMBER(C164))),"Check inputs",IF(OR(C164&lt;&gt;INT(C164),C164&lt;1,C164&gt;100),"Check inputs","OK")))))</f>
        <v/>
      </c>
    </row>
    <row r="165" spans="1:6" x14ac:dyDescent="0.25">
      <c r="A165" s="12"/>
      <c r="B165" s="12"/>
      <c r="C165" s="12"/>
      <c r="D165" s="19"/>
      <c r="E165" s="19"/>
      <c r="F165" s="16" t="str">
        <f>IF(NOT(OR(A165&lt;&gt;"",B165&lt;&gt;"",C165&lt;&gt;"",D165&lt;&gt;"",E165&lt;&gt;"")),"",IF(A165="","Check ID",IF(SUMPRODUCT(--(Equipment!$A$2:$A$101=A165))=0,"Check ID",IF(OR(NOT(OR(B165="Occupied",B165="Unoccupied",B165="Morning warm-up",B165="Economizer",B165="Safety",B165="Alarm")),D165="",NOT(ISNUMBER(C165))),"Check inputs",IF(OR(C165&lt;&gt;INT(C165),C165&lt;1,C165&gt;100),"Check inputs","OK")))))</f>
        <v/>
      </c>
    </row>
    <row r="166" spans="1:6" x14ac:dyDescent="0.25">
      <c r="A166" s="12"/>
      <c r="B166" s="12"/>
      <c r="C166" s="12"/>
      <c r="D166" s="19"/>
      <c r="E166" s="19"/>
      <c r="F166" s="16" t="str">
        <f>IF(NOT(OR(A166&lt;&gt;"",B166&lt;&gt;"",C166&lt;&gt;"",D166&lt;&gt;"",E166&lt;&gt;"")),"",IF(A166="","Check ID",IF(SUMPRODUCT(--(Equipment!$A$2:$A$101=A166))=0,"Check ID",IF(OR(NOT(OR(B166="Occupied",B166="Unoccupied",B166="Morning warm-up",B166="Economizer",B166="Safety",B166="Alarm")),D166="",NOT(ISNUMBER(C166))),"Check inputs",IF(OR(C166&lt;&gt;INT(C166),C166&lt;1,C166&gt;100),"Check inputs","OK")))))</f>
        <v/>
      </c>
    </row>
    <row r="167" spans="1:6" x14ac:dyDescent="0.25">
      <c r="A167" s="12"/>
      <c r="B167" s="12"/>
      <c r="C167" s="12"/>
      <c r="D167" s="19"/>
      <c r="E167" s="19"/>
      <c r="F167" s="16" t="str">
        <f>IF(NOT(OR(A167&lt;&gt;"",B167&lt;&gt;"",C167&lt;&gt;"",D167&lt;&gt;"",E167&lt;&gt;"")),"",IF(A167="","Check ID",IF(SUMPRODUCT(--(Equipment!$A$2:$A$101=A167))=0,"Check ID",IF(OR(NOT(OR(B167="Occupied",B167="Unoccupied",B167="Morning warm-up",B167="Economizer",B167="Safety",B167="Alarm")),D167="",NOT(ISNUMBER(C167))),"Check inputs",IF(OR(C167&lt;&gt;INT(C167),C167&lt;1,C167&gt;100),"Check inputs","OK")))))</f>
        <v/>
      </c>
    </row>
    <row r="168" spans="1:6" x14ac:dyDescent="0.25">
      <c r="A168" s="12"/>
      <c r="B168" s="12"/>
      <c r="C168" s="12"/>
      <c r="D168" s="19"/>
      <c r="E168" s="19"/>
      <c r="F168" s="16" t="str">
        <f>IF(NOT(OR(A168&lt;&gt;"",B168&lt;&gt;"",C168&lt;&gt;"",D168&lt;&gt;"",E168&lt;&gt;"")),"",IF(A168="","Check ID",IF(SUMPRODUCT(--(Equipment!$A$2:$A$101=A168))=0,"Check ID",IF(OR(NOT(OR(B168="Occupied",B168="Unoccupied",B168="Morning warm-up",B168="Economizer",B168="Safety",B168="Alarm")),D168="",NOT(ISNUMBER(C168))),"Check inputs",IF(OR(C168&lt;&gt;INT(C168),C168&lt;1,C168&gt;100),"Check inputs","OK")))))</f>
        <v/>
      </c>
    </row>
    <row r="169" spans="1:6" x14ac:dyDescent="0.25">
      <c r="A169" s="12"/>
      <c r="B169" s="12"/>
      <c r="C169" s="12"/>
      <c r="D169" s="19"/>
      <c r="E169" s="19"/>
      <c r="F169" s="16" t="str">
        <f>IF(NOT(OR(A169&lt;&gt;"",B169&lt;&gt;"",C169&lt;&gt;"",D169&lt;&gt;"",E169&lt;&gt;"")),"",IF(A169="","Check ID",IF(SUMPRODUCT(--(Equipment!$A$2:$A$101=A169))=0,"Check ID",IF(OR(NOT(OR(B169="Occupied",B169="Unoccupied",B169="Morning warm-up",B169="Economizer",B169="Safety",B169="Alarm")),D169="",NOT(ISNUMBER(C169))),"Check inputs",IF(OR(C169&lt;&gt;INT(C169),C169&lt;1,C169&gt;100),"Check inputs","OK")))))</f>
        <v/>
      </c>
    </row>
    <row r="170" spans="1:6" x14ac:dyDescent="0.25">
      <c r="A170" s="12"/>
      <c r="B170" s="12"/>
      <c r="C170" s="12"/>
      <c r="D170" s="19"/>
      <c r="E170" s="19"/>
      <c r="F170" s="16" t="str">
        <f>IF(NOT(OR(A170&lt;&gt;"",B170&lt;&gt;"",C170&lt;&gt;"",D170&lt;&gt;"",E170&lt;&gt;"")),"",IF(A170="","Check ID",IF(SUMPRODUCT(--(Equipment!$A$2:$A$101=A170))=0,"Check ID",IF(OR(NOT(OR(B170="Occupied",B170="Unoccupied",B170="Morning warm-up",B170="Economizer",B170="Safety",B170="Alarm")),D170="",NOT(ISNUMBER(C170))),"Check inputs",IF(OR(C170&lt;&gt;INT(C170),C170&lt;1,C170&gt;100),"Check inputs","OK")))))</f>
        <v/>
      </c>
    </row>
    <row r="171" spans="1:6" x14ac:dyDescent="0.25">
      <c r="A171" s="12"/>
      <c r="B171" s="12"/>
      <c r="C171" s="12"/>
      <c r="D171" s="19"/>
      <c r="E171" s="19"/>
      <c r="F171" s="16" t="str">
        <f>IF(NOT(OR(A171&lt;&gt;"",B171&lt;&gt;"",C171&lt;&gt;"",D171&lt;&gt;"",E171&lt;&gt;"")),"",IF(A171="","Check ID",IF(SUMPRODUCT(--(Equipment!$A$2:$A$101=A171))=0,"Check ID",IF(OR(NOT(OR(B171="Occupied",B171="Unoccupied",B171="Morning warm-up",B171="Economizer",B171="Safety",B171="Alarm")),D171="",NOT(ISNUMBER(C171))),"Check inputs",IF(OR(C171&lt;&gt;INT(C171),C171&lt;1,C171&gt;100),"Check inputs","OK")))))</f>
        <v/>
      </c>
    </row>
    <row r="172" spans="1:6" x14ac:dyDescent="0.25">
      <c r="A172" s="12"/>
      <c r="B172" s="12"/>
      <c r="C172" s="12"/>
      <c r="D172" s="19"/>
      <c r="E172" s="19"/>
      <c r="F172" s="16" t="str">
        <f>IF(NOT(OR(A172&lt;&gt;"",B172&lt;&gt;"",C172&lt;&gt;"",D172&lt;&gt;"",E172&lt;&gt;"")),"",IF(A172="","Check ID",IF(SUMPRODUCT(--(Equipment!$A$2:$A$101=A172))=0,"Check ID",IF(OR(NOT(OR(B172="Occupied",B172="Unoccupied",B172="Morning warm-up",B172="Economizer",B172="Safety",B172="Alarm")),D172="",NOT(ISNUMBER(C172))),"Check inputs",IF(OR(C172&lt;&gt;INT(C172),C172&lt;1,C172&gt;100),"Check inputs","OK")))))</f>
        <v/>
      </c>
    </row>
    <row r="173" spans="1:6" x14ac:dyDescent="0.25">
      <c r="A173" s="12"/>
      <c r="B173" s="12"/>
      <c r="C173" s="12"/>
      <c r="D173" s="19"/>
      <c r="E173" s="19"/>
      <c r="F173" s="16" t="str">
        <f>IF(NOT(OR(A173&lt;&gt;"",B173&lt;&gt;"",C173&lt;&gt;"",D173&lt;&gt;"",E173&lt;&gt;"")),"",IF(A173="","Check ID",IF(SUMPRODUCT(--(Equipment!$A$2:$A$101=A173))=0,"Check ID",IF(OR(NOT(OR(B173="Occupied",B173="Unoccupied",B173="Morning warm-up",B173="Economizer",B173="Safety",B173="Alarm")),D173="",NOT(ISNUMBER(C173))),"Check inputs",IF(OR(C173&lt;&gt;INT(C173),C173&lt;1,C173&gt;100),"Check inputs","OK")))))</f>
        <v/>
      </c>
    </row>
    <row r="174" spans="1:6" x14ac:dyDescent="0.25">
      <c r="A174" s="12"/>
      <c r="B174" s="12"/>
      <c r="C174" s="12"/>
      <c r="D174" s="19"/>
      <c r="E174" s="19"/>
      <c r="F174" s="16" t="str">
        <f>IF(NOT(OR(A174&lt;&gt;"",B174&lt;&gt;"",C174&lt;&gt;"",D174&lt;&gt;"",E174&lt;&gt;"")),"",IF(A174="","Check ID",IF(SUMPRODUCT(--(Equipment!$A$2:$A$101=A174))=0,"Check ID",IF(OR(NOT(OR(B174="Occupied",B174="Unoccupied",B174="Morning warm-up",B174="Economizer",B174="Safety",B174="Alarm")),D174="",NOT(ISNUMBER(C174))),"Check inputs",IF(OR(C174&lt;&gt;INT(C174),C174&lt;1,C174&gt;100),"Check inputs","OK")))))</f>
        <v/>
      </c>
    </row>
    <row r="175" spans="1:6" x14ac:dyDescent="0.25">
      <c r="A175" s="12"/>
      <c r="B175" s="12"/>
      <c r="C175" s="12"/>
      <c r="D175" s="19"/>
      <c r="E175" s="19"/>
      <c r="F175" s="16" t="str">
        <f>IF(NOT(OR(A175&lt;&gt;"",B175&lt;&gt;"",C175&lt;&gt;"",D175&lt;&gt;"",E175&lt;&gt;"")),"",IF(A175="","Check ID",IF(SUMPRODUCT(--(Equipment!$A$2:$A$101=A175))=0,"Check ID",IF(OR(NOT(OR(B175="Occupied",B175="Unoccupied",B175="Morning warm-up",B175="Economizer",B175="Safety",B175="Alarm")),D175="",NOT(ISNUMBER(C175))),"Check inputs",IF(OR(C175&lt;&gt;INT(C175),C175&lt;1,C175&gt;100),"Check inputs","OK")))))</f>
        <v/>
      </c>
    </row>
    <row r="176" spans="1:6" x14ac:dyDescent="0.25">
      <c r="A176" s="12"/>
      <c r="B176" s="12"/>
      <c r="C176" s="12"/>
      <c r="D176" s="19"/>
      <c r="E176" s="19"/>
      <c r="F176" s="16" t="str">
        <f>IF(NOT(OR(A176&lt;&gt;"",B176&lt;&gt;"",C176&lt;&gt;"",D176&lt;&gt;"",E176&lt;&gt;"")),"",IF(A176="","Check ID",IF(SUMPRODUCT(--(Equipment!$A$2:$A$101=A176))=0,"Check ID",IF(OR(NOT(OR(B176="Occupied",B176="Unoccupied",B176="Morning warm-up",B176="Economizer",B176="Safety",B176="Alarm")),D176="",NOT(ISNUMBER(C176))),"Check inputs",IF(OR(C176&lt;&gt;INT(C176),C176&lt;1,C176&gt;100),"Check inputs","OK")))))</f>
        <v/>
      </c>
    </row>
    <row r="177" spans="1:6" x14ac:dyDescent="0.25">
      <c r="A177" s="12"/>
      <c r="B177" s="12"/>
      <c r="C177" s="12"/>
      <c r="D177" s="19"/>
      <c r="E177" s="19"/>
      <c r="F177" s="16" t="str">
        <f>IF(NOT(OR(A177&lt;&gt;"",B177&lt;&gt;"",C177&lt;&gt;"",D177&lt;&gt;"",E177&lt;&gt;"")),"",IF(A177="","Check ID",IF(SUMPRODUCT(--(Equipment!$A$2:$A$101=A177))=0,"Check ID",IF(OR(NOT(OR(B177="Occupied",B177="Unoccupied",B177="Morning warm-up",B177="Economizer",B177="Safety",B177="Alarm")),D177="",NOT(ISNUMBER(C177))),"Check inputs",IF(OR(C177&lt;&gt;INT(C177),C177&lt;1,C177&gt;100),"Check inputs","OK")))))</f>
        <v/>
      </c>
    </row>
    <row r="178" spans="1:6" x14ac:dyDescent="0.25">
      <c r="A178" s="12"/>
      <c r="B178" s="12"/>
      <c r="C178" s="12"/>
      <c r="D178" s="19"/>
      <c r="E178" s="19"/>
      <c r="F178" s="16" t="str">
        <f>IF(NOT(OR(A178&lt;&gt;"",B178&lt;&gt;"",C178&lt;&gt;"",D178&lt;&gt;"",E178&lt;&gt;"")),"",IF(A178="","Check ID",IF(SUMPRODUCT(--(Equipment!$A$2:$A$101=A178))=0,"Check ID",IF(OR(NOT(OR(B178="Occupied",B178="Unoccupied",B178="Morning warm-up",B178="Economizer",B178="Safety",B178="Alarm")),D178="",NOT(ISNUMBER(C178))),"Check inputs",IF(OR(C178&lt;&gt;INT(C178),C178&lt;1,C178&gt;100),"Check inputs","OK")))))</f>
        <v/>
      </c>
    </row>
    <row r="179" spans="1:6" x14ac:dyDescent="0.25">
      <c r="A179" s="12"/>
      <c r="B179" s="12"/>
      <c r="C179" s="12"/>
      <c r="D179" s="19"/>
      <c r="E179" s="19"/>
      <c r="F179" s="16" t="str">
        <f>IF(NOT(OR(A179&lt;&gt;"",B179&lt;&gt;"",C179&lt;&gt;"",D179&lt;&gt;"",E179&lt;&gt;"")),"",IF(A179="","Check ID",IF(SUMPRODUCT(--(Equipment!$A$2:$A$101=A179))=0,"Check ID",IF(OR(NOT(OR(B179="Occupied",B179="Unoccupied",B179="Morning warm-up",B179="Economizer",B179="Safety",B179="Alarm")),D179="",NOT(ISNUMBER(C179))),"Check inputs",IF(OR(C179&lt;&gt;INT(C179),C179&lt;1,C179&gt;100),"Check inputs","OK")))))</f>
        <v/>
      </c>
    </row>
    <row r="180" spans="1:6" x14ac:dyDescent="0.25">
      <c r="A180" s="12"/>
      <c r="B180" s="12"/>
      <c r="C180" s="12"/>
      <c r="D180" s="19"/>
      <c r="E180" s="19"/>
      <c r="F180" s="16" t="str">
        <f>IF(NOT(OR(A180&lt;&gt;"",B180&lt;&gt;"",C180&lt;&gt;"",D180&lt;&gt;"",E180&lt;&gt;"")),"",IF(A180="","Check ID",IF(SUMPRODUCT(--(Equipment!$A$2:$A$101=A180))=0,"Check ID",IF(OR(NOT(OR(B180="Occupied",B180="Unoccupied",B180="Morning warm-up",B180="Economizer",B180="Safety",B180="Alarm")),D180="",NOT(ISNUMBER(C180))),"Check inputs",IF(OR(C180&lt;&gt;INT(C180),C180&lt;1,C180&gt;100),"Check inputs","OK")))))</f>
        <v/>
      </c>
    </row>
    <row r="181" spans="1:6" x14ac:dyDescent="0.25">
      <c r="A181" s="12"/>
      <c r="B181" s="12"/>
      <c r="C181" s="12"/>
      <c r="D181" s="19"/>
      <c r="E181" s="19"/>
      <c r="F181" s="16" t="str">
        <f>IF(NOT(OR(A181&lt;&gt;"",B181&lt;&gt;"",C181&lt;&gt;"",D181&lt;&gt;"",E181&lt;&gt;"")),"",IF(A181="","Check ID",IF(SUMPRODUCT(--(Equipment!$A$2:$A$101=A181))=0,"Check ID",IF(OR(NOT(OR(B181="Occupied",B181="Unoccupied",B181="Morning warm-up",B181="Economizer",B181="Safety",B181="Alarm")),D181="",NOT(ISNUMBER(C181))),"Check inputs",IF(OR(C181&lt;&gt;INT(C181),C181&lt;1,C181&gt;100),"Check inputs","OK")))))</f>
        <v/>
      </c>
    </row>
    <row r="182" spans="1:6" x14ac:dyDescent="0.25">
      <c r="A182" s="12"/>
      <c r="B182" s="12"/>
      <c r="C182" s="12"/>
      <c r="D182" s="19"/>
      <c r="E182" s="19"/>
      <c r="F182" s="16" t="str">
        <f>IF(NOT(OR(A182&lt;&gt;"",B182&lt;&gt;"",C182&lt;&gt;"",D182&lt;&gt;"",E182&lt;&gt;"")),"",IF(A182="","Check ID",IF(SUMPRODUCT(--(Equipment!$A$2:$A$101=A182))=0,"Check ID",IF(OR(NOT(OR(B182="Occupied",B182="Unoccupied",B182="Morning warm-up",B182="Economizer",B182="Safety",B182="Alarm")),D182="",NOT(ISNUMBER(C182))),"Check inputs",IF(OR(C182&lt;&gt;INT(C182),C182&lt;1,C182&gt;100),"Check inputs","OK")))))</f>
        <v/>
      </c>
    </row>
    <row r="183" spans="1:6" x14ac:dyDescent="0.25">
      <c r="A183" s="12"/>
      <c r="B183" s="12"/>
      <c r="C183" s="12"/>
      <c r="D183" s="19"/>
      <c r="E183" s="19"/>
      <c r="F183" s="16" t="str">
        <f>IF(NOT(OR(A183&lt;&gt;"",B183&lt;&gt;"",C183&lt;&gt;"",D183&lt;&gt;"",E183&lt;&gt;"")),"",IF(A183="","Check ID",IF(SUMPRODUCT(--(Equipment!$A$2:$A$101=A183))=0,"Check ID",IF(OR(NOT(OR(B183="Occupied",B183="Unoccupied",B183="Morning warm-up",B183="Economizer",B183="Safety",B183="Alarm")),D183="",NOT(ISNUMBER(C183))),"Check inputs",IF(OR(C183&lt;&gt;INT(C183),C183&lt;1,C183&gt;100),"Check inputs","OK")))))</f>
        <v/>
      </c>
    </row>
    <row r="184" spans="1:6" x14ac:dyDescent="0.25">
      <c r="A184" s="12"/>
      <c r="B184" s="12"/>
      <c r="C184" s="12"/>
      <c r="D184" s="19"/>
      <c r="E184" s="19"/>
      <c r="F184" s="16" t="str">
        <f>IF(NOT(OR(A184&lt;&gt;"",B184&lt;&gt;"",C184&lt;&gt;"",D184&lt;&gt;"",E184&lt;&gt;"")),"",IF(A184="","Check ID",IF(SUMPRODUCT(--(Equipment!$A$2:$A$101=A184))=0,"Check ID",IF(OR(NOT(OR(B184="Occupied",B184="Unoccupied",B184="Morning warm-up",B184="Economizer",B184="Safety",B184="Alarm")),D184="",NOT(ISNUMBER(C184))),"Check inputs",IF(OR(C184&lt;&gt;INT(C184),C184&lt;1,C184&gt;100),"Check inputs","OK")))))</f>
        <v/>
      </c>
    </row>
    <row r="185" spans="1:6" x14ac:dyDescent="0.25">
      <c r="A185" s="12"/>
      <c r="B185" s="12"/>
      <c r="C185" s="12"/>
      <c r="D185" s="19"/>
      <c r="E185" s="19"/>
      <c r="F185" s="16" t="str">
        <f>IF(NOT(OR(A185&lt;&gt;"",B185&lt;&gt;"",C185&lt;&gt;"",D185&lt;&gt;"",E185&lt;&gt;"")),"",IF(A185="","Check ID",IF(SUMPRODUCT(--(Equipment!$A$2:$A$101=A185))=0,"Check ID",IF(OR(NOT(OR(B185="Occupied",B185="Unoccupied",B185="Morning warm-up",B185="Economizer",B185="Safety",B185="Alarm")),D185="",NOT(ISNUMBER(C185))),"Check inputs",IF(OR(C185&lt;&gt;INT(C185),C185&lt;1,C185&gt;100),"Check inputs","OK")))))</f>
        <v/>
      </c>
    </row>
    <row r="186" spans="1:6" x14ac:dyDescent="0.25">
      <c r="A186" s="12"/>
      <c r="B186" s="12"/>
      <c r="C186" s="12"/>
      <c r="D186" s="19"/>
      <c r="E186" s="19"/>
      <c r="F186" s="16" t="str">
        <f>IF(NOT(OR(A186&lt;&gt;"",B186&lt;&gt;"",C186&lt;&gt;"",D186&lt;&gt;"",E186&lt;&gt;"")),"",IF(A186="","Check ID",IF(SUMPRODUCT(--(Equipment!$A$2:$A$101=A186))=0,"Check ID",IF(OR(NOT(OR(B186="Occupied",B186="Unoccupied",B186="Morning warm-up",B186="Economizer",B186="Safety",B186="Alarm")),D186="",NOT(ISNUMBER(C186))),"Check inputs",IF(OR(C186&lt;&gt;INT(C186),C186&lt;1,C186&gt;100),"Check inputs","OK")))))</f>
        <v/>
      </c>
    </row>
    <row r="187" spans="1:6" x14ac:dyDescent="0.25">
      <c r="A187" s="12"/>
      <c r="B187" s="12"/>
      <c r="C187" s="12"/>
      <c r="D187" s="19"/>
      <c r="E187" s="19"/>
      <c r="F187" s="16" t="str">
        <f>IF(NOT(OR(A187&lt;&gt;"",B187&lt;&gt;"",C187&lt;&gt;"",D187&lt;&gt;"",E187&lt;&gt;"")),"",IF(A187="","Check ID",IF(SUMPRODUCT(--(Equipment!$A$2:$A$101=A187))=0,"Check ID",IF(OR(NOT(OR(B187="Occupied",B187="Unoccupied",B187="Morning warm-up",B187="Economizer",B187="Safety",B187="Alarm")),D187="",NOT(ISNUMBER(C187))),"Check inputs",IF(OR(C187&lt;&gt;INT(C187),C187&lt;1,C187&gt;100),"Check inputs","OK")))))</f>
        <v/>
      </c>
    </row>
    <row r="188" spans="1:6" x14ac:dyDescent="0.25">
      <c r="A188" s="12"/>
      <c r="B188" s="12"/>
      <c r="C188" s="12"/>
      <c r="D188" s="19"/>
      <c r="E188" s="19"/>
      <c r="F188" s="16" t="str">
        <f>IF(NOT(OR(A188&lt;&gt;"",B188&lt;&gt;"",C188&lt;&gt;"",D188&lt;&gt;"",E188&lt;&gt;"")),"",IF(A188="","Check ID",IF(SUMPRODUCT(--(Equipment!$A$2:$A$101=A188))=0,"Check ID",IF(OR(NOT(OR(B188="Occupied",B188="Unoccupied",B188="Morning warm-up",B188="Economizer",B188="Safety",B188="Alarm")),D188="",NOT(ISNUMBER(C188))),"Check inputs",IF(OR(C188&lt;&gt;INT(C188),C188&lt;1,C188&gt;100),"Check inputs","OK")))))</f>
        <v/>
      </c>
    </row>
    <row r="189" spans="1:6" x14ac:dyDescent="0.25">
      <c r="A189" s="12"/>
      <c r="B189" s="12"/>
      <c r="C189" s="12"/>
      <c r="D189" s="19"/>
      <c r="E189" s="19"/>
      <c r="F189" s="16" t="str">
        <f>IF(NOT(OR(A189&lt;&gt;"",B189&lt;&gt;"",C189&lt;&gt;"",D189&lt;&gt;"",E189&lt;&gt;"")),"",IF(A189="","Check ID",IF(SUMPRODUCT(--(Equipment!$A$2:$A$101=A189))=0,"Check ID",IF(OR(NOT(OR(B189="Occupied",B189="Unoccupied",B189="Morning warm-up",B189="Economizer",B189="Safety",B189="Alarm")),D189="",NOT(ISNUMBER(C189))),"Check inputs",IF(OR(C189&lt;&gt;INT(C189),C189&lt;1,C189&gt;100),"Check inputs","OK")))))</f>
        <v/>
      </c>
    </row>
    <row r="190" spans="1:6" x14ac:dyDescent="0.25">
      <c r="A190" s="12"/>
      <c r="B190" s="12"/>
      <c r="C190" s="12"/>
      <c r="D190" s="19"/>
      <c r="E190" s="19"/>
      <c r="F190" s="16" t="str">
        <f>IF(NOT(OR(A190&lt;&gt;"",B190&lt;&gt;"",C190&lt;&gt;"",D190&lt;&gt;"",E190&lt;&gt;"")),"",IF(A190="","Check ID",IF(SUMPRODUCT(--(Equipment!$A$2:$A$101=A190))=0,"Check ID",IF(OR(NOT(OR(B190="Occupied",B190="Unoccupied",B190="Morning warm-up",B190="Economizer",B190="Safety",B190="Alarm")),D190="",NOT(ISNUMBER(C190))),"Check inputs",IF(OR(C190&lt;&gt;INT(C190),C190&lt;1,C190&gt;100),"Check inputs","OK")))))</f>
        <v/>
      </c>
    </row>
    <row r="191" spans="1:6" x14ac:dyDescent="0.25">
      <c r="A191" s="12"/>
      <c r="B191" s="12"/>
      <c r="C191" s="12"/>
      <c r="D191" s="19"/>
      <c r="E191" s="19"/>
      <c r="F191" s="16" t="str">
        <f>IF(NOT(OR(A191&lt;&gt;"",B191&lt;&gt;"",C191&lt;&gt;"",D191&lt;&gt;"",E191&lt;&gt;"")),"",IF(A191="","Check ID",IF(SUMPRODUCT(--(Equipment!$A$2:$A$101=A191))=0,"Check ID",IF(OR(NOT(OR(B191="Occupied",B191="Unoccupied",B191="Morning warm-up",B191="Economizer",B191="Safety",B191="Alarm")),D191="",NOT(ISNUMBER(C191))),"Check inputs",IF(OR(C191&lt;&gt;INT(C191),C191&lt;1,C191&gt;100),"Check inputs","OK")))))</f>
        <v/>
      </c>
    </row>
    <row r="192" spans="1:6" x14ac:dyDescent="0.25">
      <c r="A192" s="12"/>
      <c r="B192" s="12"/>
      <c r="C192" s="12"/>
      <c r="D192" s="19"/>
      <c r="E192" s="19"/>
      <c r="F192" s="16" t="str">
        <f>IF(NOT(OR(A192&lt;&gt;"",B192&lt;&gt;"",C192&lt;&gt;"",D192&lt;&gt;"",E192&lt;&gt;"")),"",IF(A192="","Check ID",IF(SUMPRODUCT(--(Equipment!$A$2:$A$101=A192))=0,"Check ID",IF(OR(NOT(OR(B192="Occupied",B192="Unoccupied",B192="Morning warm-up",B192="Economizer",B192="Safety",B192="Alarm")),D192="",NOT(ISNUMBER(C192))),"Check inputs",IF(OR(C192&lt;&gt;INT(C192),C192&lt;1,C192&gt;100),"Check inputs","OK")))))</f>
        <v/>
      </c>
    </row>
    <row r="193" spans="1:6" x14ac:dyDescent="0.25">
      <c r="A193" s="12"/>
      <c r="B193" s="12"/>
      <c r="C193" s="12"/>
      <c r="D193" s="19"/>
      <c r="E193" s="19"/>
      <c r="F193" s="16" t="str">
        <f>IF(NOT(OR(A193&lt;&gt;"",B193&lt;&gt;"",C193&lt;&gt;"",D193&lt;&gt;"",E193&lt;&gt;"")),"",IF(A193="","Check ID",IF(SUMPRODUCT(--(Equipment!$A$2:$A$101=A193))=0,"Check ID",IF(OR(NOT(OR(B193="Occupied",B193="Unoccupied",B193="Morning warm-up",B193="Economizer",B193="Safety",B193="Alarm")),D193="",NOT(ISNUMBER(C193))),"Check inputs",IF(OR(C193&lt;&gt;INT(C193),C193&lt;1,C193&gt;100),"Check inputs","OK")))))</f>
        <v/>
      </c>
    </row>
    <row r="194" spans="1:6" x14ac:dyDescent="0.25">
      <c r="A194" s="12"/>
      <c r="B194" s="12"/>
      <c r="C194" s="12"/>
      <c r="D194" s="19"/>
      <c r="E194" s="19"/>
      <c r="F194" s="16" t="str">
        <f>IF(NOT(OR(A194&lt;&gt;"",B194&lt;&gt;"",C194&lt;&gt;"",D194&lt;&gt;"",E194&lt;&gt;"")),"",IF(A194="","Check ID",IF(SUMPRODUCT(--(Equipment!$A$2:$A$101=A194))=0,"Check ID",IF(OR(NOT(OR(B194="Occupied",B194="Unoccupied",B194="Morning warm-up",B194="Economizer",B194="Safety",B194="Alarm")),D194="",NOT(ISNUMBER(C194))),"Check inputs",IF(OR(C194&lt;&gt;INT(C194),C194&lt;1,C194&gt;100),"Check inputs","OK")))))</f>
        <v/>
      </c>
    </row>
    <row r="195" spans="1:6" x14ac:dyDescent="0.25">
      <c r="A195" s="12"/>
      <c r="B195" s="12"/>
      <c r="C195" s="12"/>
      <c r="D195" s="19"/>
      <c r="E195" s="19"/>
      <c r="F195" s="16" t="str">
        <f>IF(NOT(OR(A195&lt;&gt;"",B195&lt;&gt;"",C195&lt;&gt;"",D195&lt;&gt;"",E195&lt;&gt;"")),"",IF(A195="","Check ID",IF(SUMPRODUCT(--(Equipment!$A$2:$A$101=A195))=0,"Check ID",IF(OR(NOT(OR(B195="Occupied",B195="Unoccupied",B195="Morning warm-up",B195="Economizer",B195="Safety",B195="Alarm")),D195="",NOT(ISNUMBER(C195))),"Check inputs",IF(OR(C195&lt;&gt;INT(C195),C195&lt;1,C195&gt;100),"Check inputs","OK")))))</f>
        <v/>
      </c>
    </row>
    <row r="196" spans="1:6" x14ac:dyDescent="0.25">
      <c r="A196" s="12"/>
      <c r="B196" s="12"/>
      <c r="C196" s="12"/>
      <c r="D196" s="19"/>
      <c r="E196" s="19"/>
      <c r="F196" s="16" t="str">
        <f>IF(NOT(OR(A196&lt;&gt;"",B196&lt;&gt;"",C196&lt;&gt;"",D196&lt;&gt;"",E196&lt;&gt;"")),"",IF(A196="","Check ID",IF(SUMPRODUCT(--(Equipment!$A$2:$A$101=A196))=0,"Check ID",IF(OR(NOT(OR(B196="Occupied",B196="Unoccupied",B196="Morning warm-up",B196="Economizer",B196="Safety",B196="Alarm")),D196="",NOT(ISNUMBER(C196))),"Check inputs",IF(OR(C196&lt;&gt;INT(C196),C196&lt;1,C196&gt;100),"Check inputs","OK")))))</f>
        <v/>
      </c>
    </row>
    <row r="197" spans="1:6" x14ac:dyDescent="0.25">
      <c r="A197" s="12"/>
      <c r="B197" s="12"/>
      <c r="C197" s="12"/>
      <c r="D197" s="19"/>
      <c r="E197" s="19"/>
      <c r="F197" s="16" t="str">
        <f>IF(NOT(OR(A197&lt;&gt;"",B197&lt;&gt;"",C197&lt;&gt;"",D197&lt;&gt;"",E197&lt;&gt;"")),"",IF(A197="","Check ID",IF(SUMPRODUCT(--(Equipment!$A$2:$A$101=A197))=0,"Check ID",IF(OR(NOT(OR(B197="Occupied",B197="Unoccupied",B197="Morning warm-up",B197="Economizer",B197="Safety",B197="Alarm")),D197="",NOT(ISNUMBER(C197))),"Check inputs",IF(OR(C197&lt;&gt;INT(C197),C197&lt;1,C197&gt;100),"Check inputs","OK")))))</f>
        <v/>
      </c>
    </row>
    <row r="198" spans="1:6" x14ac:dyDescent="0.25">
      <c r="A198" s="12"/>
      <c r="B198" s="12"/>
      <c r="C198" s="12"/>
      <c r="D198" s="19"/>
      <c r="E198" s="19"/>
      <c r="F198" s="16" t="str">
        <f>IF(NOT(OR(A198&lt;&gt;"",B198&lt;&gt;"",C198&lt;&gt;"",D198&lt;&gt;"",E198&lt;&gt;"")),"",IF(A198="","Check ID",IF(SUMPRODUCT(--(Equipment!$A$2:$A$101=A198))=0,"Check ID",IF(OR(NOT(OR(B198="Occupied",B198="Unoccupied",B198="Morning warm-up",B198="Economizer",B198="Safety",B198="Alarm")),D198="",NOT(ISNUMBER(C198))),"Check inputs",IF(OR(C198&lt;&gt;INT(C198),C198&lt;1,C198&gt;100),"Check inputs","OK")))))</f>
        <v/>
      </c>
    </row>
    <row r="199" spans="1:6" x14ac:dyDescent="0.25">
      <c r="A199" s="12"/>
      <c r="B199" s="12"/>
      <c r="C199" s="12"/>
      <c r="D199" s="19"/>
      <c r="E199" s="19"/>
      <c r="F199" s="16" t="str">
        <f>IF(NOT(OR(A199&lt;&gt;"",B199&lt;&gt;"",C199&lt;&gt;"",D199&lt;&gt;"",E199&lt;&gt;"")),"",IF(A199="","Check ID",IF(SUMPRODUCT(--(Equipment!$A$2:$A$101=A199))=0,"Check ID",IF(OR(NOT(OR(B199="Occupied",B199="Unoccupied",B199="Morning warm-up",B199="Economizer",B199="Safety",B199="Alarm")),D199="",NOT(ISNUMBER(C199))),"Check inputs",IF(OR(C199&lt;&gt;INT(C199),C199&lt;1,C199&gt;100),"Check inputs","OK")))))</f>
        <v/>
      </c>
    </row>
    <row r="200" spans="1:6" x14ac:dyDescent="0.25">
      <c r="A200" s="12"/>
      <c r="B200" s="12"/>
      <c r="C200" s="12"/>
      <c r="D200" s="19"/>
      <c r="E200" s="19"/>
      <c r="F200" s="16" t="str">
        <f>IF(NOT(OR(A200&lt;&gt;"",B200&lt;&gt;"",C200&lt;&gt;"",D200&lt;&gt;"",E200&lt;&gt;"")),"",IF(A200="","Check ID",IF(SUMPRODUCT(--(Equipment!$A$2:$A$101=A200))=0,"Check ID",IF(OR(NOT(OR(B200="Occupied",B200="Unoccupied",B200="Morning warm-up",B200="Economizer",B200="Safety",B200="Alarm")),D200="",NOT(ISNUMBER(C200))),"Check inputs",IF(OR(C200&lt;&gt;INT(C200),C200&lt;1,C200&gt;100),"Check inputs","OK")))))</f>
        <v/>
      </c>
    </row>
    <row r="201" spans="1:6" x14ac:dyDescent="0.25">
      <c r="A201" s="12"/>
      <c r="B201" s="12"/>
      <c r="C201" s="12"/>
      <c r="D201" s="19"/>
      <c r="E201" s="19"/>
      <c r="F201" s="16" t="str">
        <f>IF(NOT(OR(A201&lt;&gt;"",B201&lt;&gt;"",C201&lt;&gt;"",D201&lt;&gt;"",E201&lt;&gt;"")),"",IF(A201="","Check ID",IF(SUMPRODUCT(--(Equipment!$A$2:$A$101=A201))=0,"Check ID",IF(OR(NOT(OR(B201="Occupied",B201="Unoccupied",B201="Morning warm-up",B201="Economizer",B201="Safety",B201="Alarm")),D201="",NOT(ISNUMBER(C201))),"Check inputs",IF(OR(C201&lt;&gt;INT(C201),C201&lt;1,C201&gt;100),"Check inputs","OK")))))</f>
        <v/>
      </c>
    </row>
    <row r="202" spans="1:6" x14ac:dyDescent="0.25">
      <c r="A202" s="12"/>
      <c r="B202" s="12"/>
      <c r="C202" s="12"/>
      <c r="D202" s="19"/>
      <c r="E202" s="19"/>
      <c r="F202" s="16" t="str">
        <f>IF(NOT(OR(A202&lt;&gt;"",B202&lt;&gt;"",C202&lt;&gt;"",D202&lt;&gt;"",E202&lt;&gt;"")),"",IF(A202="","Check ID",IF(SUMPRODUCT(--(Equipment!$A$2:$A$101=A202))=0,"Check ID",IF(OR(NOT(OR(B202="Occupied",B202="Unoccupied",B202="Morning warm-up",B202="Economizer",B202="Safety",B202="Alarm")),D202="",NOT(ISNUMBER(C202))),"Check inputs",IF(OR(C202&lt;&gt;INT(C202),C202&lt;1,C202&gt;100),"Check inputs","OK")))))</f>
        <v/>
      </c>
    </row>
    <row r="203" spans="1:6" x14ac:dyDescent="0.25">
      <c r="A203" s="12"/>
      <c r="B203" s="12"/>
      <c r="C203" s="12"/>
      <c r="D203" s="19"/>
      <c r="E203" s="19"/>
      <c r="F203" s="16" t="str">
        <f>IF(NOT(OR(A203&lt;&gt;"",B203&lt;&gt;"",C203&lt;&gt;"",D203&lt;&gt;"",E203&lt;&gt;"")),"",IF(A203="","Check ID",IF(SUMPRODUCT(--(Equipment!$A$2:$A$101=A203))=0,"Check ID",IF(OR(NOT(OR(B203="Occupied",B203="Unoccupied",B203="Morning warm-up",B203="Economizer",B203="Safety",B203="Alarm")),D203="",NOT(ISNUMBER(C203))),"Check inputs",IF(OR(C203&lt;&gt;INT(C203),C203&lt;1,C203&gt;100),"Check inputs","OK")))))</f>
        <v/>
      </c>
    </row>
    <row r="204" spans="1:6" x14ac:dyDescent="0.25">
      <c r="A204" s="12"/>
      <c r="B204" s="12"/>
      <c r="C204" s="12"/>
      <c r="D204" s="19"/>
      <c r="E204" s="19"/>
      <c r="F204" s="16" t="str">
        <f>IF(NOT(OR(A204&lt;&gt;"",B204&lt;&gt;"",C204&lt;&gt;"",D204&lt;&gt;"",E204&lt;&gt;"")),"",IF(A204="","Check ID",IF(SUMPRODUCT(--(Equipment!$A$2:$A$101=A204))=0,"Check ID",IF(OR(NOT(OR(B204="Occupied",B204="Unoccupied",B204="Morning warm-up",B204="Economizer",B204="Safety",B204="Alarm")),D204="",NOT(ISNUMBER(C204))),"Check inputs",IF(OR(C204&lt;&gt;INT(C204),C204&lt;1,C204&gt;100),"Check inputs","OK")))))</f>
        <v/>
      </c>
    </row>
    <row r="205" spans="1:6" x14ac:dyDescent="0.25">
      <c r="A205" s="12"/>
      <c r="B205" s="12"/>
      <c r="C205" s="12"/>
      <c r="D205" s="19"/>
      <c r="E205" s="19"/>
      <c r="F205" s="16" t="str">
        <f>IF(NOT(OR(A205&lt;&gt;"",B205&lt;&gt;"",C205&lt;&gt;"",D205&lt;&gt;"",E205&lt;&gt;"")),"",IF(A205="","Check ID",IF(SUMPRODUCT(--(Equipment!$A$2:$A$101=A205))=0,"Check ID",IF(OR(NOT(OR(B205="Occupied",B205="Unoccupied",B205="Morning warm-up",B205="Economizer",B205="Safety",B205="Alarm")),D205="",NOT(ISNUMBER(C205))),"Check inputs",IF(OR(C205&lt;&gt;INT(C205),C205&lt;1,C205&gt;100),"Check inputs","OK")))))</f>
        <v/>
      </c>
    </row>
    <row r="206" spans="1:6" x14ac:dyDescent="0.25">
      <c r="A206" s="12"/>
      <c r="B206" s="12"/>
      <c r="C206" s="12"/>
      <c r="D206" s="19"/>
      <c r="E206" s="19"/>
      <c r="F206" s="16" t="str">
        <f>IF(NOT(OR(A206&lt;&gt;"",B206&lt;&gt;"",C206&lt;&gt;"",D206&lt;&gt;"",E206&lt;&gt;"")),"",IF(A206="","Check ID",IF(SUMPRODUCT(--(Equipment!$A$2:$A$101=A206))=0,"Check ID",IF(OR(NOT(OR(B206="Occupied",B206="Unoccupied",B206="Morning warm-up",B206="Economizer",B206="Safety",B206="Alarm")),D206="",NOT(ISNUMBER(C206))),"Check inputs",IF(OR(C206&lt;&gt;INT(C206),C206&lt;1,C206&gt;100),"Check inputs","OK")))))</f>
        <v/>
      </c>
    </row>
    <row r="207" spans="1:6" x14ac:dyDescent="0.25">
      <c r="A207" s="12"/>
      <c r="B207" s="12"/>
      <c r="C207" s="12"/>
      <c r="D207" s="19"/>
      <c r="E207" s="19"/>
      <c r="F207" s="16" t="str">
        <f>IF(NOT(OR(A207&lt;&gt;"",B207&lt;&gt;"",C207&lt;&gt;"",D207&lt;&gt;"",E207&lt;&gt;"")),"",IF(A207="","Check ID",IF(SUMPRODUCT(--(Equipment!$A$2:$A$101=A207))=0,"Check ID",IF(OR(NOT(OR(B207="Occupied",B207="Unoccupied",B207="Morning warm-up",B207="Economizer",B207="Safety",B207="Alarm")),D207="",NOT(ISNUMBER(C207))),"Check inputs",IF(OR(C207&lt;&gt;INT(C207),C207&lt;1,C207&gt;100),"Check inputs","OK")))))</f>
        <v/>
      </c>
    </row>
    <row r="208" spans="1:6" x14ac:dyDescent="0.25">
      <c r="A208" s="12"/>
      <c r="B208" s="12"/>
      <c r="C208" s="12"/>
      <c r="D208" s="19"/>
      <c r="E208" s="19"/>
      <c r="F208" s="16" t="str">
        <f>IF(NOT(OR(A208&lt;&gt;"",B208&lt;&gt;"",C208&lt;&gt;"",D208&lt;&gt;"",E208&lt;&gt;"")),"",IF(A208="","Check ID",IF(SUMPRODUCT(--(Equipment!$A$2:$A$101=A208))=0,"Check ID",IF(OR(NOT(OR(B208="Occupied",B208="Unoccupied",B208="Morning warm-up",B208="Economizer",B208="Safety",B208="Alarm")),D208="",NOT(ISNUMBER(C208))),"Check inputs",IF(OR(C208&lt;&gt;INT(C208),C208&lt;1,C208&gt;100),"Check inputs","OK")))))</f>
        <v/>
      </c>
    </row>
    <row r="209" spans="1:6" x14ac:dyDescent="0.25">
      <c r="A209" s="12"/>
      <c r="B209" s="12"/>
      <c r="C209" s="12"/>
      <c r="D209" s="19"/>
      <c r="E209" s="19"/>
      <c r="F209" s="16" t="str">
        <f>IF(NOT(OR(A209&lt;&gt;"",B209&lt;&gt;"",C209&lt;&gt;"",D209&lt;&gt;"",E209&lt;&gt;"")),"",IF(A209="","Check ID",IF(SUMPRODUCT(--(Equipment!$A$2:$A$101=A209))=0,"Check ID",IF(OR(NOT(OR(B209="Occupied",B209="Unoccupied",B209="Morning warm-up",B209="Economizer",B209="Safety",B209="Alarm")),D209="",NOT(ISNUMBER(C209))),"Check inputs",IF(OR(C209&lt;&gt;INT(C209),C209&lt;1,C209&gt;100),"Check inputs","OK")))))</f>
        <v/>
      </c>
    </row>
    <row r="210" spans="1:6" x14ac:dyDescent="0.25">
      <c r="A210" s="12"/>
      <c r="B210" s="12"/>
      <c r="C210" s="12"/>
      <c r="D210" s="19"/>
      <c r="E210" s="19"/>
      <c r="F210" s="16" t="str">
        <f>IF(NOT(OR(A210&lt;&gt;"",B210&lt;&gt;"",C210&lt;&gt;"",D210&lt;&gt;"",E210&lt;&gt;"")),"",IF(A210="","Check ID",IF(SUMPRODUCT(--(Equipment!$A$2:$A$101=A210))=0,"Check ID",IF(OR(NOT(OR(B210="Occupied",B210="Unoccupied",B210="Morning warm-up",B210="Economizer",B210="Safety",B210="Alarm")),D210="",NOT(ISNUMBER(C210))),"Check inputs",IF(OR(C210&lt;&gt;INT(C210),C210&lt;1,C210&gt;100),"Check inputs","OK")))))</f>
        <v/>
      </c>
    </row>
    <row r="211" spans="1:6" x14ac:dyDescent="0.25">
      <c r="A211" s="12"/>
      <c r="B211" s="12"/>
      <c r="C211" s="12"/>
      <c r="D211" s="19"/>
      <c r="E211" s="19"/>
      <c r="F211" s="16" t="str">
        <f>IF(NOT(OR(A211&lt;&gt;"",B211&lt;&gt;"",C211&lt;&gt;"",D211&lt;&gt;"",E211&lt;&gt;"")),"",IF(A211="","Check ID",IF(SUMPRODUCT(--(Equipment!$A$2:$A$101=A211))=0,"Check ID",IF(OR(NOT(OR(B211="Occupied",B211="Unoccupied",B211="Morning warm-up",B211="Economizer",B211="Safety",B211="Alarm")),D211="",NOT(ISNUMBER(C211))),"Check inputs",IF(OR(C211&lt;&gt;INT(C211),C211&lt;1,C211&gt;100),"Check inputs","OK")))))</f>
        <v/>
      </c>
    </row>
    <row r="212" spans="1:6" x14ac:dyDescent="0.25">
      <c r="A212" s="12"/>
      <c r="B212" s="12"/>
      <c r="C212" s="12"/>
      <c r="D212" s="19"/>
      <c r="E212" s="19"/>
      <c r="F212" s="16" t="str">
        <f>IF(NOT(OR(A212&lt;&gt;"",B212&lt;&gt;"",C212&lt;&gt;"",D212&lt;&gt;"",E212&lt;&gt;"")),"",IF(A212="","Check ID",IF(SUMPRODUCT(--(Equipment!$A$2:$A$101=A212))=0,"Check ID",IF(OR(NOT(OR(B212="Occupied",B212="Unoccupied",B212="Morning warm-up",B212="Economizer",B212="Safety",B212="Alarm")),D212="",NOT(ISNUMBER(C212))),"Check inputs",IF(OR(C212&lt;&gt;INT(C212),C212&lt;1,C212&gt;100),"Check inputs","OK")))))</f>
        <v/>
      </c>
    </row>
    <row r="213" spans="1:6" x14ac:dyDescent="0.25">
      <c r="A213" s="12"/>
      <c r="B213" s="12"/>
      <c r="C213" s="12"/>
      <c r="D213" s="19"/>
      <c r="E213" s="19"/>
      <c r="F213" s="16" t="str">
        <f>IF(NOT(OR(A213&lt;&gt;"",B213&lt;&gt;"",C213&lt;&gt;"",D213&lt;&gt;"",E213&lt;&gt;"")),"",IF(A213="","Check ID",IF(SUMPRODUCT(--(Equipment!$A$2:$A$101=A213))=0,"Check ID",IF(OR(NOT(OR(B213="Occupied",B213="Unoccupied",B213="Morning warm-up",B213="Economizer",B213="Safety",B213="Alarm")),D213="",NOT(ISNUMBER(C213))),"Check inputs",IF(OR(C213&lt;&gt;INT(C213),C213&lt;1,C213&gt;100),"Check inputs","OK")))))</f>
        <v/>
      </c>
    </row>
    <row r="214" spans="1:6" x14ac:dyDescent="0.25">
      <c r="A214" s="12"/>
      <c r="B214" s="12"/>
      <c r="C214" s="12"/>
      <c r="D214" s="19"/>
      <c r="E214" s="19"/>
      <c r="F214" s="16" t="str">
        <f>IF(NOT(OR(A214&lt;&gt;"",B214&lt;&gt;"",C214&lt;&gt;"",D214&lt;&gt;"",E214&lt;&gt;"")),"",IF(A214="","Check ID",IF(SUMPRODUCT(--(Equipment!$A$2:$A$101=A214))=0,"Check ID",IF(OR(NOT(OR(B214="Occupied",B214="Unoccupied",B214="Morning warm-up",B214="Economizer",B214="Safety",B214="Alarm")),D214="",NOT(ISNUMBER(C214))),"Check inputs",IF(OR(C214&lt;&gt;INT(C214),C214&lt;1,C214&gt;100),"Check inputs","OK")))))</f>
        <v/>
      </c>
    </row>
    <row r="215" spans="1:6" x14ac:dyDescent="0.25">
      <c r="A215" s="12"/>
      <c r="B215" s="12"/>
      <c r="C215" s="12"/>
      <c r="D215" s="19"/>
      <c r="E215" s="19"/>
      <c r="F215" s="16" t="str">
        <f>IF(NOT(OR(A215&lt;&gt;"",B215&lt;&gt;"",C215&lt;&gt;"",D215&lt;&gt;"",E215&lt;&gt;"")),"",IF(A215="","Check ID",IF(SUMPRODUCT(--(Equipment!$A$2:$A$101=A215))=0,"Check ID",IF(OR(NOT(OR(B215="Occupied",B215="Unoccupied",B215="Morning warm-up",B215="Economizer",B215="Safety",B215="Alarm")),D215="",NOT(ISNUMBER(C215))),"Check inputs",IF(OR(C215&lt;&gt;INT(C215),C215&lt;1,C215&gt;100),"Check inputs","OK")))))</f>
        <v/>
      </c>
    </row>
    <row r="216" spans="1:6" x14ac:dyDescent="0.25">
      <c r="A216" s="12"/>
      <c r="B216" s="12"/>
      <c r="C216" s="12"/>
      <c r="D216" s="19"/>
      <c r="E216" s="19"/>
      <c r="F216" s="16" t="str">
        <f>IF(NOT(OR(A216&lt;&gt;"",B216&lt;&gt;"",C216&lt;&gt;"",D216&lt;&gt;"",E216&lt;&gt;"")),"",IF(A216="","Check ID",IF(SUMPRODUCT(--(Equipment!$A$2:$A$101=A216))=0,"Check ID",IF(OR(NOT(OR(B216="Occupied",B216="Unoccupied",B216="Morning warm-up",B216="Economizer",B216="Safety",B216="Alarm")),D216="",NOT(ISNUMBER(C216))),"Check inputs",IF(OR(C216&lt;&gt;INT(C216),C216&lt;1,C216&gt;100),"Check inputs","OK")))))</f>
        <v/>
      </c>
    </row>
    <row r="217" spans="1:6" x14ac:dyDescent="0.25">
      <c r="A217" s="12"/>
      <c r="B217" s="12"/>
      <c r="C217" s="12"/>
      <c r="D217" s="19"/>
      <c r="E217" s="19"/>
      <c r="F217" s="16" t="str">
        <f>IF(NOT(OR(A217&lt;&gt;"",B217&lt;&gt;"",C217&lt;&gt;"",D217&lt;&gt;"",E217&lt;&gt;"")),"",IF(A217="","Check ID",IF(SUMPRODUCT(--(Equipment!$A$2:$A$101=A217))=0,"Check ID",IF(OR(NOT(OR(B217="Occupied",B217="Unoccupied",B217="Morning warm-up",B217="Economizer",B217="Safety",B217="Alarm")),D217="",NOT(ISNUMBER(C217))),"Check inputs",IF(OR(C217&lt;&gt;INT(C217),C217&lt;1,C217&gt;100),"Check inputs","OK")))))</f>
        <v/>
      </c>
    </row>
    <row r="218" spans="1:6" x14ac:dyDescent="0.25">
      <c r="A218" s="12"/>
      <c r="B218" s="12"/>
      <c r="C218" s="12"/>
      <c r="D218" s="19"/>
      <c r="E218" s="19"/>
      <c r="F218" s="16" t="str">
        <f>IF(NOT(OR(A218&lt;&gt;"",B218&lt;&gt;"",C218&lt;&gt;"",D218&lt;&gt;"",E218&lt;&gt;"")),"",IF(A218="","Check ID",IF(SUMPRODUCT(--(Equipment!$A$2:$A$101=A218))=0,"Check ID",IF(OR(NOT(OR(B218="Occupied",B218="Unoccupied",B218="Morning warm-up",B218="Economizer",B218="Safety",B218="Alarm")),D218="",NOT(ISNUMBER(C218))),"Check inputs",IF(OR(C218&lt;&gt;INT(C218),C218&lt;1,C218&gt;100),"Check inputs","OK")))))</f>
        <v/>
      </c>
    </row>
    <row r="219" spans="1:6" x14ac:dyDescent="0.25">
      <c r="A219" s="12"/>
      <c r="B219" s="12"/>
      <c r="C219" s="12"/>
      <c r="D219" s="19"/>
      <c r="E219" s="19"/>
      <c r="F219" s="16" t="str">
        <f>IF(NOT(OR(A219&lt;&gt;"",B219&lt;&gt;"",C219&lt;&gt;"",D219&lt;&gt;"",E219&lt;&gt;"")),"",IF(A219="","Check ID",IF(SUMPRODUCT(--(Equipment!$A$2:$A$101=A219))=0,"Check ID",IF(OR(NOT(OR(B219="Occupied",B219="Unoccupied",B219="Morning warm-up",B219="Economizer",B219="Safety",B219="Alarm")),D219="",NOT(ISNUMBER(C219))),"Check inputs",IF(OR(C219&lt;&gt;INT(C219),C219&lt;1,C219&gt;100),"Check inputs","OK")))))</f>
        <v/>
      </c>
    </row>
    <row r="220" spans="1:6" x14ac:dyDescent="0.25">
      <c r="A220" s="12"/>
      <c r="B220" s="12"/>
      <c r="C220" s="12"/>
      <c r="D220" s="19"/>
      <c r="E220" s="19"/>
      <c r="F220" s="16" t="str">
        <f>IF(NOT(OR(A220&lt;&gt;"",B220&lt;&gt;"",C220&lt;&gt;"",D220&lt;&gt;"",E220&lt;&gt;"")),"",IF(A220="","Check ID",IF(SUMPRODUCT(--(Equipment!$A$2:$A$101=A220))=0,"Check ID",IF(OR(NOT(OR(B220="Occupied",B220="Unoccupied",B220="Morning warm-up",B220="Economizer",B220="Safety",B220="Alarm")),D220="",NOT(ISNUMBER(C220))),"Check inputs",IF(OR(C220&lt;&gt;INT(C220),C220&lt;1,C220&gt;100),"Check inputs","OK")))))</f>
        <v/>
      </c>
    </row>
    <row r="221" spans="1:6" x14ac:dyDescent="0.25">
      <c r="A221" s="12"/>
      <c r="B221" s="12"/>
      <c r="C221" s="12"/>
      <c r="D221" s="19"/>
      <c r="E221" s="19"/>
      <c r="F221" s="16" t="str">
        <f>IF(NOT(OR(A221&lt;&gt;"",B221&lt;&gt;"",C221&lt;&gt;"",D221&lt;&gt;"",E221&lt;&gt;"")),"",IF(A221="","Check ID",IF(SUMPRODUCT(--(Equipment!$A$2:$A$101=A221))=0,"Check ID",IF(OR(NOT(OR(B221="Occupied",B221="Unoccupied",B221="Morning warm-up",B221="Economizer",B221="Safety",B221="Alarm")),D221="",NOT(ISNUMBER(C221))),"Check inputs",IF(OR(C221&lt;&gt;INT(C221),C221&lt;1,C221&gt;100),"Check inputs","OK")))))</f>
        <v/>
      </c>
    </row>
    <row r="222" spans="1:6" x14ac:dyDescent="0.25">
      <c r="A222" s="12"/>
      <c r="B222" s="12"/>
      <c r="C222" s="12"/>
      <c r="D222" s="19"/>
      <c r="E222" s="19"/>
      <c r="F222" s="16" t="str">
        <f>IF(NOT(OR(A222&lt;&gt;"",B222&lt;&gt;"",C222&lt;&gt;"",D222&lt;&gt;"",E222&lt;&gt;"")),"",IF(A222="","Check ID",IF(SUMPRODUCT(--(Equipment!$A$2:$A$101=A222))=0,"Check ID",IF(OR(NOT(OR(B222="Occupied",B222="Unoccupied",B222="Morning warm-up",B222="Economizer",B222="Safety",B222="Alarm")),D222="",NOT(ISNUMBER(C222))),"Check inputs",IF(OR(C222&lt;&gt;INT(C222),C222&lt;1,C222&gt;100),"Check inputs","OK")))))</f>
        <v/>
      </c>
    </row>
    <row r="223" spans="1:6" x14ac:dyDescent="0.25">
      <c r="A223" s="12"/>
      <c r="B223" s="12"/>
      <c r="C223" s="12"/>
      <c r="D223" s="19"/>
      <c r="E223" s="19"/>
      <c r="F223" s="16" t="str">
        <f>IF(NOT(OR(A223&lt;&gt;"",B223&lt;&gt;"",C223&lt;&gt;"",D223&lt;&gt;"",E223&lt;&gt;"")),"",IF(A223="","Check ID",IF(SUMPRODUCT(--(Equipment!$A$2:$A$101=A223))=0,"Check ID",IF(OR(NOT(OR(B223="Occupied",B223="Unoccupied",B223="Morning warm-up",B223="Economizer",B223="Safety",B223="Alarm")),D223="",NOT(ISNUMBER(C223))),"Check inputs",IF(OR(C223&lt;&gt;INT(C223),C223&lt;1,C223&gt;100),"Check inputs","OK")))))</f>
        <v/>
      </c>
    </row>
    <row r="224" spans="1:6" x14ac:dyDescent="0.25">
      <c r="A224" s="12"/>
      <c r="B224" s="12"/>
      <c r="C224" s="12"/>
      <c r="D224" s="19"/>
      <c r="E224" s="19"/>
      <c r="F224" s="16" t="str">
        <f>IF(NOT(OR(A224&lt;&gt;"",B224&lt;&gt;"",C224&lt;&gt;"",D224&lt;&gt;"",E224&lt;&gt;"")),"",IF(A224="","Check ID",IF(SUMPRODUCT(--(Equipment!$A$2:$A$101=A224))=0,"Check ID",IF(OR(NOT(OR(B224="Occupied",B224="Unoccupied",B224="Morning warm-up",B224="Economizer",B224="Safety",B224="Alarm")),D224="",NOT(ISNUMBER(C224))),"Check inputs",IF(OR(C224&lt;&gt;INT(C224),C224&lt;1,C224&gt;100),"Check inputs","OK")))))</f>
        <v/>
      </c>
    </row>
    <row r="225" spans="1:6" x14ac:dyDescent="0.25">
      <c r="A225" s="12"/>
      <c r="B225" s="12"/>
      <c r="C225" s="12"/>
      <c r="D225" s="19"/>
      <c r="E225" s="19"/>
      <c r="F225" s="16" t="str">
        <f>IF(NOT(OR(A225&lt;&gt;"",B225&lt;&gt;"",C225&lt;&gt;"",D225&lt;&gt;"",E225&lt;&gt;"")),"",IF(A225="","Check ID",IF(SUMPRODUCT(--(Equipment!$A$2:$A$101=A225))=0,"Check ID",IF(OR(NOT(OR(B225="Occupied",B225="Unoccupied",B225="Morning warm-up",B225="Economizer",B225="Safety",B225="Alarm")),D225="",NOT(ISNUMBER(C225))),"Check inputs",IF(OR(C225&lt;&gt;INT(C225),C225&lt;1,C225&gt;100),"Check inputs","OK")))))</f>
        <v/>
      </c>
    </row>
    <row r="226" spans="1:6" x14ac:dyDescent="0.25">
      <c r="A226" s="12"/>
      <c r="B226" s="12"/>
      <c r="C226" s="12"/>
      <c r="D226" s="19"/>
      <c r="E226" s="19"/>
      <c r="F226" s="16" t="str">
        <f>IF(NOT(OR(A226&lt;&gt;"",B226&lt;&gt;"",C226&lt;&gt;"",D226&lt;&gt;"",E226&lt;&gt;"")),"",IF(A226="","Check ID",IF(SUMPRODUCT(--(Equipment!$A$2:$A$101=A226))=0,"Check ID",IF(OR(NOT(OR(B226="Occupied",B226="Unoccupied",B226="Morning warm-up",B226="Economizer",B226="Safety",B226="Alarm")),D226="",NOT(ISNUMBER(C226))),"Check inputs",IF(OR(C226&lt;&gt;INT(C226),C226&lt;1,C226&gt;100),"Check inputs","OK")))))</f>
        <v/>
      </c>
    </row>
    <row r="227" spans="1:6" x14ac:dyDescent="0.25">
      <c r="A227" s="12"/>
      <c r="B227" s="12"/>
      <c r="C227" s="12"/>
      <c r="D227" s="19"/>
      <c r="E227" s="19"/>
      <c r="F227" s="16" t="str">
        <f>IF(NOT(OR(A227&lt;&gt;"",B227&lt;&gt;"",C227&lt;&gt;"",D227&lt;&gt;"",E227&lt;&gt;"")),"",IF(A227="","Check ID",IF(SUMPRODUCT(--(Equipment!$A$2:$A$101=A227))=0,"Check ID",IF(OR(NOT(OR(B227="Occupied",B227="Unoccupied",B227="Morning warm-up",B227="Economizer",B227="Safety",B227="Alarm")),D227="",NOT(ISNUMBER(C227))),"Check inputs",IF(OR(C227&lt;&gt;INT(C227),C227&lt;1,C227&gt;100),"Check inputs","OK")))))</f>
        <v/>
      </c>
    </row>
    <row r="228" spans="1:6" x14ac:dyDescent="0.25">
      <c r="A228" s="12"/>
      <c r="B228" s="12"/>
      <c r="C228" s="12"/>
      <c r="D228" s="19"/>
      <c r="E228" s="19"/>
      <c r="F228" s="16" t="str">
        <f>IF(NOT(OR(A228&lt;&gt;"",B228&lt;&gt;"",C228&lt;&gt;"",D228&lt;&gt;"",E228&lt;&gt;"")),"",IF(A228="","Check ID",IF(SUMPRODUCT(--(Equipment!$A$2:$A$101=A228))=0,"Check ID",IF(OR(NOT(OR(B228="Occupied",B228="Unoccupied",B228="Morning warm-up",B228="Economizer",B228="Safety",B228="Alarm")),D228="",NOT(ISNUMBER(C228))),"Check inputs",IF(OR(C228&lt;&gt;INT(C228),C228&lt;1,C228&gt;100),"Check inputs","OK")))))</f>
        <v/>
      </c>
    </row>
    <row r="229" spans="1:6" x14ac:dyDescent="0.25">
      <c r="A229" s="12"/>
      <c r="B229" s="12"/>
      <c r="C229" s="12"/>
      <c r="D229" s="19"/>
      <c r="E229" s="19"/>
      <c r="F229" s="16" t="str">
        <f>IF(NOT(OR(A229&lt;&gt;"",B229&lt;&gt;"",C229&lt;&gt;"",D229&lt;&gt;"",E229&lt;&gt;"")),"",IF(A229="","Check ID",IF(SUMPRODUCT(--(Equipment!$A$2:$A$101=A229))=0,"Check ID",IF(OR(NOT(OR(B229="Occupied",B229="Unoccupied",B229="Morning warm-up",B229="Economizer",B229="Safety",B229="Alarm")),D229="",NOT(ISNUMBER(C229))),"Check inputs",IF(OR(C229&lt;&gt;INT(C229),C229&lt;1,C229&gt;100),"Check inputs","OK")))))</f>
        <v/>
      </c>
    </row>
    <row r="230" spans="1:6" x14ac:dyDescent="0.25">
      <c r="A230" s="12"/>
      <c r="B230" s="12"/>
      <c r="C230" s="12"/>
      <c r="D230" s="19"/>
      <c r="E230" s="19"/>
      <c r="F230" s="16" t="str">
        <f>IF(NOT(OR(A230&lt;&gt;"",B230&lt;&gt;"",C230&lt;&gt;"",D230&lt;&gt;"",E230&lt;&gt;"")),"",IF(A230="","Check ID",IF(SUMPRODUCT(--(Equipment!$A$2:$A$101=A230))=0,"Check ID",IF(OR(NOT(OR(B230="Occupied",B230="Unoccupied",B230="Morning warm-up",B230="Economizer",B230="Safety",B230="Alarm")),D230="",NOT(ISNUMBER(C230))),"Check inputs",IF(OR(C230&lt;&gt;INT(C230),C230&lt;1,C230&gt;100),"Check inputs","OK")))))</f>
        <v/>
      </c>
    </row>
    <row r="231" spans="1:6" x14ac:dyDescent="0.25">
      <c r="A231" s="12"/>
      <c r="B231" s="12"/>
      <c r="C231" s="12"/>
      <c r="D231" s="19"/>
      <c r="E231" s="19"/>
      <c r="F231" s="16" t="str">
        <f>IF(NOT(OR(A231&lt;&gt;"",B231&lt;&gt;"",C231&lt;&gt;"",D231&lt;&gt;"",E231&lt;&gt;"")),"",IF(A231="","Check ID",IF(SUMPRODUCT(--(Equipment!$A$2:$A$101=A231))=0,"Check ID",IF(OR(NOT(OR(B231="Occupied",B231="Unoccupied",B231="Morning warm-up",B231="Economizer",B231="Safety",B231="Alarm")),D231="",NOT(ISNUMBER(C231))),"Check inputs",IF(OR(C231&lt;&gt;INT(C231),C231&lt;1,C231&gt;100),"Check inputs","OK")))))</f>
        <v/>
      </c>
    </row>
    <row r="232" spans="1:6" x14ac:dyDescent="0.25">
      <c r="A232" s="12"/>
      <c r="B232" s="12"/>
      <c r="C232" s="12"/>
      <c r="D232" s="19"/>
      <c r="E232" s="19"/>
      <c r="F232" s="16" t="str">
        <f>IF(NOT(OR(A232&lt;&gt;"",B232&lt;&gt;"",C232&lt;&gt;"",D232&lt;&gt;"",E232&lt;&gt;"")),"",IF(A232="","Check ID",IF(SUMPRODUCT(--(Equipment!$A$2:$A$101=A232))=0,"Check ID",IF(OR(NOT(OR(B232="Occupied",B232="Unoccupied",B232="Morning warm-up",B232="Economizer",B232="Safety",B232="Alarm")),D232="",NOT(ISNUMBER(C232))),"Check inputs",IF(OR(C232&lt;&gt;INT(C232),C232&lt;1,C232&gt;100),"Check inputs","OK")))))</f>
        <v/>
      </c>
    </row>
    <row r="233" spans="1:6" x14ac:dyDescent="0.25">
      <c r="A233" s="12"/>
      <c r="B233" s="12"/>
      <c r="C233" s="12"/>
      <c r="D233" s="19"/>
      <c r="E233" s="19"/>
      <c r="F233" s="16" t="str">
        <f>IF(NOT(OR(A233&lt;&gt;"",B233&lt;&gt;"",C233&lt;&gt;"",D233&lt;&gt;"",E233&lt;&gt;"")),"",IF(A233="","Check ID",IF(SUMPRODUCT(--(Equipment!$A$2:$A$101=A233))=0,"Check ID",IF(OR(NOT(OR(B233="Occupied",B233="Unoccupied",B233="Morning warm-up",B233="Economizer",B233="Safety",B233="Alarm")),D233="",NOT(ISNUMBER(C233))),"Check inputs",IF(OR(C233&lt;&gt;INT(C233),C233&lt;1,C233&gt;100),"Check inputs","OK")))))</f>
        <v/>
      </c>
    </row>
    <row r="234" spans="1:6" x14ac:dyDescent="0.25">
      <c r="A234" s="12"/>
      <c r="B234" s="12"/>
      <c r="C234" s="12"/>
      <c r="D234" s="19"/>
      <c r="E234" s="19"/>
      <c r="F234" s="16" t="str">
        <f>IF(NOT(OR(A234&lt;&gt;"",B234&lt;&gt;"",C234&lt;&gt;"",D234&lt;&gt;"",E234&lt;&gt;"")),"",IF(A234="","Check ID",IF(SUMPRODUCT(--(Equipment!$A$2:$A$101=A234))=0,"Check ID",IF(OR(NOT(OR(B234="Occupied",B234="Unoccupied",B234="Morning warm-up",B234="Economizer",B234="Safety",B234="Alarm")),D234="",NOT(ISNUMBER(C234))),"Check inputs",IF(OR(C234&lt;&gt;INT(C234),C234&lt;1,C234&gt;100),"Check inputs","OK")))))</f>
        <v/>
      </c>
    </row>
    <row r="235" spans="1:6" x14ac:dyDescent="0.25">
      <c r="A235" s="12"/>
      <c r="B235" s="12"/>
      <c r="C235" s="12"/>
      <c r="D235" s="19"/>
      <c r="E235" s="19"/>
      <c r="F235" s="16" t="str">
        <f>IF(NOT(OR(A235&lt;&gt;"",B235&lt;&gt;"",C235&lt;&gt;"",D235&lt;&gt;"",E235&lt;&gt;"")),"",IF(A235="","Check ID",IF(SUMPRODUCT(--(Equipment!$A$2:$A$101=A235))=0,"Check ID",IF(OR(NOT(OR(B235="Occupied",B235="Unoccupied",B235="Morning warm-up",B235="Economizer",B235="Safety",B235="Alarm")),D235="",NOT(ISNUMBER(C235))),"Check inputs",IF(OR(C235&lt;&gt;INT(C235),C235&lt;1,C235&gt;100),"Check inputs","OK")))))</f>
        <v/>
      </c>
    </row>
    <row r="236" spans="1:6" x14ac:dyDescent="0.25">
      <c r="A236" s="12"/>
      <c r="B236" s="12"/>
      <c r="C236" s="12"/>
      <c r="D236" s="19"/>
      <c r="E236" s="19"/>
      <c r="F236" s="16" t="str">
        <f>IF(NOT(OR(A236&lt;&gt;"",B236&lt;&gt;"",C236&lt;&gt;"",D236&lt;&gt;"",E236&lt;&gt;"")),"",IF(A236="","Check ID",IF(SUMPRODUCT(--(Equipment!$A$2:$A$101=A236))=0,"Check ID",IF(OR(NOT(OR(B236="Occupied",B236="Unoccupied",B236="Morning warm-up",B236="Economizer",B236="Safety",B236="Alarm")),D236="",NOT(ISNUMBER(C236))),"Check inputs",IF(OR(C236&lt;&gt;INT(C236),C236&lt;1,C236&gt;100),"Check inputs","OK")))))</f>
        <v/>
      </c>
    </row>
    <row r="237" spans="1:6" x14ac:dyDescent="0.25">
      <c r="A237" s="12"/>
      <c r="B237" s="12"/>
      <c r="C237" s="12"/>
      <c r="D237" s="19"/>
      <c r="E237" s="19"/>
      <c r="F237" s="16" t="str">
        <f>IF(NOT(OR(A237&lt;&gt;"",B237&lt;&gt;"",C237&lt;&gt;"",D237&lt;&gt;"",E237&lt;&gt;"")),"",IF(A237="","Check ID",IF(SUMPRODUCT(--(Equipment!$A$2:$A$101=A237))=0,"Check ID",IF(OR(NOT(OR(B237="Occupied",B237="Unoccupied",B237="Morning warm-up",B237="Economizer",B237="Safety",B237="Alarm")),D237="",NOT(ISNUMBER(C237))),"Check inputs",IF(OR(C237&lt;&gt;INT(C237),C237&lt;1,C237&gt;100),"Check inputs","OK")))))</f>
        <v/>
      </c>
    </row>
    <row r="238" spans="1:6" x14ac:dyDescent="0.25">
      <c r="A238" s="12"/>
      <c r="B238" s="12"/>
      <c r="C238" s="12"/>
      <c r="D238" s="19"/>
      <c r="E238" s="19"/>
      <c r="F238" s="16" t="str">
        <f>IF(NOT(OR(A238&lt;&gt;"",B238&lt;&gt;"",C238&lt;&gt;"",D238&lt;&gt;"",E238&lt;&gt;"")),"",IF(A238="","Check ID",IF(SUMPRODUCT(--(Equipment!$A$2:$A$101=A238))=0,"Check ID",IF(OR(NOT(OR(B238="Occupied",B238="Unoccupied",B238="Morning warm-up",B238="Economizer",B238="Safety",B238="Alarm")),D238="",NOT(ISNUMBER(C238))),"Check inputs",IF(OR(C238&lt;&gt;INT(C238),C238&lt;1,C238&gt;100),"Check inputs","OK")))))</f>
        <v/>
      </c>
    </row>
    <row r="239" spans="1:6" x14ac:dyDescent="0.25">
      <c r="A239" s="12"/>
      <c r="B239" s="12"/>
      <c r="C239" s="12"/>
      <c r="D239" s="19"/>
      <c r="E239" s="19"/>
      <c r="F239" s="16" t="str">
        <f>IF(NOT(OR(A239&lt;&gt;"",B239&lt;&gt;"",C239&lt;&gt;"",D239&lt;&gt;"",E239&lt;&gt;"")),"",IF(A239="","Check ID",IF(SUMPRODUCT(--(Equipment!$A$2:$A$101=A239))=0,"Check ID",IF(OR(NOT(OR(B239="Occupied",B239="Unoccupied",B239="Morning warm-up",B239="Economizer",B239="Safety",B239="Alarm")),D239="",NOT(ISNUMBER(C239))),"Check inputs",IF(OR(C239&lt;&gt;INT(C239),C239&lt;1,C239&gt;100),"Check inputs","OK")))))</f>
        <v/>
      </c>
    </row>
    <row r="240" spans="1:6" x14ac:dyDescent="0.25">
      <c r="A240" s="12"/>
      <c r="B240" s="12"/>
      <c r="C240" s="12"/>
      <c r="D240" s="19"/>
      <c r="E240" s="19"/>
      <c r="F240" s="16" t="str">
        <f>IF(NOT(OR(A240&lt;&gt;"",B240&lt;&gt;"",C240&lt;&gt;"",D240&lt;&gt;"",E240&lt;&gt;"")),"",IF(A240="","Check ID",IF(SUMPRODUCT(--(Equipment!$A$2:$A$101=A240))=0,"Check ID",IF(OR(NOT(OR(B240="Occupied",B240="Unoccupied",B240="Morning warm-up",B240="Economizer",B240="Safety",B240="Alarm")),D240="",NOT(ISNUMBER(C240))),"Check inputs",IF(OR(C240&lt;&gt;INT(C240),C240&lt;1,C240&gt;100),"Check inputs","OK")))))</f>
        <v/>
      </c>
    </row>
    <row r="241" spans="1:6" x14ac:dyDescent="0.25">
      <c r="A241" s="12"/>
      <c r="B241" s="12"/>
      <c r="C241" s="12"/>
      <c r="D241" s="19"/>
      <c r="E241" s="19"/>
      <c r="F241" s="16" t="str">
        <f>IF(NOT(OR(A241&lt;&gt;"",B241&lt;&gt;"",C241&lt;&gt;"",D241&lt;&gt;"",E241&lt;&gt;"")),"",IF(A241="","Check ID",IF(SUMPRODUCT(--(Equipment!$A$2:$A$101=A241))=0,"Check ID",IF(OR(NOT(OR(B241="Occupied",B241="Unoccupied",B241="Morning warm-up",B241="Economizer",B241="Safety",B241="Alarm")),D241="",NOT(ISNUMBER(C241))),"Check inputs",IF(OR(C241&lt;&gt;INT(C241),C241&lt;1,C241&gt;100),"Check inputs","OK")))))</f>
        <v/>
      </c>
    </row>
    <row r="242" spans="1:6" x14ac:dyDescent="0.25">
      <c r="A242" s="12"/>
      <c r="B242" s="12"/>
      <c r="C242" s="12"/>
      <c r="D242" s="19"/>
      <c r="E242" s="19"/>
      <c r="F242" s="16" t="str">
        <f>IF(NOT(OR(A242&lt;&gt;"",B242&lt;&gt;"",C242&lt;&gt;"",D242&lt;&gt;"",E242&lt;&gt;"")),"",IF(A242="","Check ID",IF(SUMPRODUCT(--(Equipment!$A$2:$A$101=A242))=0,"Check ID",IF(OR(NOT(OR(B242="Occupied",B242="Unoccupied",B242="Morning warm-up",B242="Economizer",B242="Safety",B242="Alarm")),D242="",NOT(ISNUMBER(C242))),"Check inputs",IF(OR(C242&lt;&gt;INT(C242),C242&lt;1,C242&gt;100),"Check inputs","OK")))))</f>
        <v/>
      </c>
    </row>
    <row r="243" spans="1:6" x14ac:dyDescent="0.25">
      <c r="A243" s="12"/>
      <c r="B243" s="12"/>
      <c r="C243" s="12"/>
      <c r="D243" s="19"/>
      <c r="E243" s="19"/>
      <c r="F243" s="16" t="str">
        <f>IF(NOT(OR(A243&lt;&gt;"",B243&lt;&gt;"",C243&lt;&gt;"",D243&lt;&gt;"",E243&lt;&gt;"")),"",IF(A243="","Check ID",IF(SUMPRODUCT(--(Equipment!$A$2:$A$101=A243))=0,"Check ID",IF(OR(NOT(OR(B243="Occupied",B243="Unoccupied",B243="Morning warm-up",B243="Economizer",B243="Safety",B243="Alarm")),D243="",NOT(ISNUMBER(C243))),"Check inputs",IF(OR(C243&lt;&gt;INT(C243),C243&lt;1,C243&gt;100),"Check inputs","OK")))))</f>
        <v/>
      </c>
    </row>
    <row r="244" spans="1:6" x14ac:dyDescent="0.25">
      <c r="A244" s="12"/>
      <c r="B244" s="12"/>
      <c r="C244" s="12"/>
      <c r="D244" s="19"/>
      <c r="E244" s="19"/>
      <c r="F244" s="16" t="str">
        <f>IF(NOT(OR(A244&lt;&gt;"",B244&lt;&gt;"",C244&lt;&gt;"",D244&lt;&gt;"",E244&lt;&gt;"")),"",IF(A244="","Check ID",IF(SUMPRODUCT(--(Equipment!$A$2:$A$101=A244))=0,"Check ID",IF(OR(NOT(OR(B244="Occupied",B244="Unoccupied",B244="Morning warm-up",B244="Economizer",B244="Safety",B244="Alarm")),D244="",NOT(ISNUMBER(C244))),"Check inputs",IF(OR(C244&lt;&gt;INT(C244),C244&lt;1,C244&gt;100),"Check inputs","OK")))))</f>
        <v/>
      </c>
    </row>
    <row r="245" spans="1:6" x14ac:dyDescent="0.25">
      <c r="A245" s="12"/>
      <c r="B245" s="12"/>
      <c r="C245" s="12"/>
      <c r="D245" s="19"/>
      <c r="E245" s="19"/>
      <c r="F245" s="16" t="str">
        <f>IF(NOT(OR(A245&lt;&gt;"",B245&lt;&gt;"",C245&lt;&gt;"",D245&lt;&gt;"",E245&lt;&gt;"")),"",IF(A245="","Check ID",IF(SUMPRODUCT(--(Equipment!$A$2:$A$101=A245))=0,"Check ID",IF(OR(NOT(OR(B245="Occupied",B245="Unoccupied",B245="Morning warm-up",B245="Economizer",B245="Safety",B245="Alarm")),D245="",NOT(ISNUMBER(C245))),"Check inputs",IF(OR(C245&lt;&gt;INT(C245),C245&lt;1,C245&gt;100),"Check inputs","OK")))))</f>
        <v/>
      </c>
    </row>
    <row r="246" spans="1:6" x14ac:dyDescent="0.25">
      <c r="A246" s="12"/>
      <c r="B246" s="12"/>
      <c r="C246" s="12"/>
      <c r="D246" s="19"/>
      <c r="E246" s="19"/>
      <c r="F246" s="16" t="str">
        <f>IF(NOT(OR(A246&lt;&gt;"",B246&lt;&gt;"",C246&lt;&gt;"",D246&lt;&gt;"",E246&lt;&gt;"")),"",IF(A246="","Check ID",IF(SUMPRODUCT(--(Equipment!$A$2:$A$101=A246))=0,"Check ID",IF(OR(NOT(OR(B246="Occupied",B246="Unoccupied",B246="Morning warm-up",B246="Economizer",B246="Safety",B246="Alarm")),D246="",NOT(ISNUMBER(C246))),"Check inputs",IF(OR(C246&lt;&gt;INT(C246),C246&lt;1,C246&gt;100),"Check inputs","OK")))))</f>
        <v/>
      </c>
    </row>
    <row r="247" spans="1:6" x14ac:dyDescent="0.25">
      <c r="A247" s="12"/>
      <c r="B247" s="12"/>
      <c r="C247" s="12"/>
      <c r="D247" s="19"/>
      <c r="E247" s="19"/>
      <c r="F247" s="16" t="str">
        <f>IF(NOT(OR(A247&lt;&gt;"",B247&lt;&gt;"",C247&lt;&gt;"",D247&lt;&gt;"",E247&lt;&gt;"")),"",IF(A247="","Check ID",IF(SUMPRODUCT(--(Equipment!$A$2:$A$101=A247))=0,"Check ID",IF(OR(NOT(OR(B247="Occupied",B247="Unoccupied",B247="Morning warm-up",B247="Economizer",B247="Safety",B247="Alarm")),D247="",NOT(ISNUMBER(C247))),"Check inputs",IF(OR(C247&lt;&gt;INT(C247),C247&lt;1,C247&gt;100),"Check inputs","OK")))))</f>
        <v/>
      </c>
    </row>
    <row r="248" spans="1:6" x14ac:dyDescent="0.25">
      <c r="A248" s="12"/>
      <c r="B248" s="12"/>
      <c r="C248" s="12"/>
      <c r="D248" s="19"/>
      <c r="E248" s="19"/>
      <c r="F248" s="16" t="str">
        <f>IF(NOT(OR(A248&lt;&gt;"",B248&lt;&gt;"",C248&lt;&gt;"",D248&lt;&gt;"",E248&lt;&gt;"")),"",IF(A248="","Check ID",IF(SUMPRODUCT(--(Equipment!$A$2:$A$101=A248))=0,"Check ID",IF(OR(NOT(OR(B248="Occupied",B248="Unoccupied",B248="Morning warm-up",B248="Economizer",B248="Safety",B248="Alarm")),D248="",NOT(ISNUMBER(C248))),"Check inputs",IF(OR(C248&lt;&gt;INT(C248),C248&lt;1,C248&gt;100),"Check inputs","OK")))))</f>
        <v/>
      </c>
    </row>
    <row r="249" spans="1:6" x14ac:dyDescent="0.25">
      <c r="A249" s="12"/>
      <c r="B249" s="12"/>
      <c r="C249" s="12"/>
      <c r="D249" s="19"/>
      <c r="E249" s="19"/>
      <c r="F249" s="16" t="str">
        <f>IF(NOT(OR(A249&lt;&gt;"",B249&lt;&gt;"",C249&lt;&gt;"",D249&lt;&gt;"",E249&lt;&gt;"")),"",IF(A249="","Check ID",IF(SUMPRODUCT(--(Equipment!$A$2:$A$101=A249))=0,"Check ID",IF(OR(NOT(OR(B249="Occupied",B249="Unoccupied",B249="Morning warm-up",B249="Economizer",B249="Safety",B249="Alarm")),D249="",NOT(ISNUMBER(C249))),"Check inputs",IF(OR(C249&lt;&gt;INT(C249),C249&lt;1,C249&gt;100),"Check inputs","OK")))))</f>
        <v/>
      </c>
    </row>
    <row r="250" spans="1:6" x14ac:dyDescent="0.25">
      <c r="A250" s="12"/>
      <c r="B250" s="12"/>
      <c r="C250" s="12"/>
      <c r="D250" s="19"/>
      <c r="E250" s="19"/>
      <c r="F250" s="16" t="str">
        <f>IF(NOT(OR(A250&lt;&gt;"",B250&lt;&gt;"",C250&lt;&gt;"",D250&lt;&gt;"",E250&lt;&gt;"")),"",IF(A250="","Check ID",IF(SUMPRODUCT(--(Equipment!$A$2:$A$101=A250))=0,"Check ID",IF(OR(NOT(OR(B250="Occupied",B250="Unoccupied",B250="Morning warm-up",B250="Economizer",B250="Safety",B250="Alarm")),D250="",NOT(ISNUMBER(C250))),"Check inputs",IF(OR(C250&lt;&gt;INT(C250),C250&lt;1,C250&gt;100),"Check inputs","OK")))))</f>
        <v/>
      </c>
    </row>
    <row r="251" spans="1:6" x14ac:dyDescent="0.25">
      <c r="A251" s="12"/>
      <c r="B251" s="12"/>
      <c r="C251" s="12"/>
      <c r="D251" s="19"/>
      <c r="E251" s="19"/>
      <c r="F251" s="16" t="str">
        <f>IF(NOT(OR(A251&lt;&gt;"",B251&lt;&gt;"",C251&lt;&gt;"",D251&lt;&gt;"",E251&lt;&gt;"")),"",IF(A251="","Check ID",IF(SUMPRODUCT(--(Equipment!$A$2:$A$101=A251))=0,"Check ID",IF(OR(NOT(OR(B251="Occupied",B251="Unoccupied",B251="Morning warm-up",B251="Economizer",B251="Safety",B251="Alarm")),D251="",NOT(ISNUMBER(C251))),"Check inputs",IF(OR(C251&lt;&gt;INT(C251),C251&lt;1,C251&gt;100),"Check inputs","OK")))))</f>
        <v/>
      </c>
    </row>
    <row r="252" spans="1:6" x14ac:dyDescent="0.25">
      <c r="A252" s="12"/>
      <c r="B252" s="12"/>
      <c r="C252" s="12"/>
      <c r="D252" s="19"/>
      <c r="E252" s="19"/>
      <c r="F252" s="16" t="str">
        <f>IF(NOT(OR(A252&lt;&gt;"",B252&lt;&gt;"",C252&lt;&gt;"",D252&lt;&gt;"",E252&lt;&gt;"")),"",IF(A252="","Check ID",IF(SUMPRODUCT(--(Equipment!$A$2:$A$101=A252))=0,"Check ID",IF(OR(NOT(OR(B252="Occupied",B252="Unoccupied",B252="Morning warm-up",B252="Economizer",B252="Safety",B252="Alarm")),D252="",NOT(ISNUMBER(C252))),"Check inputs",IF(OR(C252&lt;&gt;INT(C252),C252&lt;1,C252&gt;100),"Check inputs","OK")))))</f>
        <v/>
      </c>
    </row>
    <row r="253" spans="1:6" x14ac:dyDescent="0.25">
      <c r="A253" s="12"/>
      <c r="B253" s="12"/>
      <c r="C253" s="12"/>
      <c r="D253" s="19"/>
      <c r="E253" s="19"/>
      <c r="F253" s="16" t="str">
        <f>IF(NOT(OR(A253&lt;&gt;"",B253&lt;&gt;"",C253&lt;&gt;"",D253&lt;&gt;"",E253&lt;&gt;"")),"",IF(A253="","Check ID",IF(SUMPRODUCT(--(Equipment!$A$2:$A$101=A253))=0,"Check ID",IF(OR(NOT(OR(B253="Occupied",B253="Unoccupied",B253="Morning warm-up",B253="Economizer",B253="Safety",B253="Alarm")),D253="",NOT(ISNUMBER(C253))),"Check inputs",IF(OR(C253&lt;&gt;INT(C253),C253&lt;1,C253&gt;100),"Check inputs","OK")))))</f>
        <v/>
      </c>
    </row>
    <row r="254" spans="1:6" x14ac:dyDescent="0.25">
      <c r="A254" s="12"/>
      <c r="B254" s="12"/>
      <c r="C254" s="12"/>
      <c r="D254" s="19"/>
      <c r="E254" s="19"/>
      <c r="F254" s="16" t="str">
        <f>IF(NOT(OR(A254&lt;&gt;"",B254&lt;&gt;"",C254&lt;&gt;"",D254&lt;&gt;"",E254&lt;&gt;"")),"",IF(A254="","Check ID",IF(SUMPRODUCT(--(Equipment!$A$2:$A$101=A254))=0,"Check ID",IF(OR(NOT(OR(B254="Occupied",B254="Unoccupied",B254="Morning warm-up",B254="Economizer",B254="Safety",B254="Alarm")),D254="",NOT(ISNUMBER(C254))),"Check inputs",IF(OR(C254&lt;&gt;INT(C254),C254&lt;1,C254&gt;100),"Check inputs","OK")))))</f>
        <v/>
      </c>
    </row>
    <row r="255" spans="1:6" x14ac:dyDescent="0.25">
      <c r="A255" s="12"/>
      <c r="B255" s="12"/>
      <c r="C255" s="12"/>
      <c r="D255" s="19"/>
      <c r="E255" s="19"/>
      <c r="F255" s="16" t="str">
        <f>IF(NOT(OR(A255&lt;&gt;"",B255&lt;&gt;"",C255&lt;&gt;"",D255&lt;&gt;"",E255&lt;&gt;"")),"",IF(A255="","Check ID",IF(SUMPRODUCT(--(Equipment!$A$2:$A$101=A255))=0,"Check ID",IF(OR(NOT(OR(B255="Occupied",B255="Unoccupied",B255="Morning warm-up",B255="Economizer",B255="Safety",B255="Alarm")),D255="",NOT(ISNUMBER(C255))),"Check inputs",IF(OR(C255&lt;&gt;INT(C255),C255&lt;1,C255&gt;100),"Check inputs","OK")))))</f>
        <v/>
      </c>
    </row>
    <row r="256" spans="1:6" x14ac:dyDescent="0.25">
      <c r="A256" s="12"/>
      <c r="B256" s="12"/>
      <c r="C256" s="12"/>
      <c r="D256" s="19"/>
      <c r="E256" s="19"/>
      <c r="F256" s="16" t="str">
        <f>IF(NOT(OR(A256&lt;&gt;"",B256&lt;&gt;"",C256&lt;&gt;"",D256&lt;&gt;"",E256&lt;&gt;"")),"",IF(A256="","Check ID",IF(SUMPRODUCT(--(Equipment!$A$2:$A$101=A256))=0,"Check ID",IF(OR(NOT(OR(B256="Occupied",B256="Unoccupied",B256="Morning warm-up",B256="Economizer",B256="Safety",B256="Alarm")),D256="",NOT(ISNUMBER(C256))),"Check inputs",IF(OR(C256&lt;&gt;INT(C256),C256&lt;1,C256&gt;100),"Check inputs","OK")))))</f>
        <v/>
      </c>
    </row>
    <row r="257" spans="1:6" x14ac:dyDescent="0.25">
      <c r="A257" s="12"/>
      <c r="B257" s="12"/>
      <c r="C257" s="12"/>
      <c r="D257" s="19"/>
      <c r="E257" s="19"/>
      <c r="F257" s="16" t="str">
        <f>IF(NOT(OR(A257&lt;&gt;"",B257&lt;&gt;"",C257&lt;&gt;"",D257&lt;&gt;"",E257&lt;&gt;"")),"",IF(A257="","Check ID",IF(SUMPRODUCT(--(Equipment!$A$2:$A$101=A257))=0,"Check ID",IF(OR(NOT(OR(B257="Occupied",B257="Unoccupied",B257="Morning warm-up",B257="Economizer",B257="Safety",B257="Alarm")),D257="",NOT(ISNUMBER(C257))),"Check inputs",IF(OR(C257&lt;&gt;INT(C257),C257&lt;1,C257&gt;100),"Check inputs","OK")))))</f>
        <v/>
      </c>
    </row>
    <row r="258" spans="1:6" x14ac:dyDescent="0.25">
      <c r="A258" s="12"/>
      <c r="B258" s="12"/>
      <c r="C258" s="12"/>
      <c r="D258" s="19"/>
      <c r="E258" s="19"/>
      <c r="F258" s="16" t="str">
        <f>IF(NOT(OR(A258&lt;&gt;"",B258&lt;&gt;"",C258&lt;&gt;"",D258&lt;&gt;"",E258&lt;&gt;"")),"",IF(A258="","Check ID",IF(SUMPRODUCT(--(Equipment!$A$2:$A$101=A258))=0,"Check ID",IF(OR(NOT(OR(B258="Occupied",B258="Unoccupied",B258="Morning warm-up",B258="Economizer",B258="Safety",B258="Alarm")),D258="",NOT(ISNUMBER(C258))),"Check inputs",IF(OR(C258&lt;&gt;INT(C258),C258&lt;1,C258&gt;100),"Check inputs","OK")))))</f>
        <v/>
      </c>
    </row>
    <row r="259" spans="1:6" x14ac:dyDescent="0.25">
      <c r="A259" s="12"/>
      <c r="B259" s="12"/>
      <c r="C259" s="12"/>
      <c r="D259" s="19"/>
      <c r="E259" s="19"/>
      <c r="F259" s="16" t="str">
        <f>IF(NOT(OR(A259&lt;&gt;"",B259&lt;&gt;"",C259&lt;&gt;"",D259&lt;&gt;"",E259&lt;&gt;"")),"",IF(A259="","Check ID",IF(SUMPRODUCT(--(Equipment!$A$2:$A$101=A259))=0,"Check ID",IF(OR(NOT(OR(B259="Occupied",B259="Unoccupied",B259="Morning warm-up",B259="Economizer",B259="Safety",B259="Alarm")),D259="",NOT(ISNUMBER(C259))),"Check inputs",IF(OR(C259&lt;&gt;INT(C259),C259&lt;1,C259&gt;100),"Check inputs","OK")))))</f>
        <v/>
      </c>
    </row>
    <row r="260" spans="1:6" x14ac:dyDescent="0.25">
      <c r="A260" s="12"/>
      <c r="B260" s="12"/>
      <c r="C260" s="12"/>
      <c r="D260" s="19"/>
      <c r="E260" s="19"/>
      <c r="F260" s="16" t="str">
        <f>IF(NOT(OR(A260&lt;&gt;"",B260&lt;&gt;"",C260&lt;&gt;"",D260&lt;&gt;"",E260&lt;&gt;"")),"",IF(A260="","Check ID",IF(SUMPRODUCT(--(Equipment!$A$2:$A$101=A260))=0,"Check ID",IF(OR(NOT(OR(B260="Occupied",B260="Unoccupied",B260="Morning warm-up",B260="Economizer",B260="Safety",B260="Alarm")),D260="",NOT(ISNUMBER(C260))),"Check inputs",IF(OR(C260&lt;&gt;INT(C260),C260&lt;1,C260&gt;100),"Check inputs","OK")))))</f>
        <v/>
      </c>
    </row>
    <row r="261" spans="1:6" x14ac:dyDescent="0.25">
      <c r="A261" s="12"/>
      <c r="B261" s="12"/>
      <c r="C261" s="12"/>
      <c r="D261" s="19"/>
      <c r="E261" s="19"/>
      <c r="F261" s="16" t="str">
        <f>IF(NOT(OR(A261&lt;&gt;"",B261&lt;&gt;"",C261&lt;&gt;"",D261&lt;&gt;"",E261&lt;&gt;"")),"",IF(A261="","Check ID",IF(SUMPRODUCT(--(Equipment!$A$2:$A$101=A261))=0,"Check ID",IF(OR(NOT(OR(B261="Occupied",B261="Unoccupied",B261="Morning warm-up",B261="Economizer",B261="Safety",B261="Alarm")),D261="",NOT(ISNUMBER(C261))),"Check inputs",IF(OR(C261&lt;&gt;INT(C261),C261&lt;1,C261&gt;100),"Check inputs","OK")))))</f>
        <v/>
      </c>
    </row>
    <row r="262" spans="1:6" x14ac:dyDescent="0.25">
      <c r="A262" s="12"/>
      <c r="B262" s="12"/>
      <c r="C262" s="12"/>
      <c r="D262" s="19"/>
      <c r="E262" s="19"/>
      <c r="F262" s="16" t="str">
        <f>IF(NOT(OR(A262&lt;&gt;"",B262&lt;&gt;"",C262&lt;&gt;"",D262&lt;&gt;"",E262&lt;&gt;"")),"",IF(A262="","Check ID",IF(SUMPRODUCT(--(Equipment!$A$2:$A$101=A262))=0,"Check ID",IF(OR(NOT(OR(B262="Occupied",B262="Unoccupied",B262="Morning warm-up",B262="Economizer",B262="Safety",B262="Alarm")),D262="",NOT(ISNUMBER(C262))),"Check inputs",IF(OR(C262&lt;&gt;INT(C262),C262&lt;1,C262&gt;100),"Check inputs","OK")))))</f>
        <v/>
      </c>
    </row>
    <row r="263" spans="1:6" x14ac:dyDescent="0.25">
      <c r="A263" s="12"/>
      <c r="B263" s="12"/>
      <c r="C263" s="12"/>
      <c r="D263" s="19"/>
      <c r="E263" s="19"/>
      <c r="F263" s="16" t="str">
        <f>IF(NOT(OR(A263&lt;&gt;"",B263&lt;&gt;"",C263&lt;&gt;"",D263&lt;&gt;"",E263&lt;&gt;"")),"",IF(A263="","Check ID",IF(SUMPRODUCT(--(Equipment!$A$2:$A$101=A263))=0,"Check ID",IF(OR(NOT(OR(B263="Occupied",B263="Unoccupied",B263="Morning warm-up",B263="Economizer",B263="Safety",B263="Alarm")),D263="",NOT(ISNUMBER(C263))),"Check inputs",IF(OR(C263&lt;&gt;INT(C263),C263&lt;1,C263&gt;100),"Check inputs","OK")))))</f>
        <v/>
      </c>
    </row>
    <row r="264" spans="1:6" x14ac:dyDescent="0.25">
      <c r="A264" s="12"/>
      <c r="B264" s="12"/>
      <c r="C264" s="12"/>
      <c r="D264" s="19"/>
      <c r="E264" s="19"/>
      <c r="F264" s="16" t="str">
        <f>IF(NOT(OR(A264&lt;&gt;"",B264&lt;&gt;"",C264&lt;&gt;"",D264&lt;&gt;"",E264&lt;&gt;"")),"",IF(A264="","Check ID",IF(SUMPRODUCT(--(Equipment!$A$2:$A$101=A264))=0,"Check ID",IF(OR(NOT(OR(B264="Occupied",B264="Unoccupied",B264="Morning warm-up",B264="Economizer",B264="Safety",B264="Alarm")),D264="",NOT(ISNUMBER(C264))),"Check inputs",IF(OR(C264&lt;&gt;INT(C264),C264&lt;1,C264&gt;100),"Check inputs","OK")))))</f>
        <v/>
      </c>
    </row>
    <row r="265" spans="1:6" x14ac:dyDescent="0.25">
      <c r="A265" s="12"/>
      <c r="B265" s="12"/>
      <c r="C265" s="12"/>
      <c r="D265" s="19"/>
      <c r="E265" s="19"/>
      <c r="F265" s="16" t="str">
        <f>IF(NOT(OR(A265&lt;&gt;"",B265&lt;&gt;"",C265&lt;&gt;"",D265&lt;&gt;"",E265&lt;&gt;"")),"",IF(A265="","Check ID",IF(SUMPRODUCT(--(Equipment!$A$2:$A$101=A265))=0,"Check ID",IF(OR(NOT(OR(B265="Occupied",B265="Unoccupied",B265="Morning warm-up",B265="Economizer",B265="Safety",B265="Alarm")),D265="",NOT(ISNUMBER(C265))),"Check inputs",IF(OR(C265&lt;&gt;INT(C265),C265&lt;1,C265&gt;100),"Check inputs","OK")))))</f>
        <v/>
      </c>
    </row>
    <row r="266" spans="1:6" x14ac:dyDescent="0.25">
      <c r="A266" s="12"/>
      <c r="B266" s="12"/>
      <c r="C266" s="12"/>
      <c r="D266" s="19"/>
      <c r="E266" s="19"/>
      <c r="F266" s="16" t="str">
        <f>IF(NOT(OR(A266&lt;&gt;"",B266&lt;&gt;"",C266&lt;&gt;"",D266&lt;&gt;"",E266&lt;&gt;"")),"",IF(A266="","Check ID",IF(SUMPRODUCT(--(Equipment!$A$2:$A$101=A266))=0,"Check ID",IF(OR(NOT(OR(B266="Occupied",B266="Unoccupied",B266="Morning warm-up",B266="Economizer",B266="Safety",B266="Alarm")),D266="",NOT(ISNUMBER(C266))),"Check inputs",IF(OR(C266&lt;&gt;INT(C266),C266&lt;1,C266&gt;100),"Check inputs","OK")))))</f>
        <v/>
      </c>
    </row>
    <row r="267" spans="1:6" x14ac:dyDescent="0.25">
      <c r="A267" s="12"/>
      <c r="B267" s="12"/>
      <c r="C267" s="12"/>
      <c r="D267" s="19"/>
      <c r="E267" s="19"/>
      <c r="F267" s="16" t="str">
        <f>IF(NOT(OR(A267&lt;&gt;"",B267&lt;&gt;"",C267&lt;&gt;"",D267&lt;&gt;"",E267&lt;&gt;"")),"",IF(A267="","Check ID",IF(SUMPRODUCT(--(Equipment!$A$2:$A$101=A267))=0,"Check ID",IF(OR(NOT(OR(B267="Occupied",B267="Unoccupied",B267="Morning warm-up",B267="Economizer",B267="Safety",B267="Alarm")),D267="",NOT(ISNUMBER(C267))),"Check inputs",IF(OR(C267&lt;&gt;INT(C267),C267&lt;1,C267&gt;100),"Check inputs","OK")))))</f>
        <v/>
      </c>
    </row>
    <row r="268" spans="1:6" x14ac:dyDescent="0.25">
      <c r="A268" s="12"/>
      <c r="B268" s="12"/>
      <c r="C268" s="12"/>
      <c r="D268" s="19"/>
      <c r="E268" s="19"/>
      <c r="F268" s="16" t="str">
        <f>IF(NOT(OR(A268&lt;&gt;"",B268&lt;&gt;"",C268&lt;&gt;"",D268&lt;&gt;"",E268&lt;&gt;"")),"",IF(A268="","Check ID",IF(SUMPRODUCT(--(Equipment!$A$2:$A$101=A268))=0,"Check ID",IF(OR(NOT(OR(B268="Occupied",B268="Unoccupied",B268="Morning warm-up",B268="Economizer",B268="Safety",B268="Alarm")),D268="",NOT(ISNUMBER(C268))),"Check inputs",IF(OR(C268&lt;&gt;INT(C268),C268&lt;1,C268&gt;100),"Check inputs","OK")))))</f>
        <v/>
      </c>
    </row>
    <row r="269" spans="1:6" x14ac:dyDescent="0.25">
      <c r="A269" s="12"/>
      <c r="B269" s="12"/>
      <c r="C269" s="12"/>
      <c r="D269" s="19"/>
      <c r="E269" s="19"/>
      <c r="F269" s="16" t="str">
        <f>IF(NOT(OR(A269&lt;&gt;"",B269&lt;&gt;"",C269&lt;&gt;"",D269&lt;&gt;"",E269&lt;&gt;"")),"",IF(A269="","Check ID",IF(SUMPRODUCT(--(Equipment!$A$2:$A$101=A269))=0,"Check ID",IF(OR(NOT(OR(B269="Occupied",B269="Unoccupied",B269="Morning warm-up",B269="Economizer",B269="Safety",B269="Alarm")),D269="",NOT(ISNUMBER(C269))),"Check inputs",IF(OR(C269&lt;&gt;INT(C269),C269&lt;1,C269&gt;100),"Check inputs","OK")))))</f>
        <v/>
      </c>
    </row>
    <row r="270" spans="1:6" x14ac:dyDescent="0.25">
      <c r="A270" s="12"/>
      <c r="B270" s="12"/>
      <c r="C270" s="12"/>
      <c r="D270" s="19"/>
      <c r="E270" s="19"/>
      <c r="F270" s="16" t="str">
        <f>IF(NOT(OR(A270&lt;&gt;"",B270&lt;&gt;"",C270&lt;&gt;"",D270&lt;&gt;"",E270&lt;&gt;"")),"",IF(A270="","Check ID",IF(SUMPRODUCT(--(Equipment!$A$2:$A$101=A270))=0,"Check ID",IF(OR(NOT(OR(B270="Occupied",B270="Unoccupied",B270="Morning warm-up",B270="Economizer",B270="Safety",B270="Alarm")),D270="",NOT(ISNUMBER(C270))),"Check inputs",IF(OR(C270&lt;&gt;INT(C270),C270&lt;1,C270&gt;100),"Check inputs","OK")))))</f>
        <v/>
      </c>
    </row>
    <row r="271" spans="1:6" x14ac:dyDescent="0.25">
      <c r="A271" s="12"/>
      <c r="B271" s="12"/>
      <c r="C271" s="12"/>
      <c r="D271" s="19"/>
      <c r="E271" s="19"/>
      <c r="F271" s="16" t="str">
        <f>IF(NOT(OR(A271&lt;&gt;"",B271&lt;&gt;"",C271&lt;&gt;"",D271&lt;&gt;"",E271&lt;&gt;"")),"",IF(A271="","Check ID",IF(SUMPRODUCT(--(Equipment!$A$2:$A$101=A271))=0,"Check ID",IF(OR(NOT(OR(B271="Occupied",B271="Unoccupied",B271="Morning warm-up",B271="Economizer",B271="Safety",B271="Alarm")),D271="",NOT(ISNUMBER(C271))),"Check inputs",IF(OR(C271&lt;&gt;INT(C271),C271&lt;1,C271&gt;100),"Check inputs","OK")))))</f>
        <v/>
      </c>
    </row>
    <row r="272" spans="1:6" x14ac:dyDescent="0.25">
      <c r="A272" s="12"/>
      <c r="B272" s="12"/>
      <c r="C272" s="12"/>
      <c r="D272" s="19"/>
      <c r="E272" s="19"/>
      <c r="F272" s="16" t="str">
        <f>IF(NOT(OR(A272&lt;&gt;"",B272&lt;&gt;"",C272&lt;&gt;"",D272&lt;&gt;"",E272&lt;&gt;"")),"",IF(A272="","Check ID",IF(SUMPRODUCT(--(Equipment!$A$2:$A$101=A272))=0,"Check ID",IF(OR(NOT(OR(B272="Occupied",B272="Unoccupied",B272="Morning warm-up",B272="Economizer",B272="Safety",B272="Alarm")),D272="",NOT(ISNUMBER(C272))),"Check inputs",IF(OR(C272&lt;&gt;INT(C272),C272&lt;1,C272&gt;100),"Check inputs","OK")))))</f>
        <v/>
      </c>
    </row>
    <row r="273" spans="1:6" x14ac:dyDescent="0.25">
      <c r="A273" s="12"/>
      <c r="B273" s="12"/>
      <c r="C273" s="12"/>
      <c r="D273" s="19"/>
      <c r="E273" s="19"/>
      <c r="F273" s="16" t="str">
        <f>IF(NOT(OR(A273&lt;&gt;"",B273&lt;&gt;"",C273&lt;&gt;"",D273&lt;&gt;"",E273&lt;&gt;"")),"",IF(A273="","Check ID",IF(SUMPRODUCT(--(Equipment!$A$2:$A$101=A273))=0,"Check ID",IF(OR(NOT(OR(B273="Occupied",B273="Unoccupied",B273="Morning warm-up",B273="Economizer",B273="Safety",B273="Alarm")),D273="",NOT(ISNUMBER(C273))),"Check inputs",IF(OR(C273&lt;&gt;INT(C273),C273&lt;1,C273&gt;100),"Check inputs","OK")))))</f>
        <v/>
      </c>
    </row>
    <row r="274" spans="1:6" x14ac:dyDescent="0.25">
      <c r="A274" s="12"/>
      <c r="B274" s="12"/>
      <c r="C274" s="12"/>
      <c r="D274" s="19"/>
      <c r="E274" s="19"/>
      <c r="F274" s="16" t="str">
        <f>IF(NOT(OR(A274&lt;&gt;"",B274&lt;&gt;"",C274&lt;&gt;"",D274&lt;&gt;"",E274&lt;&gt;"")),"",IF(A274="","Check ID",IF(SUMPRODUCT(--(Equipment!$A$2:$A$101=A274))=0,"Check ID",IF(OR(NOT(OR(B274="Occupied",B274="Unoccupied",B274="Morning warm-up",B274="Economizer",B274="Safety",B274="Alarm")),D274="",NOT(ISNUMBER(C274))),"Check inputs",IF(OR(C274&lt;&gt;INT(C274),C274&lt;1,C274&gt;100),"Check inputs","OK")))))</f>
        <v/>
      </c>
    </row>
    <row r="275" spans="1:6" x14ac:dyDescent="0.25">
      <c r="A275" s="12"/>
      <c r="B275" s="12"/>
      <c r="C275" s="12"/>
      <c r="D275" s="19"/>
      <c r="E275" s="19"/>
      <c r="F275" s="16" t="str">
        <f>IF(NOT(OR(A275&lt;&gt;"",B275&lt;&gt;"",C275&lt;&gt;"",D275&lt;&gt;"",E275&lt;&gt;"")),"",IF(A275="","Check ID",IF(SUMPRODUCT(--(Equipment!$A$2:$A$101=A275))=0,"Check ID",IF(OR(NOT(OR(B275="Occupied",B275="Unoccupied",B275="Morning warm-up",B275="Economizer",B275="Safety",B275="Alarm")),D275="",NOT(ISNUMBER(C275))),"Check inputs",IF(OR(C275&lt;&gt;INT(C275),C275&lt;1,C275&gt;100),"Check inputs","OK")))))</f>
        <v/>
      </c>
    </row>
    <row r="276" spans="1:6" x14ac:dyDescent="0.25">
      <c r="A276" s="12"/>
      <c r="B276" s="12"/>
      <c r="C276" s="12"/>
      <c r="D276" s="19"/>
      <c r="E276" s="19"/>
      <c r="F276" s="16" t="str">
        <f>IF(NOT(OR(A276&lt;&gt;"",B276&lt;&gt;"",C276&lt;&gt;"",D276&lt;&gt;"",E276&lt;&gt;"")),"",IF(A276="","Check ID",IF(SUMPRODUCT(--(Equipment!$A$2:$A$101=A276))=0,"Check ID",IF(OR(NOT(OR(B276="Occupied",B276="Unoccupied",B276="Morning warm-up",B276="Economizer",B276="Safety",B276="Alarm")),D276="",NOT(ISNUMBER(C276))),"Check inputs",IF(OR(C276&lt;&gt;INT(C276),C276&lt;1,C276&gt;100),"Check inputs","OK")))))</f>
        <v/>
      </c>
    </row>
    <row r="277" spans="1:6" x14ac:dyDescent="0.25">
      <c r="A277" s="12"/>
      <c r="B277" s="12"/>
      <c r="C277" s="12"/>
      <c r="D277" s="19"/>
      <c r="E277" s="19"/>
      <c r="F277" s="16" t="str">
        <f>IF(NOT(OR(A277&lt;&gt;"",B277&lt;&gt;"",C277&lt;&gt;"",D277&lt;&gt;"",E277&lt;&gt;"")),"",IF(A277="","Check ID",IF(SUMPRODUCT(--(Equipment!$A$2:$A$101=A277))=0,"Check ID",IF(OR(NOT(OR(B277="Occupied",B277="Unoccupied",B277="Morning warm-up",B277="Economizer",B277="Safety",B277="Alarm")),D277="",NOT(ISNUMBER(C277))),"Check inputs",IF(OR(C277&lt;&gt;INT(C277),C277&lt;1,C277&gt;100),"Check inputs","OK")))))</f>
        <v/>
      </c>
    </row>
    <row r="278" spans="1:6" x14ac:dyDescent="0.25">
      <c r="A278" s="12"/>
      <c r="B278" s="12"/>
      <c r="C278" s="12"/>
      <c r="D278" s="19"/>
      <c r="E278" s="19"/>
      <c r="F278" s="16" t="str">
        <f>IF(NOT(OR(A278&lt;&gt;"",B278&lt;&gt;"",C278&lt;&gt;"",D278&lt;&gt;"",E278&lt;&gt;"")),"",IF(A278="","Check ID",IF(SUMPRODUCT(--(Equipment!$A$2:$A$101=A278))=0,"Check ID",IF(OR(NOT(OR(B278="Occupied",B278="Unoccupied",B278="Morning warm-up",B278="Economizer",B278="Safety",B278="Alarm")),D278="",NOT(ISNUMBER(C278))),"Check inputs",IF(OR(C278&lt;&gt;INT(C278),C278&lt;1,C278&gt;100),"Check inputs","OK")))))</f>
        <v/>
      </c>
    </row>
    <row r="279" spans="1:6" x14ac:dyDescent="0.25">
      <c r="A279" s="12"/>
      <c r="B279" s="12"/>
      <c r="C279" s="12"/>
      <c r="D279" s="19"/>
      <c r="E279" s="19"/>
      <c r="F279" s="16" t="str">
        <f>IF(NOT(OR(A279&lt;&gt;"",B279&lt;&gt;"",C279&lt;&gt;"",D279&lt;&gt;"",E279&lt;&gt;"")),"",IF(A279="","Check ID",IF(SUMPRODUCT(--(Equipment!$A$2:$A$101=A279))=0,"Check ID",IF(OR(NOT(OR(B279="Occupied",B279="Unoccupied",B279="Morning warm-up",B279="Economizer",B279="Safety",B279="Alarm")),D279="",NOT(ISNUMBER(C279))),"Check inputs",IF(OR(C279&lt;&gt;INT(C279),C279&lt;1,C279&gt;100),"Check inputs","OK")))))</f>
        <v/>
      </c>
    </row>
    <row r="280" spans="1:6" x14ac:dyDescent="0.25">
      <c r="A280" s="12"/>
      <c r="B280" s="12"/>
      <c r="C280" s="12"/>
      <c r="D280" s="19"/>
      <c r="E280" s="19"/>
      <c r="F280" s="16" t="str">
        <f>IF(NOT(OR(A280&lt;&gt;"",B280&lt;&gt;"",C280&lt;&gt;"",D280&lt;&gt;"",E280&lt;&gt;"")),"",IF(A280="","Check ID",IF(SUMPRODUCT(--(Equipment!$A$2:$A$101=A280))=0,"Check ID",IF(OR(NOT(OR(B280="Occupied",B280="Unoccupied",B280="Morning warm-up",B280="Economizer",B280="Safety",B280="Alarm")),D280="",NOT(ISNUMBER(C280))),"Check inputs",IF(OR(C280&lt;&gt;INT(C280),C280&lt;1,C280&gt;100),"Check inputs","OK")))))</f>
        <v/>
      </c>
    </row>
    <row r="281" spans="1:6" x14ac:dyDescent="0.25">
      <c r="A281" s="12"/>
      <c r="B281" s="12"/>
      <c r="C281" s="12"/>
      <c r="D281" s="19"/>
      <c r="E281" s="19"/>
      <c r="F281" s="16" t="str">
        <f>IF(NOT(OR(A281&lt;&gt;"",B281&lt;&gt;"",C281&lt;&gt;"",D281&lt;&gt;"",E281&lt;&gt;"")),"",IF(A281="","Check ID",IF(SUMPRODUCT(--(Equipment!$A$2:$A$101=A281))=0,"Check ID",IF(OR(NOT(OR(B281="Occupied",B281="Unoccupied",B281="Morning warm-up",B281="Economizer",B281="Safety",B281="Alarm")),D281="",NOT(ISNUMBER(C281))),"Check inputs",IF(OR(C281&lt;&gt;INT(C281),C281&lt;1,C281&gt;100),"Check inputs","OK")))))</f>
        <v/>
      </c>
    </row>
    <row r="282" spans="1:6" x14ac:dyDescent="0.25">
      <c r="A282" s="12"/>
      <c r="B282" s="12"/>
      <c r="C282" s="12"/>
      <c r="D282" s="19"/>
      <c r="E282" s="19"/>
      <c r="F282" s="16" t="str">
        <f>IF(NOT(OR(A282&lt;&gt;"",B282&lt;&gt;"",C282&lt;&gt;"",D282&lt;&gt;"",E282&lt;&gt;"")),"",IF(A282="","Check ID",IF(SUMPRODUCT(--(Equipment!$A$2:$A$101=A282))=0,"Check ID",IF(OR(NOT(OR(B282="Occupied",B282="Unoccupied",B282="Morning warm-up",B282="Economizer",B282="Safety",B282="Alarm")),D282="",NOT(ISNUMBER(C282))),"Check inputs",IF(OR(C282&lt;&gt;INT(C282),C282&lt;1,C282&gt;100),"Check inputs","OK")))))</f>
        <v/>
      </c>
    </row>
    <row r="283" spans="1:6" x14ac:dyDescent="0.25">
      <c r="A283" s="12"/>
      <c r="B283" s="12"/>
      <c r="C283" s="12"/>
      <c r="D283" s="19"/>
      <c r="E283" s="19"/>
      <c r="F283" s="16" t="str">
        <f>IF(NOT(OR(A283&lt;&gt;"",B283&lt;&gt;"",C283&lt;&gt;"",D283&lt;&gt;"",E283&lt;&gt;"")),"",IF(A283="","Check ID",IF(SUMPRODUCT(--(Equipment!$A$2:$A$101=A283))=0,"Check ID",IF(OR(NOT(OR(B283="Occupied",B283="Unoccupied",B283="Morning warm-up",B283="Economizer",B283="Safety",B283="Alarm")),D283="",NOT(ISNUMBER(C283))),"Check inputs",IF(OR(C283&lt;&gt;INT(C283),C283&lt;1,C283&gt;100),"Check inputs","OK")))))</f>
        <v/>
      </c>
    </row>
    <row r="284" spans="1:6" x14ac:dyDescent="0.25">
      <c r="A284" s="12"/>
      <c r="B284" s="12"/>
      <c r="C284" s="12"/>
      <c r="D284" s="19"/>
      <c r="E284" s="19"/>
      <c r="F284" s="16" t="str">
        <f>IF(NOT(OR(A284&lt;&gt;"",B284&lt;&gt;"",C284&lt;&gt;"",D284&lt;&gt;"",E284&lt;&gt;"")),"",IF(A284="","Check ID",IF(SUMPRODUCT(--(Equipment!$A$2:$A$101=A284))=0,"Check ID",IF(OR(NOT(OR(B284="Occupied",B284="Unoccupied",B284="Morning warm-up",B284="Economizer",B284="Safety",B284="Alarm")),D284="",NOT(ISNUMBER(C284))),"Check inputs",IF(OR(C284&lt;&gt;INT(C284),C284&lt;1,C284&gt;100),"Check inputs","OK")))))</f>
        <v/>
      </c>
    </row>
    <row r="285" spans="1:6" x14ac:dyDescent="0.25">
      <c r="A285" s="12"/>
      <c r="B285" s="12"/>
      <c r="C285" s="12"/>
      <c r="D285" s="19"/>
      <c r="E285" s="19"/>
      <c r="F285" s="16" t="str">
        <f>IF(NOT(OR(A285&lt;&gt;"",B285&lt;&gt;"",C285&lt;&gt;"",D285&lt;&gt;"",E285&lt;&gt;"")),"",IF(A285="","Check ID",IF(SUMPRODUCT(--(Equipment!$A$2:$A$101=A285))=0,"Check ID",IF(OR(NOT(OR(B285="Occupied",B285="Unoccupied",B285="Morning warm-up",B285="Economizer",B285="Safety",B285="Alarm")),D285="",NOT(ISNUMBER(C285))),"Check inputs",IF(OR(C285&lt;&gt;INT(C285),C285&lt;1,C285&gt;100),"Check inputs","OK")))))</f>
        <v/>
      </c>
    </row>
    <row r="286" spans="1:6" x14ac:dyDescent="0.25">
      <c r="A286" s="12"/>
      <c r="B286" s="12"/>
      <c r="C286" s="12"/>
      <c r="D286" s="19"/>
      <c r="E286" s="19"/>
      <c r="F286" s="16" t="str">
        <f>IF(NOT(OR(A286&lt;&gt;"",B286&lt;&gt;"",C286&lt;&gt;"",D286&lt;&gt;"",E286&lt;&gt;"")),"",IF(A286="","Check ID",IF(SUMPRODUCT(--(Equipment!$A$2:$A$101=A286))=0,"Check ID",IF(OR(NOT(OR(B286="Occupied",B286="Unoccupied",B286="Morning warm-up",B286="Economizer",B286="Safety",B286="Alarm")),D286="",NOT(ISNUMBER(C286))),"Check inputs",IF(OR(C286&lt;&gt;INT(C286),C286&lt;1,C286&gt;100),"Check inputs","OK")))))</f>
        <v/>
      </c>
    </row>
    <row r="287" spans="1:6" x14ac:dyDescent="0.25">
      <c r="A287" s="12"/>
      <c r="B287" s="12"/>
      <c r="C287" s="12"/>
      <c r="D287" s="19"/>
      <c r="E287" s="19"/>
      <c r="F287" s="16" t="str">
        <f>IF(NOT(OR(A287&lt;&gt;"",B287&lt;&gt;"",C287&lt;&gt;"",D287&lt;&gt;"",E287&lt;&gt;"")),"",IF(A287="","Check ID",IF(SUMPRODUCT(--(Equipment!$A$2:$A$101=A287))=0,"Check ID",IF(OR(NOT(OR(B287="Occupied",B287="Unoccupied",B287="Morning warm-up",B287="Economizer",B287="Safety",B287="Alarm")),D287="",NOT(ISNUMBER(C287))),"Check inputs",IF(OR(C287&lt;&gt;INT(C287),C287&lt;1,C287&gt;100),"Check inputs","OK")))))</f>
        <v/>
      </c>
    </row>
    <row r="288" spans="1:6" x14ac:dyDescent="0.25">
      <c r="A288" s="12"/>
      <c r="B288" s="12"/>
      <c r="C288" s="12"/>
      <c r="D288" s="19"/>
      <c r="E288" s="19"/>
      <c r="F288" s="16" t="str">
        <f>IF(NOT(OR(A288&lt;&gt;"",B288&lt;&gt;"",C288&lt;&gt;"",D288&lt;&gt;"",E288&lt;&gt;"")),"",IF(A288="","Check ID",IF(SUMPRODUCT(--(Equipment!$A$2:$A$101=A288))=0,"Check ID",IF(OR(NOT(OR(B288="Occupied",B288="Unoccupied",B288="Morning warm-up",B288="Economizer",B288="Safety",B288="Alarm")),D288="",NOT(ISNUMBER(C288))),"Check inputs",IF(OR(C288&lt;&gt;INT(C288),C288&lt;1,C288&gt;100),"Check inputs","OK")))))</f>
        <v/>
      </c>
    </row>
    <row r="289" spans="1:6" x14ac:dyDescent="0.25">
      <c r="A289" s="12"/>
      <c r="B289" s="12"/>
      <c r="C289" s="12"/>
      <c r="D289" s="19"/>
      <c r="E289" s="19"/>
      <c r="F289" s="16" t="str">
        <f>IF(NOT(OR(A289&lt;&gt;"",B289&lt;&gt;"",C289&lt;&gt;"",D289&lt;&gt;"",E289&lt;&gt;"")),"",IF(A289="","Check ID",IF(SUMPRODUCT(--(Equipment!$A$2:$A$101=A289))=0,"Check ID",IF(OR(NOT(OR(B289="Occupied",B289="Unoccupied",B289="Morning warm-up",B289="Economizer",B289="Safety",B289="Alarm")),D289="",NOT(ISNUMBER(C289))),"Check inputs",IF(OR(C289&lt;&gt;INT(C289),C289&lt;1,C289&gt;100),"Check inputs","OK")))))</f>
        <v/>
      </c>
    </row>
    <row r="290" spans="1:6" x14ac:dyDescent="0.25">
      <c r="A290" s="12"/>
      <c r="B290" s="12"/>
      <c r="C290" s="12"/>
      <c r="D290" s="19"/>
      <c r="E290" s="19"/>
      <c r="F290" s="16" t="str">
        <f>IF(NOT(OR(A290&lt;&gt;"",B290&lt;&gt;"",C290&lt;&gt;"",D290&lt;&gt;"",E290&lt;&gt;"")),"",IF(A290="","Check ID",IF(SUMPRODUCT(--(Equipment!$A$2:$A$101=A290))=0,"Check ID",IF(OR(NOT(OR(B290="Occupied",B290="Unoccupied",B290="Morning warm-up",B290="Economizer",B290="Safety",B290="Alarm")),D290="",NOT(ISNUMBER(C290))),"Check inputs",IF(OR(C290&lt;&gt;INT(C290),C290&lt;1,C290&gt;100),"Check inputs","OK")))))</f>
        <v/>
      </c>
    </row>
    <row r="291" spans="1:6" x14ac:dyDescent="0.25">
      <c r="A291" s="12"/>
      <c r="B291" s="12"/>
      <c r="C291" s="12"/>
      <c r="D291" s="19"/>
      <c r="E291" s="19"/>
      <c r="F291" s="16" t="str">
        <f>IF(NOT(OR(A291&lt;&gt;"",B291&lt;&gt;"",C291&lt;&gt;"",D291&lt;&gt;"",E291&lt;&gt;"")),"",IF(A291="","Check ID",IF(SUMPRODUCT(--(Equipment!$A$2:$A$101=A291))=0,"Check ID",IF(OR(NOT(OR(B291="Occupied",B291="Unoccupied",B291="Morning warm-up",B291="Economizer",B291="Safety",B291="Alarm")),D291="",NOT(ISNUMBER(C291))),"Check inputs",IF(OR(C291&lt;&gt;INT(C291),C291&lt;1,C291&gt;100),"Check inputs","OK")))))</f>
        <v/>
      </c>
    </row>
    <row r="292" spans="1:6" x14ac:dyDescent="0.25">
      <c r="A292" s="12"/>
      <c r="B292" s="12"/>
      <c r="C292" s="12"/>
      <c r="D292" s="19"/>
      <c r="E292" s="19"/>
      <c r="F292" s="16" t="str">
        <f>IF(NOT(OR(A292&lt;&gt;"",B292&lt;&gt;"",C292&lt;&gt;"",D292&lt;&gt;"",E292&lt;&gt;"")),"",IF(A292="","Check ID",IF(SUMPRODUCT(--(Equipment!$A$2:$A$101=A292))=0,"Check ID",IF(OR(NOT(OR(B292="Occupied",B292="Unoccupied",B292="Morning warm-up",B292="Economizer",B292="Safety",B292="Alarm")),D292="",NOT(ISNUMBER(C292))),"Check inputs",IF(OR(C292&lt;&gt;INT(C292),C292&lt;1,C292&gt;100),"Check inputs","OK")))))</f>
        <v/>
      </c>
    </row>
    <row r="293" spans="1:6" x14ac:dyDescent="0.25">
      <c r="A293" s="12"/>
      <c r="B293" s="12"/>
      <c r="C293" s="12"/>
      <c r="D293" s="19"/>
      <c r="E293" s="19"/>
      <c r="F293" s="16" t="str">
        <f>IF(NOT(OR(A293&lt;&gt;"",B293&lt;&gt;"",C293&lt;&gt;"",D293&lt;&gt;"",E293&lt;&gt;"")),"",IF(A293="","Check ID",IF(SUMPRODUCT(--(Equipment!$A$2:$A$101=A293))=0,"Check ID",IF(OR(NOT(OR(B293="Occupied",B293="Unoccupied",B293="Morning warm-up",B293="Economizer",B293="Safety",B293="Alarm")),D293="",NOT(ISNUMBER(C293))),"Check inputs",IF(OR(C293&lt;&gt;INT(C293),C293&lt;1,C293&gt;100),"Check inputs","OK")))))</f>
        <v/>
      </c>
    </row>
    <row r="294" spans="1:6" x14ac:dyDescent="0.25">
      <c r="A294" s="12"/>
      <c r="B294" s="12"/>
      <c r="C294" s="12"/>
      <c r="D294" s="19"/>
      <c r="E294" s="19"/>
      <c r="F294" s="16" t="str">
        <f>IF(NOT(OR(A294&lt;&gt;"",B294&lt;&gt;"",C294&lt;&gt;"",D294&lt;&gt;"",E294&lt;&gt;"")),"",IF(A294="","Check ID",IF(SUMPRODUCT(--(Equipment!$A$2:$A$101=A294))=0,"Check ID",IF(OR(NOT(OR(B294="Occupied",B294="Unoccupied",B294="Morning warm-up",B294="Economizer",B294="Safety",B294="Alarm")),D294="",NOT(ISNUMBER(C294))),"Check inputs",IF(OR(C294&lt;&gt;INT(C294),C294&lt;1,C294&gt;100),"Check inputs","OK")))))</f>
        <v/>
      </c>
    </row>
    <row r="295" spans="1:6" x14ac:dyDescent="0.25">
      <c r="A295" s="12"/>
      <c r="B295" s="12"/>
      <c r="C295" s="12"/>
      <c r="D295" s="19"/>
      <c r="E295" s="19"/>
      <c r="F295" s="16" t="str">
        <f>IF(NOT(OR(A295&lt;&gt;"",B295&lt;&gt;"",C295&lt;&gt;"",D295&lt;&gt;"",E295&lt;&gt;"")),"",IF(A295="","Check ID",IF(SUMPRODUCT(--(Equipment!$A$2:$A$101=A295))=0,"Check ID",IF(OR(NOT(OR(B295="Occupied",B295="Unoccupied",B295="Morning warm-up",B295="Economizer",B295="Safety",B295="Alarm")),D295="",NOT(ISNUMBER(C295))),"Check inputs",IF(OR(C295&lt;&gt;INT(C295),C295&lt;1,C295&gt;100),"Check inputs","OK")))))</f>
        <v/>
      </c>
    </row>
    <row r="296" spans="1:6" x14ac:dyDescent="0.25">
      <c r="A296" s="12"/>
      <c r="B296" s="12"/>
      <c r="C296" s="12"/>
      <c r="D296" s="19"/>
      <c r="E296" s="19"/>
      <c r="F296" s="16" t="str">
        <f>IF(NOT(OR(A296&lt;&gt;"",B296&lt;&gt;"",C296&lt;&gt;"",D296&lt;&gt;"",E296&lt;&gt;"")),"",IF(A296="","Check ID",IF(SUMPRODUCT(--(Equipment!$A$2:$A$101=A296))=0,"Check ID",IF(OR(NOT(OR(B296="Occupied",B296="Unoccupied",B296="Morning warm-up",B296="Economizer",B296="Safety",B296="Alarm")),D296="",NOT(ISNUMBER(C296))),"Check inputs",IF(OR(C296&lt;&gt;INT(C296),C296&lt;1,C296&gt;100),"Check inputs","OK")))))</f>
        <v/>
      </c>
    </row>
    <row r="297" spans="1:6" x14ac:dyDescent="0.25">
      <c r="A297" s="12"/>
      <c r="B297" s="12"/>
      <c r="C297" s="12"/>
      <c r="D297" s="19"/>
      <c r="E297" s="19"/>
      <c r="F297" s="16" t="str">
        <f>IF(NOT(OR(A297&lt;&gt;"",B297&lt;&gt;"",C297&lt;&gt;"",D297&lt;&gt;"",E297&lt;&gt;"")),"",IF(A297="","Check ID",IF(SUMPRODUCT(--(Equipment!$A$2:$A$101=A297))=0,"Check ID",IF(OR(NOT(OR(B297="Occupied",B297="Unoccupied",B297="Morning warm-up",B297="Economizer",B297="Safety",B297="Alarm")),D297="",NOT(ISNUMBER(C297))),"Check inputs",IF(OR(C297&lt;&gt;INT(C297),C297&lt;1,C297&gt;100),"Check inputs","OK")))))</f>
        <v/>
      </c>
    </row>
    <row r="298" spans="1:6" x14ac:dyDescent="0.25">
      <c r="A298" s="12"/>
      <c r="B298" s="12"/>
      <c r="C298" s="12"/>
      <c r="D298" s="19"/>
      <c r="E298" s="19"/>
      <c r="F298" s="16" t="str">
        <f>IF(NOT(OR(A298&lt;&gt;"",B298&lt;&gt;"",C298&lt;&gt;"",D298&lt;&gt;"",E298&lt;&gt;"")),"",IF(A298="","Check ID",IF(SUMPRODUCT(--(Equipment!$A$2:$A$101=A298))=0,"Check ID",IF(OR(NOT(OR(B298="Occupied",B298="Unoccupied",B298="Morning warm-up",B298="Economizer",B298="Safety",B298="Alarm")),D298="",NOT(ISNUMBER(C298))),"Check inputs",IF(OR(C298&lt;&gt;INT(C298),C298&lt;1,C298&gt;100),"Check inputs","OK")))))</f>
        <v/>
      </c>
    </row>
    <row r="299" spans="1:6" x14ac:dyDescent="0.25">
      <c r="A299" s="12"/>
      <c r="B299" s="12"/>
      <c r="C299" s="12"/>
      <c r="D299" s="19"/>
      <c r="E299" s="19"/>
      <c r="F299" s="16" t="str">
        <f>IF(NOT(OR(A299&lt;&gt;"",B299&lt;&gt;"",C299&lt;&gt;"",D299&lt;&gt;"",E299&lt;&gt;"")),"",IF(A299="","Check ID",IF(SUMPRODUCT(--(Equipment!$A$2:$A$101=A299))=0,"Check ID",IF(OR(NOT(OR(B299="Occupied",B299="Unoccupied",B299="Morning warm-up",B299="Economizer",B299="Safety",B299="Alarm")),D299="",NOT(ISNUMBER(C299))),"Check inputs",IF(OR(C299&lt;&gt;INT(C299),C299&lt;1,C299&gt;100),"Check inputs","OK")))))</f>
        <v/>
      </c>
    </row>
    <row r="300" spans="1:6" x14ac:dyDescent="0.25">
      <c r="A300" s="12"/>
      <c r="B300" s="12"/>
      <c r="C300" s="12"/>
      <c r="D300" s="19"/>
      <c r="E300" s="19"/>
      <c r="F300" s="16" t="str">
        <f>IF(NOT(OR(A300&lt;&gt;"",B300&lt;&gt;"",C300&lt;&gt;"",D300&lt;&gt;"",E300&lt;&gt;"")),"",IF(A300="","Check ID",IF(SUMPRODUCT(--(Equipment!$A$2:$A$101=A300))=0,"Check ID",IF(OR(NOT(OR(B300="Occupied",B300="Unoccupied",B300="Morning warm-up",B300="Economizer",B300="Safety",B300="Alarm")),D300="",NOT(ISNUMBER(C300))),"Check inputs",IF(OR(C300&lt;&gt;INT(C300),C300&lt;1,C300&gt;100),"Check inputs","OK")))))</f>
        <v/>
      </c>
    </row>
    <row r="301" spans="1:6" x14ac:dyDescent="0.25">
      <c r="A301" s="12"/>
      <c r="B301" s="12"/>
      <c r="C301" s="12"/>
      <c r="D301" s="19"/>
      <c r="E301" s="19"/>
      <c r="F301" s="16" t="str">
        <f>IF(NOT(OR(A301&lt;&gt;"",B301&lt;&gt;"",C301&lt;&gt;"",D301&lt;&gt;"",E301&lt;&gt;"")),"",IF(A301="","Check ID",IF(SUMPRODUCT(--(Equipment!$A$2:$A$101=A301))=0,"Check ID",IF(OR(NOT(OR(B301="Occupied",B301="Unoccupied",B301="Morning warm-up",B301="Economizer",B301="Safety",B301="Alarm")),D301="",NOT(ISNUMBER(C301))),"Check inputs",IF(OR(C301&lt;&gt;INT(C301),C301&lt;1,C301&gt;100),"Check inputs","OK")))))</f>
        <v/>
      </c>
    </row>
    <row r="302" spans="1:6" x14ac:dyDescent="0.25">
      <c r="A302" s="12"/>
      <c r="B302" s="12"/>
      <c r="C302" s="12"/>
      <c r="D302" s="19"/>
      <c r="E302" s="19"/>
      <c r="F302" s="16" t="str">
        <f>IF(NOT(OR(A302&lt;&gt;"",B302&lt;&gt;"",C302&lt;&gt;"",D302&lt;&gt;"",E302&lt;&gt;"")),"",IF(A302="","Check ID",IF(SUMPRODUCT(--(Equipment!$A$2:$A$101=A302))=0,"Check ID",IF(OR(NOT(OR(B302="Occupied",B302="Unoccupied",B302="Morning warm-up",B302="Economizer",B302="Safety",B302="Alarm")),D302="",NOT(ISNUMBER(C302))),"Check inputs",IF(OR(C302&lt;&gt;INT(C302),C302&lt;1,C302&gt;100),"Check inputs","OK")))))</f>
        <v/>
      </c>
    </row>
    <row r="303" spans="1:6" x14ac:dyDescent="0.25">
      <c r="A303" s="12"/>
      <c r="B303" s="12"/>
      <c r="C303" s="12"/>
      <c r="D303" s="19"/>
      <c r="E303" s="19"/>
      <c r="F303" s="16" t="str">
        <f>IF(NOT(OR(A303&lt;&gt;"",B303&lt;&gt;"",C303&lt;&gt;"",D303&lt;&gt;"",E303&lt;&gt;"")),"",IF(A303="","Check ID",IF(SUMPRODUCT(--(Equipment!$A$2:$A$101=A303))=0,"Check ID",IF(OR(NOT(OR(B303="Occupied",B303="Unoccupied",B303="Morning warm-up",B303="Economizer",B303="Safety",B303="Alarm")),D303="",NOT(ISNUMBER(C303))),"Check inputs",IF(OR(C303&lt;&gt;INT(C303),C303&lt;1,C303&gt;100),"Check inputs","OK")))))</f>
        <v/>
      </c>
    </row>
    <row r="304" spans="1:6" x14ac:dyDescent="0.25">
      <c r="A304" s="12"/>
      <c r="B304" s="12"/>
      <c r="C304" s="12"/>
      <c r="D304" s="19"/>
      <c r="E304" s="19"/>
      <c r="F304" s="16" t="str">
        <f>IF(NOT(OR(A304&lt;&gt;"",B304&lt;&gt;"",C304&lt;&gt;"",D304&lt;&gt;"",E304&lt;&gt;"")),"",IF(A304="","Check ID",IF(SUMPRODUCT(--(Equipment!$A$2:$A$101=A304))=0,"Check ID",IF(OR(NOT(OR(B304="Occupied",B304="Unoccupied",B304="Morning warm-up",B304="Economizer",B304="Safety",B304="Alarm")),D304="",NOT(ISNUMBER(C304))),"Check inputs",IF(OR(C304&lt;&gt;INT(C304),C304&lt;1,C304&gt;100),"Check inputs","OK")))))</f>
        <v/>
      </c>
    </row>
    <row r="305" spans="1:6" x14ac:dyDescent="0.25">
      <c r="A305" s="12"/>
      <c r="B305" s="12"/>
      <c r="C305" s="12"/>
      <c r="D305" s="19"/>
      <c r="E305" s="19"/>
      <c r="F305" s="16" t="str">
        <f>IF(NOT(OR(A305&lt;&gt;"",B305&lt;&gt;"",C305&lt;&gt;"",D305&lt;&gt;"",E305&lt;&gt;"")),"",IF(A305="","Check ID",IF(SUMPRODUCT(--(Equipment!$A$2:$A$101=A305))=0,"Check ID",IF(OR(NOT(OR(B305="Occupied",B305="Unoccupied",B305="Morning warm-up",B305="Economizer",B305="Safety",B305="Alarm")),D305="",NOT(ISNUMBER(C305))),"Check inputs",IF(OR(C305&lt;&gt;INT(C305),C305&lt;1,C305&gt;100),"Check inputs","OK")))))</f>
        <v/>
      </c>
    </row>
    <row r="306" spans="1:6" x14ac:dyDescent="0.25">
      <c r="A306" s="12"/>
      <c r="B306" s="12"/>
      <c r="C306" s="12"/>
      <c r="D306" s="19"/>
      <c r="E306" s="19"/>
      <c r="F306" s="16" t="str">
        <f>IF(NOT(OR(A306&lt;&gt;"",B306&lt;&gt;"",C306&lt;&gt;"",D306&lt;&gt;"",E306&lt;&gt;"")),"",IF(A306="","Check ID",IF(SUMPRODUCT(--(Equipment!$A$2:$A$101=A306))=0,"Check ID",IF(OR(NOT(OR(B306="Occupied",B306="Unoccupied",B306="Morning warm-up",B306="Economizer",B306="Safety",B306="Alarm")),D306="",NOT(ISNUMBER(C306))),"Check inputs",IF(OR(C306&lt;&gt;INT(C306),C306&lt;1,C306&gt;100),"Check inputs","OK")))))</f>
        <v/>
      </c>
    </row>
    <row r="307" spans="1:6" x14ac:dyDescent="0.25">
      <c r="A307" s="12"/>
      <c r="B307" s="12"/>
      <c r="C307" s="12"/>
      <c r="D307" s="19"/>
      <c r="E307" s="19"/>
      <c r="F307" s="16" t="str">
        <f>IF(NOT(OR(A307&lt;&gt;"",B307&lt;&gt;"",C307&lt;&gt;"",D307&lt;&gt;"",E307&lt;&gt;"")),"",IF(A307="","Check ID",IF(SUMPRODUCT(--(Equipment!$A$2:$A$101=A307))=0,"Check ID",IF(OR(NOT(OR(B307="Occupied",B307="Unoccupied",B307="Morning warm-up",B307="Economizer",B307="Safety",B307="Alarm")),D307="",NOT(ISNUMBER(C307))),"Check inputs",IF(OR(C307&lt;&gt;INT(C307),C307&lt;1,C307&gt;100),"Check inputs","OK")))))</f>
        <v/>
      </c>
    </row>
    <row r="308" spans="1:6" x14ac:dyDescent="0.25">
      <c r="A308" s="12"/>
      <c r="B308" s="12"/>
      <c r="C308" s="12"/>
      <c r="D308" s="19"/>
      <c r="E308" s="19"/>
      <c r="F308" s="16" t="str">
        <f>IF(NOT(OR(A308&lt;&gt;"",B308&lt;&gt;"",C308&lt;&gt;"",D308&lt;&gt;"",E308&lt;&gt;"")),"",IF(A308="","Check ID",IF(SUMPRODUCT(--(Equipment!$A$2:$A$101=A308))=0,"Check ID",IF(OR(NOT(OR(B308="Occupied",B308="Unoccupied",B308="Morning warm-up",B308="Economizer",B308="Safety",B308="Alarm")),D308="",NOT(ISNUMBER(C308))),"Check inputs",IF(OR(C308&lt;&gt;INT(C308),C308&lt;1,C308&gt;100),"Check inputs","OK")))))</f>
        <v/>
      </c>
    </row>
    <row r="309" spans="1:6" x14ac:dyDescent="0.25">
      <c r="A309" s="12"/>
      <c r="B309" s="12"/>
      <c r="C309" s="12"/>
      <c r="D309" s="19"/>
      <c r="E309" s="19"/>
      <c r="F309" s="16" t="str">
        <f>IF(NOT(OR(A309&lt;&gt;"",B309&lt;&gt;"",C309&lt;&gt;"",D309&lt;&gt;"",E309&lt;&gt;"")),"",IF(A309="","Check ID",IF(SUMPRODUCT(--(Equipment!$A$2:$A$101=A309))=0,"Check ID",IF(OR(NOT(OR(B309="Occupied",B309="Unoccupied",B309="Morning warm-up",B309="Economizer",B309="Safety",B309="Alarm")),D309="",NOT(ISNUMBER(C309))),"Check inputs",IF(OR(C309&lt;&gt;INT(C309),C309&lt;1,C309&gt;100),"Check inputs","OK")))))</f>
        <v/>
      </c>
    </row>
    <row r="310" spans="1:6" x14ac:dyDescent="0.25">
      <c r="A310" s="12"/>
      <c r="B310" s="12"/>
      <c r="C310" s="12"/>
      <c r="D310" s="19"/>
      <c r="E310" s="19"/>
      <c r="F310" s="16" t="str">
        <f>IF(NOT(OR(A310&lt;&gt;"",B310&lt;&gt;"",C310&lt;&gt;"",D310&lt;&gt;"",E310&lt;&gt;"")),"",IF(A310="","Check ID",IF(SUMPRODUCT(--(Equipment!$A$2:$A$101=A310))=0,"Check ID",IF(OR(NOT(OR(B310="Occupied",B310="Unoccupied",B310="Morning warm-up",B310="Economizer",B310="Safety",B310="Alarm")),D310="",NOT(ISNUMBER(C310))),"Check inputs",IF(OR(C310&lt;&gt;INT(C310),C310&lt;1,C310&gt;100),"Check inputs","OK")))))</f>
        <v/>
      </c>
    </row>
    <row r="311" spans="1:6" x14ac:dyDescent="0.25">
      <c r="A311" s="12"/>
      <c r="B311" s="12"/>
      <c r="C311" s="12"/>
      <c r="D311" s="19"/>
      <c r="E311" s="19"/>
      <c r="F311" s="16" t="str">
        <f>IF(NOT(OR(A311&lt;&gt;"",B311&lt;&gt;"",C311&lt;&gt;"",D311&lt;&gt;"",E311&lt;&gt;"")),"",IF(A311="","Check ID",IF(SUMPRODUCT(--(Equipment!$A$2:$A$101=A311))=0,"Check ID",IF(OR(NOT(OR(B311="Occupied",B311="Unoccupied",B311="Morning warm-up",B311="Economizer",B311="Safety",B311="Alarm")),D311="",NOT(ISNUMBER(C311))),"Check inputs",IF(OR(C311&lt;&gt;INT(C311),C311&lt;1,C311&gt;100),"Check inputs","OK")))))</f>
        <v/>
      </c>
    </row>
    <row r="312" spans="1:6" x14ac:dyDescent="0.25">
      <c r="A312" s="12"/>
      <c r="B312" s="12"/>
      <c r="C312" s="12"/>
      <c r="D312" s="19"/>
      <c r="E312" s="19"/>
      <c r="F312" s="16" t="str">
        <f>IF(NOT(OR(A312&lt;&gt;"",B312&lt;&gt;"",C312&lt;&gt;"",D312&lt;&gt;"",E312&lt;&gt;"")),"",IF(A312="","Check ID",IF(SUMPRODUCT(--(Equipment!$A$2:$A$101=A312))=0,"Check ID",IF(OR(NOT(OR(B312="Occupied",B312="Unoccupied",B312="Morning warm-up",B312="Economizer",B312="Safety",B312="Alarm")),D312="",NOT(ISNUMBER(C312))),"Check inputs",IF(OR(C312&lt;&gt;INT(C312),C312&lt;1,C312&gt;100),"Check inputs","OK")))))</f>
        <v/>
      </c>
    </row>
    <row r="313" spans="1:6" x14ac:dyDescent="0.25">
      <c r="A313" s="12"/>
      <c r="B313" s="12"/>
      <c r="C313" s="12"/>
      <c r="D313" s="19"/>
      <c r="E313" s="19"/>
      <c r="F313" s="16" t="str">
        <f>IF(NOT(OR(A313&lt;&gt;"",B313&lt;&gt;"",C313&lt;&gt;"",D313&lt;&gt;"",E313&lt;&gt;"")),"",IF(A313="","Check ID",IF(SUMPRODUCT(--(Equipment!$A$2:$A$101=A313))=0,"Check ID",IF(OR(NOT(OR(B313="Occupied",B313="Unoccupied",B313="Morning warm-up",B313="Economizer",B313="Safety",B313="Alarm")),D313="",NOT(ISNUMBER(C313))),"Check inputs",IF(OR(C313&lt;&gt;INT(C313),C313&lt;1,C313&gt;100),"Check inputs","OK")))))</f>
        <v/>
      </c>
    </row>
    <row r="314" spans="1:6" x14ac:dyDescent="0.25">
      <c r="A314" s="12"/>
      <c r="B314" s="12"/>
      <c r="C314" s="12"/>
      <c r="D314" s="19"/>
      <c r="E314" s="19"/>
      <c r="F314" s="16" t="str">
        <f>IF(NOT(OR(A314&lt;&gt;"",B314&lt;&gt;"",C314&lt;&gt;"",D314&lt;&gt;"",E314&lt;&gt;"")),"",IF(A314="","Check ID",IF(SUMPRODUCT(--(Equipment!$A$2:$A$101=A314))=0,"Check ID",IF(OR(NOT(OR(B314="Occupied",B314="Unoccupied",B314="Morning warm-up",B314="Economizer",B314="Safety",B314="Alarm")),D314="",NOT(ISNUMBER(C314))),"Check inputs",IF(OR(C314&lt;&gt;INT(C314),C314&lt;1,C314&gt;100),"Check inputs","OK")))))</f>
        <v/>
      </c>
    </row>
    <row r="315" spans="1:6" x14ac:dyDescent="0.25">
      <c r="A315" s="12"/>
      <c r="B315" s="12"/>
      <c r="C315" s="12"/>
      <c r="D315" s="19"/>
      <c r="E315" s="19"/>
      <c r="F315" s="16" t="str">
        <f>IF(NOT(OR(A315&lt;&gt;"",B315&lt;&gt;"",C315&lt;&gt;"",D315&lt;&gt;"",E315&lt;&gt;"")),"",IF(A315="","Check ID",IF(SUMPRODUCT(--(Equipment!$A$2:$A$101=A315))=0,"Check ID",IF(OR(NOT(OR(B315="Occupied",B315="Unoccupied",B315="Morning warm-up",B315="Economizer",B315="Safety",B315="Alarm")),D315="",NOT(ISNUMBER(C315))),"Check inputs",IF(OR(C315&lt;&gt;INT(C315),C315&lt;1,C315&gt;100),"Check inputs","OK")))))</f>
        <v/>
      </c>
    </row>
    <row r="316" spans="1:6" x14ac:dyDescent="0.25">
      <c r="A316" s="12"/>
      <c r="B316" s="12"/>
      <c r="C316" s="12"/>
      <c r="D316" s="19"/>
      <c r="E316" s="19"/>
      <c r="F316" s="16" t="str">
        <f>IF(NOT(OR(A316&lt;&gt;"",B316&lt;&gt;"",C316&lt;&gt;"",D316&lt;&gt;"",E316&lt;&gt;"")),"",IF(A316="","Check ID",IF(SUMPRODUCT(--(Equipment!$A$2:$A$101=A316))=0,"Check ID",IF(OR(NOT(OR(B316="Occupied",B316="Unoccupied",B316="Morning warm-up",B316="Economizer",B316="Safety",B316="Alarm")),D316="",NOT(ISNUMBER(C316))),"Check inputs",IF(OR(C316&lt;&gt;INT(C316),C316&lt;1,C316&gt;100),"Check inputs","OK")))))</f>
        <v/>
      </c>
    </row>
    <row r="317" spans="1:6" x14ac:dyDescent="0.25">
      <c r="A317" s="12"/>
      <c r="B317" s="12"/>
      <c r="C317" s="12"/>
      <c r="D317" s="19"/>
      <c r="E317" s="19"/>
      <c r="F317" s="16" t="str">
        <f>IF(NOT(OR(A317&lt;&gt;"",B317&lt;&gt;"",C317&lt;&gt;"",D317&lt;&gt;"",E317&lt;&gt;"")),"",IF(A317="","Check ID",IF(SUMPRODUCT(--(Equipment!$A$2:$A$101=A317))=0,"Check ID",IF(OR(NOT(OR(B317="Occupied",B317="Unoccupied",B317="Morning warm-up",B317="Economizer",B317="Safety",B317="Alarm")),D317="",NOT(ISNUMBER(C317))),"Check inputs",IF(OR(C317&lt;&gt;INT(C317),C317&lt;1,C317&gt;100),"Check inputs","OK")))))</f>
        <v/>
      </c>
    </row>
    <row r="318" spans="1:6" x14ac:dyDescent="0.25">
      <c r="A318" s="12"/>
      <c r="B318" s="12"/>
      <c r="C318" s="12"/>
      <c r="D318" s="19"/>
      <c r="E318" s="19"/>
      <c r="F318" s="16" t="str">
        <f>IF(NOT(OR(A318&lt;&gt;"",B318&lt;&gt;"",C318&lt;&gt;"",D318&lt;&gt;"",E318&lt;&gt;"")),"",IF(A318="","Check ID",IF(SUMPRODUCT(--(Equipment!$A$2:$A$101=A318))=0,"Check ID",IF(OR(NOT(OR(B318="Occupied",B318="Unoccupied",B318="Morning warm-up",B318="Economizer",B318="Safety",B318="Alarm")),D318="",NOT(ISNUMBER(C318))),"Check inputs",IF(OR(C318&lt;&gt;INT(C318),C318&lt;1,C318&gt;100),"Check inputs","OK")))))</f>
        <v/>
      </c>
    </row>
    <row r="319" spans="1:6" x14ac:dyDescent="0.25">
      <c r="A319" s="12"/>
      <c r="B319" s="12"/>
      <c r="C319" s="12"/>
      <c r="D319" s="19"/>
      <c r="E319" s="19"/>
      <c r="F319" s="16" t="str">
        <f>IF(NOT(OR(A319&lt;&gt;"",B319&lt;&gt;"",C319&lt;&gt;"",D319&lt;&gt;"",E319&lt;&gt;"")),"",IF(A319="","Check ID",IF(SUMPRODUCT(--(Equipment!$A$2:$A$101=A319))=0,"Check ID",IF(OR(NOT(OR(B319="Occupied",B319="Unoccupied",B319="Morning warm-up",B319="Economizer",B319="Safety",B319="Alarm")),D319="",NOT(ISNUMBER(C319))),"Check inputs",IF(OR(C319&lt;&gt;INT(C319),C319&lt;1,C319&gt;100),"Check inputs","OK")))))</f>
        <v/>
      </c>
    </row>
    <row r="320" spans="1:6" x14ac:dyDescent="0.25">
      <c r="A320" s="12"/>
      <c r="B320" s="12"/>
      <c r="C320" s="12"/>
      <c r="D320" s="19"/>
      <c r="E320" s="19"/>
      <c r="F320" s="16" t="str">
        <f>IF(NOT(OR(A320&lt;&gt;"",B320&lt;&gt;"",C320&lt;&gt;"",D320&lt;&gt;"",E320&lt;&gt;"")),"",IF(A320="","Check ID",IF(SUMPRODUCT(--(Equipment!$A$2:$A$101=A320))=0,"Check ID",IF(OR(NOT(OR(B320="Occupied",B320="Unoccupied",B320="Morning warm-up",B320="Economizer",B320="Safety",B320="Alarm")),D320="",NOT(ISNUMBER(C320))),"Check inputs",IF(OR(C320&lt;&gt;INT(C320),C320&lt;1,C320&gt;100),"Check inputs","OK")))))</f>
        <v/>
      </c>
    </row>
    <row r="321" spans="1:6" x14ac:dyDescent="0.25">
      <c r="A321" s="12"/>
      <c r="B321" s="12"/>
      <c r="C321" s="12"/>
      <c r="D321" s="19"/>
      <c r="E321" s="19"/>
      <c r="F321" s="16" t="str">
        <f>IF(NOT(OR(A321&lt;&gt;"",B321&lt;&gt;"",C321&lt;&gt;"",D321&lt;&gt;"",E321&lt;&gt;"")),"",IF(A321="","Check ID",IF(SUMPRODUCT(--(Equipment!$A$2:$A$101=A321))=0,"Check ID",IF(OR(NOT(OR(B321="Occupied",B321="Unoccupied",B321="Morning warm-up",B321="Economizer",B321="Safety",B321="Alarm")),D321="",NOT(ISNUMBER(C321))),"Check inputs",IF(OR(C321&lt;&gt;INT(C321),C321&lt;1,C321&gt;100),"Check inputs","OK")))))</f>
        <v/>
      </c>
    </row>
    <row r="322" spans="1:6" x14ac:dyDescent="0.25">
      <c r="A322" s="12"/>
      <c r="B322" s="12"/>
      <c r="C322" s="12"/>
      <c r="D322" s="19"/>
      <c r="E322" s="19"/>
      <c r="F322" s="16" t="str">
        <f>IF(NOT(OR(A322&lt;&gt;"",B322&lt;&gt;"",C322&lt;&gt;"",D322&lt;&gt;"",E322&lt;&gt;"")),"",IF(A322="","Check ID",IF(SUMPRODUCT(--(Equipment!$A$2:$A$101=A322))=0,"Check ID",IF(OR(NOT(OR(B322="Occupied",B322="Unoccupied",B322="Morning warm-up",B322="Economizer",B322="Safety",B322="Alarm")),D322="",NOT(ISNUMBER(C322))),"Check inputs",IF(OR(C322&lt;&gt;INT(C322),C322&lt;1,C322&gt;100),"Check inputs","OK")))))</f>
        <v/>
      </c>
    </row>
    <row r="323" spans="1:6" x14ac:dyDescent="0.25">
      <c r="A323" s="12"/>
      <c r="B323" s="12"/>
      <c r="C323" s="12"/>
      <c r="D323" s="19"/>
      <c r="E323" s="19"/>
      <c r="F323" s="16" t="str">
        <f>IF(NOT(OR(A323&lt;&gt;"",B323&lt;&gt;"",C323&lt;&gt;"",D323&lt;&gt;"",E323&lt;&gt;"")),"",IF(A323="","Check ID",IF(SUMPRODUCT(--(Equipment!$A$2:$A$101=A323))=0,"Check ID",IF(OR(NOT(OR(B323="Occupied",B323="Unoccupied",B323="Morning warm-up",B323="Economizer",B323="Safety",B323="Alarm")),D323="",NOT(ISNUMBER(C323))),"Check inputs",IF(OR(C323&lt;&gt;INT(C323),C323&lt;1,C323&gt;100),"Check inputs","OK")))))</f>
        <v/>
      </c>
    </row>
    <row r="324" spans="1:6" x14ac:dyDescent="0.25">
      <c r="A324" s="12"/>
      <c r="B324" s="12"/>
      <c r="C324" s="12"/>
      <c r="D324" s="19"/>
      <c r="E324" s="19"/>
      <c r="F324" s="16" t="str">
        <f>IF(NOT(OR(A324&lt;&gt;"",B324&lt;&gt;"",C324&lt;&gt;"",D324&lt;&gt;"",E324&lt;&gt;"")),"",IF(A324="","Check ID",IF(SUMPRODUCT(--(Equipment!$A$2:$A$101=A324))=0,"Check ID",IF(OR(NOT(OR(B324="Occupied",B324="Unoccupied",B324="Morning warm-up",B324="Economizer",B324="Safety",B324="Alarm")),D324="",NOT(ISNUMBER(C324))),"Check inputs",IF(OR(C324&lt;&gt;INT(C324),C324&lt;1,C324&gt;100),"Check inputs","OK")))))</f>
        <v/>
      </c>
    </row>
    <row r="325" spans="1:6" x14ac:dyDescent="0.25">
      <c r="A325" s="12"/>
      <c r="B325" s="12"/>
      <c r="C325" s="12"/>
      <c r="D325" s="19"/>
      <c r="E325" s="19"/>
      <c r="F325" s="16" t="str">
        <f>IF(NOT(OR(A325&lt;&gt;"",B325&lt;&gt;"",C325&lt;&gt;"",D325&lt;&gt;"",E325&lt;&gt;"")),"",IF(A325="","Check ID",IF(SUMPRODUCT(--(Equipment!$A$2:$A$101=A325))=0,"Check ID",IF(OR(NOT(OR(B325="Occupied",B325="Unoccupied",B325="Morning warm-up",B325="Economizer",B325="Safety",B325="Alarm")),D325="",NOT(ISNUMBER(C325))),"Check inputs",IF(OR(C325&lt;&gt;INT(C325),C325&lt;1,C325&gt;100),"Check inputs","OK")))))</f>
        <v/>
      </c>
    </row>
    <row r="326" spans="1:6" x14ac:dyDescent="0.25">
      <c r="A326" s="12"/>
      <c r="B326" s="12"/>
      <c r="C326" s="12"/>
      <c r="D326" s="19"/>
      <c r="E326" s="19"/>
      <c r="F326" s="16" t="str">
        <f>IF(NOT(OR(A326&lt;&gt;"",B326&lt;&gt;"",C326&lt;&gt;"",D326&lt;&gt;"",E326&lt;&gt;"")),"",IF(A326="","Check ID",IF(SUMPRODUCT(--(Equipment!$A$2:$A$101=A326))=0,"Check ID",IF(OR(NOT(OR(B326="Occupied",B326="Unoccupied",B326="Morning warm-up",B326="Economizer",B326="Safety",B326="Alarm")),D326="",NOT(ISNUMBER(C326))),"Check inputs",IF(OR(C326&lt;&gt;INT(C326),C326&lt;1,C326&gt;100),"Check inputs","OK")))))</f>
        <v/>
      </c>
    </row>
    <row r="327" spans="1:6" x14ac:dyDescent="0.25">
      <c r="A327" s="12"/>
      <c r="B327" s="12"/>
      <c r="C327" s="12"/>
      <c r="D327" s="19"/>
      <c r="E327" s="19"/>
      <c r="F327" s="16" t="str">
        <f>IF(NOT(OR(A327&lt;&gt;"",B327&lt;&gt;"",C327&lt;&gt;"",D327&lt;&gt;"",E327&lt;&gt;"")),"",IF(A327="","Check ID",IF(SUMPRODUCT(--(Equipment!$A$2:$A$101=A327))=0,"Check ID",IF(OR(NOT(OR(B327="Occupied",B327="Unoccupied",B327="Morning warm-up",B327="Economizer",B327="Safety",B327="Alarm")),D327="",NOT(ISNUMBER(C327))),"Check inputs",IF(OR(C327&lt;&gt;INT(C327),C327&lt;1,C327&gt;100),"Check inputs","OK")))))</f>
        <v/>
      </c>
    </row>
    <row r="328" spans="1:6" x14ac:dyDescent="0.25">
      <c r="A328" s="12"/>
      <c r="B328" s="12"/>
      <c r="C328" s="12"/>
      <c r="D328" s="19"/>
      <c r="E328" s="19"/>
      <c r="F328" s="16" t="str">
        <f>IF(NOT(OR(A328&lt;&gt;"",B328&lt;&gt;"",C328&lt;&gt;"",D328&lt;&gt;"",E328&lt;&gt;"")),"",IF(A328="","Check ID",IF(SUMPRODUCT(--(Equipment!$A$2:$A$101=A328))=0,"Check ID",IF(OR(NOT(OR(B328="Occupied",B328="Unoccupied",B328="Morning warm-up",B328="Economizer",B328="Safety",B328="Alarm")),D328="",NOT(ISNUMBER(C328))),"Check inputs",IF(OR(C328&lt;&gt;INT(C328),C328&lt;1,C328&gt;100),"Check inputs","OK")))))</f>
        <v/>
      </c>
    </row>
    <row r="329" spans="1:6" x14ac:dyDescent="0.25">
      <c r="A329" s="12"/>
      <c r="B329" s="12"/>
      <c r="C329" s="12"/>
      <c r="D329" s="19"/>
      <c r="E329" s="19"/>
      <c r="F329" s="16" t="str">
        <f>IF(NOT(OR(A329&lt;&gt;"",B329&lt;&gt;"",C329&lt;&gt;"",D329&lt;&gt;"",E329&lt;&gt;"")),"",IF(A329="","Check ID",IF(SUMPRODUCT(--(Equipment!$A$2:$A$101=A329))=0,"Check ID",IF(OR(NOT(OR(B329="Occupied",B329="Unoccupied",B329="Morning warm-up",B329="Economizer",B329="Safety",B329="Alarm")),D329="",NOT(ISNUMBER(C329))),"Check inputs",IF(OR(C329&lt;&gt;INT(C329),C329&lt;1,C329&gt;100),"Check inputs","OK")))))</f>
        <v/>
      </c>
    </row>
    <row r="330" spans="1:6" x14ac:dyDescent="0.25">
      <c r="A330" s="12"/>
      <c r="B330" s="12"/>
      <c r="C330" s="12"/>
      <c r="D330" s="19"/>
      <c r="E330" s="19"/>
      <c r="F330" s="16" t="str">
        <f>IF(NOT(OR(A330&lt;&gt;"",B330&lt;&gt;"",C330&lt;&gt;"",D330&lt;&gt;"",E330&lt;&gt;"")),"",IF(A330="","Check ID",IF(SUMPRODUCT(--(Equipment!$A$2:$A$101=A330))=0,"Check ID",IF(OR(NOT(OR(B330="Occupied",B330="Unoccupied",B330="Morning warm-up",B330="Economizer",B330="Safety",B330="Alarm")),D330="",NOT(ISNUMBER(C330))),"Check inputs",IF(OR(C330&lt;&gt;INT(C330),C330&lt;1,C330&gt;100),"Check inputs","OK")))))</f>
        <v/>
      </c>
    </row>
    <row r="331" spans="1:6" x14ac:dyDescent="0.25">
      <c r="A331" s="12"/>
      <c r="B331" s="12"/>
      <c r="C331" s="12"/>
      <c r="D331" s="19"/>
      <c r="E331" s="19"/>
      <c r="F331" s="16" t="str">
        <f>IF(NOT(OR(A331&lt;&gt;"",B331&lt;&gt;"",C331&lt;&gt;"",D331&lt;&gt;"",E331&lt;&gt;"")),"",IF(A331="","Check ID",IF(SUMPRODUCT(--(Equipment!$A$2:$A$101=A331))=0,"Check ID",IF(OR(NOT(OR(B331="Occupied",B331="Unoccupied",B331="Morning warm-up",B331="Economizer",B331="Safety",B331="Alarm")),D331="",NOT(ISNUMBER(C331))),"Check inputs",IF(OR(C331&lt;&gt;INT(C331),C331&lt;1,C331&gt;100),"Check inputs","OK")))))</f>
        <v/>
      </c>
    </row>
    <row r="332" spans="1:6" x14ac:dyDescent="0.25">
      <c r="A332" s="12"/>
      <c r="B332" s="12"/>
      <c r="C332" s="12"/>
      <c r="D332" s="19"/>
      <c r="E332" s="19"/>
      <c r="F332" s="16" t="str">
        <f>IF(NOT(OR(A332&lt;&gt;"",B332&lt;&gt;"",C332&lt;&gt;"",D332&lt;&gt;"",E332&lt;&gt;"")),"",IF(A332="","Check ID",IF(SUMPRODUCT(--(Equipment!$A$2:$A$101=A332))=0,"Check ID",IF(OR(NOT(OR(B332="Occupied",B332="Unoccupied",B332="Morning warm-up",B332="Economizer",B332="Safety",B332="Alarm")),D332="",NOT(ISNUMBER(C332))),"Check inputs",IF(OR(C332&lt;&gt;INT(C332),C332&lt;1,C332&gt;100),"Check inputs","OK")))))</f>
        <v/>
      </c>
    </row>
    <row r="333" spans="1:6" x14ac:dyDescent="0.25">
      <c r="A333" s="12"/>
      <c r="B333" s="12"/>
      <c r="C333" s="12"/>
      <c r="D333" s="19"/>
      <c r="E333" s="19"/>
      <c r="F333" s="16" t="str">
        <f>IF(NOT(OR(A333&lt;&gt;"",B333&lt;&gt;"",C333&lt;&gt;"",D333&lt;&gt;"",E333&lt;&gt;"")),"",IF(A333="","Check ID",IF(SUMPRODUCT(--(Equipment!$A$2:$A$101=A333))=0,"Check ID",IF(OR(NOT(OR(B333="Occupied",B333="Unoccupied",B333="Morning warm-up",B333="Economizer",B333="Safety",B333="Alarm")),D333="",NOT(ISNUMBER(C333))),"Check inputs",IF(OR(C333&lt;&gt;INT(C333),C333&lt;1,C333&gt;100),"Check inputs","OK")))))</f>
        <v/>
      </c>
    </row>
    <row r="334" spans="1:6" x14ac:dyDescent="0.25">
      <c r="A334" s="12"/>
      <c r="B334" s="12"/>
      <c r="C334" s="12"/>
      <c r="D334" s="19"/>
      <c r="E334" s="19"/>
      <c r="F334" s="16" t="str">
        <f>IF(NOT(OR(A334&lt;&gt;"",B334&lt;&gt;"",C334&lt;&gt;"",D334&lt;&gt;"",E334&lt;&gt;"")),"",IF(A334="","Check ID",IF(SUMPRODUCT(--(Equipment!$A$2:$A$101=A334))=0,"Check ID",IF(OR(NOT(OR(B334="Occupied",B334="Unoccupied",B334="Morning warm-up",B334="Economizer",B334="Safety",B334="Alarm")),D334="",NOT(ISNUMBER(C334))),"Check inputs",IF(OR(C334&lt;&gt;INT(C334),C334&lt;1,C334&gt;100),"Check inputs","OK")))))</f>
        <v/>
      </c>
    </row>
    <row r="335" spans="1:6" x14ac:dyDescent="0.25">
      <c r="A335" s="12"/>
      <c r="B335" s="12"/>
      <c r="C335" s="12"/>
      <c r="D335" s="19"/>
      <c r="E335" s="19"/>
      <c r="F335" s="16" t="str">
        <f>IF(NOT(OR(A335&lt;&gt;"",B335&lt;&gt;"",C335&lt;&gt;"",D335&lt;&gt;"",E335&lt;&gt;"")),"",IF(A335="","Check ID",IF(SUMPRODUCT(--(Equipment!$A$2:$A$101=A335))=0,"Check ID",IF(OR(NOT(OR(B335="Occupied",B335="Unoccupied",B335="Morning warm-up",B335="Economizer",B335="Safety",B335="Alarm")),D335="",NOT(ISNUMBER(C335))),"Check inputs",IF(OR(C335&lt;&gt;INT(C335),C335&lt;1,C335&gt;100),"Check inputs","OK")))))</f>
        <v/>
      </c>
    </row>
    <row r="336" spans="1:6" x14ac:dyDescent="0.25">
      <c r="A336" s="12"/>
      <c r="B336" s="12"/>
      <c r="C336" s="12"/>
      <c r="D336" s="19"/>
      <c r="E336" s="19"/>
      <c r="F336" s="16" t="str">
        <f>IF(NOT(OR(A336&lt;&gt;"",B336&lt;&gt;"",C336&lt;&gt;"",D336&lt;&gt;"",E336&lt;&gt;"")),"",IF(A336="","Check ID",IF(SUMPRODUCT(--(Equipment!$A$2:$A$101=A336))=0,"Check ID",IF(OR(NOT(OR(B336="Occupied",B336="Unoccupied",B336="Morning warm-up",B336="Economizer",B336="Safety",B336="Alarm")),D336="",NOT(ISNUMBER(C336))),"Check inputs",IF(OR(C336&lt;&gt;INT(C336),C336&lt;1,C336&gt;100),"Check inputs","OK")))))</f>
        <v/>
      </c>
    </row>
    <row r="337" spans="1:6" x14ac:dyDescent="0.25">
      <c r="A337" s="12"/>
      <c r="B337" s="12"/>
      <c r="C337" s="12"/>
      <c r="D337" s="19"/>
      <c r="E337" s="19"/>
      <c r="F337" s="16" t="str">
        <f>IF(NOT(OR(A337&lt;&gt;"",B337&lt;&gt;"",C337&lt;&gt;"",D337&lt;&gt;"",E337&lt;&gt;"")),"",IF(A337="","Check ID",IF(SUMPRODUCT(--(Equipment!$A$2:$A$101=A337))=0,"Check ID",IF(OR(NOT(OR(B337="Occupied",B337="Unoccupied",B337="Morning warm-up",B337="Economizer",B337="Safety",B337="Alarm")),D337="",NOT(ISNUMBER(C337))),"Check inputs",IF(OR(C337&lt;&gt;INT(C337),C337&lt;1,C337&gt;100),"Check inputs","OK")))))</f>
        <v/>
      </c>
    </row>
    <row r="338" spans="1:6" x14ac:dyDescent="0.25">
      <c r="A338" s="12"/>
      <c r="B338" s="12"/>
      <c r="C338" s="12"/>
      <c r="D338" s="19"/>
      <c r="E338" s="19"/>
      <c r="F338" s="16" t="str">
        <f>IF(NOT(OR(A338&lt;&gt;"",B338&lt;&gt;"",C338&lt;&gt;"",D338&lt;&gt;"",E338&lt;&gt;"")),"",IF(A338="","Check ID",IF(SUMPRODUCT(--(Equipment!$A$2:$A$101=A338))=0,"Check ID",IF(OR(NOT(OR(B338="Occupied",B338="Unoccupied",B338="Morning warm-up",B338="Economizer",B338="Safety",B338="Alarm")),D338="",NOT(ISNUMBER(C338))),"Check inputs",IF(OR(C338&lt;&gt;INT(C338),C338&lt;1,C338&gt;100),"Check inputs","OK")))))</f>
        <v/>
      </c>
    </row>
    <row r="339" spans="1:6" x14ac:dyDescent="0.25">
      <c r="A339" s="12"/>
      <c r="B339" s="12"/>
      <c r="C339" s="12"/>
      <c r="D339" s="19"/>
      <c r="E339" s="19"/>
      <c r="F339" s="16" t="str">
        <f>IF(NOT(OR(A339&lt;&gt;"",B339&lt;&gt;"",C339&lt;&gt;"",D339&lt;&gt;"",E339&lt;&gt;"")),"",IF(A339="","Check ID",IF(SUMPRODUCT(--(Equipment!$A$2:$A$101=A339))=0,"Check ID",IF(OR(NOT(OR(B339="Occupied",B339="Unoccupied",B339="Morning warm-up",B339="Economizer",B339="Safety",B339="Alarm")),D339="",NOT(ISNUMBER(C339))),"Check inputs",IF(OR(C339&lt;&gt;INT(C339),C339&lt;1,C339&gt;100),"Check inputs","OK")))))</f>
        <v/>
      </c>
    </row>
    <row r="340" spans="1:6" x14ac:dyDescent="0.25">
      <c r="A340" s="12"/>
      <c r="B340" s="12"/>
      <c r="C340" s="12"/>
      <c r="D340" s="19"/>
      <c r="E340" s="19"/>
      <c r="F340" s="16" t="str">
        <f>IF(NOT(OR(A340&lt;&gt;"",B340&lt;&gt;"",C340&lt;&gt;"",D340&lt;&gt;"",E340&lt;&gt;"")),"",IF(A340="","Check ID",IF(SUMPRODUCT(--(Equipment!$A$2:$A$101=A340))=0,"Check ID",IF(OR(NOT(OR(B340="Occupied",B340="Unoccupied",B340="Morning warm-up",B340="Economizer",B340="Safety",B340="Alarm")),D340="",NOT(ISNUMBER(C340))),"Check inputs",IF(OR(C340&lt;&gt;INT(C340),C340&lt;1,C340&gt;100),"Check inputs","OK")))))</f>
        <v/>
      </c>
    </row>
    <row r="341" spans="1:6" x14ac:dyDescent="0.25">
      <c r="A341" s="12"/>
      <c r="B341" s="12"/>
      <c r="C341" s="12"/>
      <c r="D341" s="19"/>
      <c r="E341" s="19"/>
      <c r="F341" s="16" t="str">
        <f>IF(NOT(OR(A341&lt;&gt;"",B341&lt;&gt;"",C341&lt;&gt;"",D341&lt;&gt;"",E341&lt;&gt;"")),"",IF(A341="","Check ID",IF(SUMPRODUCT(--(Equipment!$A$2:$A$101=A341))=0,"Check ID",IF(OR(NOT(OR(B341="Occupied",B341="Unoccupied",B341="Morning warm-up",B341="Economizer",B341="Safety",B341="Alarm")),D341="",NOT(ISNUMBER(C341))),"Check inputs",IF(OR(C341&lt;&gt;INT(C341),C341&lt;1,C341&gt;100),"Check inputs","OK")))))</f>
        <v/>
      </c>
    </row>
    <row r="342" spans="1:6" x14ac:dyDescent="0.25">
      <c r="A342" s="12"/>
      <c r="B342" s="12"/>
      <c r="C342" s="12"/>
      <c r="D342" s="19"/>
      <c r="E342" s="19"/>
      <c r="F342" s="16" t="str">
        <f>IF(NOT(OR(A342&lt;&gt;"",B342&lt;&gt;"",C342&lt;&gt;"",D342&lt;&gt;"",E342&lt;&gt;"")),"",IF(A342="","Check ID",IF(SUMPRODUCT(--(Equipment!$A$2:$A$101=A342))=0,"Check ID",IF(OR(NOT(OR(B342="Occupied",B342="Unoccupied",B342="Morning warm-up",B342="Economizer",B342="Safety",B342="Alarm")),D342="",NOT(ISNUMBER(C342))),"Check inputs",IF(OR(C342&lt;&gt;INT(C342),C342&lt;1,C342&gt;100),"Check inputs","OK")))))</f>
        <v/>
      </c>
    </row>
    <row r="343" spans="1:6" x14ac:dyDescent="0.25">
      <c r="A343" s="12"/>
      <c r="B343" s="12"/>
      <c r="C343" s="12"/>
      <c r="D343" s="19"/>
      <c r="E343" s="19"/>
      <c r="F343" s="16" t="str">
        <f>IF(NOT(OR(A343&lt;&gt;"",B343&lt;&gt;"",C343&lt;&gt;"",D343&lt;&gt;"",E343&lt;&gt;"")),"",IF(A343="","Check ID",IF(SUMPRODUCT(--(Equipment!$A$2:$A$101=A343))=0,"Check ID",IF(OR(NOT(OR(B343="Occupied",B343="Unoccupied",B343="Morning warm-up",B343="Economizer",B343="Safety",B343="Alarm")),D343="",NOT(ISNUMBER(C343))),"Check inputs",IF(OR(C343&lt;&gt;INT(C343),C343&lt;1,C343&gt;100),"Check inputs","OK")))))</f>
        <v/>
      </c>
    </row>
    <row r="344" spans="1:6" x14ac:dyDescent="0.25">
      <c r="A344" s="12"/>
      <c r="B344" s="12"/>
      <c r="C344" s="12"/>
      <c r="D344" s="19"/>
      <c r="E344" s="19"/>
      <c r="F344" s="16" t="str">
        <f>IF(NOT(OR(A344&lt;&gt;"",B344&lt;&gt;"",C344&lt;&gt;"",D344&lt;&gt;"",E344&lt;&gt;"")),"",IF(A344="","Check ID",IF(SUMPRODUCT(--(Equipment!$A$2:$A$101=A344))=0,"Check ID",IF(OR(NOT(OR(B344="Occupied",B344="Unoccupied",B344="Morning warm-up",B344="Economizer",B344="Safety",B344="Alarm")),D344="",NOT(ISNUMBER(C344))),"Check inputs",IF(OR(C344&lt;&gt;INT(C344),C344&lt;1,C344&gt;100),"Check inputs","OK")))))</f>
        <v/>
      </c>
    </row>
    <row r="345" spans="1:6" x14ac:dyDescent="0.25">
      <c r="A345" s="12"/>
      <c r="B345" s="12"/>
      <c r="C345" s="12"/>
      <c r="D345" s="19"/>
      <c r="E345" s="19"/>
      <c r="F345" s="16" t="str">
        <f>IF(NOT(OR(A345&lt;&gt;"",B345&lt;&gt;"",C345&lt;&gt;"",D345&lt;&gt;"",E345&lt;&gt;"")),"",IF(A345="","Check ID",IF(SUMPRODUCT(--(Equipment!$A$2:$A$101=A345))=0,"Check ID",IF(OR(NOT(OR(B345="Occupied",B345="Unoccupied",B345="Morning warm-up",B345="Economizer",B345="Safety",B345="Alarm")),D345="",NOT(ISNUMBER(C345))),"Check inputs",IF(OR(C345&lt;&gt;INT(C345),C345&lt;1,C345&gt;100),"Check inputs","OK")))))</f>
        <v/>
      </c>
    </row>
    <row r="346" spans="1:6" x14ac:dyDescent="0.25">
      <c r="A346" s="12"/>
      <c r="B346" s="12"/>
      <c r="C346" s="12"/>
      <c r="D346" s="19"/>
      <c r="E346" s="19"/>
      <c r="F346" s="16" t="str">
        <f>IF(NOT(OR(A346&lt;&gt;"",B346&lt;&gt;"",C346&lt;&gt;"",D346&lt;&gt;"",E346&lt;&gt;"")),"",IF(A346="","Check ID",IF(SUMPRODUCT(--(Equipment!$A$2:$A$101=A346))=0,"Check ID",IF(OR(NOT(OR(B346="Occupied",B346="Unoccupied",B346="Morning warm-up",B346="Economizer",B346="Safety",B346="Alarm")),D346="",NOT(ISNUMBER(C346))),"Check inputs",IF(OR(C346&lt;&gt;INT(C346),C346&lt;1,C346&gt;100),"Check inputs","OK")))))</f>
        <v/>
      </c>
    </row>
    <row r="347" spans="1:6" x14ac:dyDescent="0.25">
      <c r="A347" s="12"/>
      <c r="B347" s="12"/>
      <c r="C347" s="12"/>
      <c r="D347" s="19"/>
      <c r="E347" s="19"/>
      <c r="F347" s="16" t="str">
        <f>IF(NOT(OR(A347&lt;&gt;"",B347&lt;&gt;"",C347&lt;&gt;"",D347&lt;&gt;"",E347&lt;&gt;"")),"",IF(A347="","Check ID",IF(SUMPRODUCT(--(Equipment!$A$2:$A$101=A347))=0,"Check ID",IF(OR(NOT(OR(B347="Occupied",B347="Unoccupied",B347="Morning warm-up",B347="Economizer",B347="Safety",B347="Alarm")),D347="",NOT(ISNUMBER(C347))),"Check inputs",IF(OR(C347&lt;&gt;INT(C347),C347&lt;1,C347&gt;100),"Check inputs","OK")))))</f>
        <v/>
      </c>
    </row>
    <row r="348" spans="1:6" x14ac:dyDescent="0.25">
      <c r="A348" s="12"/>
      <c r="B348" s="12"/>
      <c r="C348" s="12"/>
      <c r="D348" s="19"/>
      <c r="E348" s="19"/>
      <c r="F348" s="16" t="str">
        <f>IF(NOT(OR(A348&lt;&gt;"",B348&lt;&gt;"",C348&lt;&gt;"",D348&lt;&gt;"",E348&lt;&gt;"")),"",IF(A348="","Check ID",IF(SUMPRODUCT(--(Equipment!$A$2:$A$101=A348))=0,"Check ID",IF(OR(NOT(OR(B348="Occupied",B348="Unoccupied",B348="Morning warm-up",B348="Economizer",B348="Safety",B348="Alarm")),D348="",NOT(ISNUMBER(C348))),"Check inputs",IF(OR(C348&lt;&gt;INT(C348),C348&lt;1,C348&gt;100),"Check inputs","OK")))))</f>
        <v/>
      </c>
    </row>
    <row r="349" spans="1:6" x14ac:dyDescent="0.25">
      <c r="A349" s="12"/>
      <c r="B349" s="12"/>
      <c r="C349" s="12"/>
      <c r="D349" s="19"/>
      <c r="E349" s="19"/>
      <c r="F349" s="16" t="str">
        <f>IF(NOT(OR(A349&lt;&gt;"",B349&lt;&gt;"",C349&lt;&gt;"",D349&lt;&gt;"",E349&lt;&gt;"")),"",IF(A349="","Check ID",IF(SUMPRODUCT(--(Equipment!$A$2:$A$101=A349))=0,"Check ID",IF(OR(NOT(OR(B349="Occupied",B349="Unoccupied",B349="Morning warm-up",B349="Economizer",B349="Safety",B349="Alarm")),D349="",NOT(ISNUMBER(C349))),"Check inputs",IF(OR(C349&lt;&gt;INT(C349),C349&lt;1,C349&gt;100),"Check inputs","OK")))))</f>
        <v/>
      </c>
    </row>
    <row r="350" spans="1:6" x14ac:dyDescent="0.25">
      <c r="A350" s="12"/>
      <c r="B350" s="12"/>
      <c r="C350" s="12"/>
      <c r="D350" s="19"/>
      <c r="E350" s="19"/>
      <c r="F350" s="16" t="str">
        <f>IF(NOT(OR(A350&lt;&gt;"",B350&lt;&gt;"",C350&lt;&gt;"",D350&lt;&gt;"",E350&lt;&gt;"")),"",IF(A350="","Check ID",IF(SUMPRODUCT(--(Equipment!$A$2:$A$101=A350))=0,"Check ID",IF(OR(NOT(OR(B350="Occupied",B350="Unoccupied",B350="Morning warm-up",B350="Economizer",B350="Safety",B350="Alarm")),D350="",NOT(ISNUMBER(C350))),"Check inputs",IF(OR(C350&lt;&gt;INT(C350),C350&lt;1,C350&gt;100),"Check inputs","OK")))))</f>
        <v/>
      </c>
    </row>
    <row r="351" spans="1:6" x14ac:dyDescent="0.25">
      <c r="A351" s="12"/>
      <c r="B351" s="12"/>
      <c r="C351" s="12"/>
      <c r="D351" s="19"/>
      <c r="E351" s="19"/>
      <c r="F351" s="16" t="str">
        <f>IF(NOT(OR(A351&lt;&gt;"",B351&lt;&gt;"",C351&lt;&gt;"",D351&lt;&gt;"",E351&lt;&gt;"")),"",IF(A351="","Check ID",IF(SUMPRODUCT(--(Equipment!$A$2:$A$101=A351))=0,"Check ID",IF(OR(NOT(OR(B351="Occupied",B351="Unoccupied",B351="Morning warm-up",B351="Economizer",B351="Safety",B351="Alarm")),D351="",NOT(ISNUMBER(C351))),"Check inputs",IF(OR(C351&lt;&gt;INT(C351),C351&lt;1,C351&gt;100),"Check inputs","OK")))))</f>
        <v/>
      </c>
    </row>
    <row r="352" spans="1:6" x14ac:dyDescent="0.25">
      <c r="A352" s="12"/>
      <c r="B352" s="12"/>
      <c r="C352" s="12"/>
      <c r="D352" s="19"/>
      <c r="E352" s="19"/>
      <c r="F352" s="16" t="str">
        <f>IF(NOT(OR(A352&lt;&gt;"",B352&lt;&gt;"",C352&lt;&gt;"",D352&lt;&gt;"",E352&lt;&gt;"")),"",IF(A352="","Check ID",IF(SUMPRODUCT(--(Equipment!$A$2:$A$101=A352))=0,"Check ID",IF(OR(NOT(OR(B352="Occupied",B352="Unoccupied",B352="Morning warm-up",B352="Economizer",B352="Safety",B352="Alarm")),D352="",NOT(ISNUMBER(C352))),"Check inputs",IF(OR(C352&lt;&gt;INT(C352),C352&lt;1,C352&gt;100),"Check inputs","OK")))))</f>
        <v/>
      </c>
    </row>
    <row r="353" spans="1:6" x14ac:dyDescent="0.25">
      <c r="A353" s="12"/>
      <c r="B353" s="12"/>
      <c r="C353" s="12"/>
      <c r="D353" s="19"/>
      <c r="E353" s="19"/>
      <c r="F353" s="16" t="str">
        <f>IF(NOT(OR(A353&lt;&gt;"",B353&lt;&gt;"",C353&lt;&gt;"",D353&lt;&gt;"",E353&lt;&gt;"")),"",IF(A353="","Check ID",IF(SUMPRODUCT(--(Equipment!$A$2:$A$101=A353))=0,"Check ID",IF(OR(NOT(OR(B353="Occupied",B353="Unoccupied",B353="Morning warm-up",B353="Economizer",B353="Safety",B353="Alarm")),D353="",NOT(ISNUMBER(C353))),"Check inputs",IF(OR(C353&lt;&gt;INT(C353),C353&lt;1,C353&gt;100),"Check inputs","OK")))))</f>
        <v/>
      </c>
    </row>
    <row r="354" spans="1:6" x14ac:dyDescent="0.25">
      <c r="A354" s="12"/>
      <c r="B354" s="12"/>
      <c r="C354" s="12"/>
      <c r="D354" s="19"/>
      <c r="E354" s="19"/>
      <c r="F354" s="16" t="str">
        <f>IF(NOT(OR(A354&lt;&gt;"",B354&lt;&gt;"",C354&lt;&gt;"",D354&lt;&gt;"",E354&lt;&gt;"")),"",IF(A354="","Check ID",IF(SUMPRODUCT(--(Equipment!$A$2:$A$101=A354))=0,"Check ID",IF(OR(NOT(OR(B354="Occupied",B354="Unoccupied",B354="Morning warm-up",B354="Economizer",B354="Safety",B354="Alarm")),D354="",NOT(ISNUMBER(C354))),"Check inputs",IF(OR(C354&lt;&gt;INT(C354),C354&lt;1,C354&gt;100),"Check inputs","OK")))))</f>
        <v/>
      </c>
    </row>
    <row r="355" spans="1:6" x14ac:dyDescent="0.25">
      <c r="A355" s="12"/>
      <c r="B355" s="12"/>
      <c r="C355" s="12"/>
      <c r="D355" s="19"/>
      <c r="E355" s="19"/>
      <c r="F355" s="16" t="str">
        <f>IF(NOT(OR(A355&lt;&gt;"",B355&lt;&gt;"",C355&lt;&gt;"",D355&lt;&gt;"",E355&lt;&gt;"")),"",IF(A355="","Check ID",IF(SUMPRODUCT(--(Equipment!$A$2:$A$101=A355))=0,"Check ID",IF(OR(NOT(OR(B355="Occupied",B355="Unoccupied",B355="Morning warm-up",B355="Economizer",B355="Safety",B355="Alarm")),D355="",NOT(ISNUMBER(C355))),"Check inputs",IF(OR(C355&lt;&gt;INT(C355),C355&lt;1,C355&gt;100),"Check inputs","OK")))))</f>
        <v/>
      </c>
    </row>
    <row r="356" spans="1:6" x14ac:dyDescent="0.25">
      <c r="A356" s="12"/>
      <c r="B356" s="12"/>
      <c r="C356" s="12"/>
      <c r="D356" s="19"/>
      <c r="E356" s="19"/>
      <c r="F356" s="16" t="str">
        <f>IF(NOT(OR(A356&lt;&gt;"",B356&lt;&gt;"",C356&lt;&gt;"",D356&lt;&gt;"",E356&lt;&gt;"")),"",IF(A356="","Check ID",IF(SUMPRODUCT(--(Equipment!$A$2:$A$101=A356))=0,"Check ID",IF(OR(NOT(OR(B356="Occupied",B356="Unoccupied",B356="Morning warm-up",B356="Economizer",B356="Safety",B356="Alarm")),D356="",NOT(ISNUMBER(C356))),"Check inputs",IF(OR(C356&lt;&gt;INT(C356),C356&lt;1,C356&gt;100),"Check inputs","OK")))))</f>
        <v/>
      </c>
    </row>
    <row r="357" spans="1:6" x14ac:dyDescent="0.25">
      <c r="A357" s="12"/>
      <c r="B357" s="12"/>
      <c r="C357" s="12"/>
      <c r="D357" s="19"/>
      <c r="E357" s="19"/>
      <c r="F357" s="16" t="str">
        <f>IF(NOT(OR(A357&lt;&gt;"",B357&lt;&gt;"",C357&lt;&gt;"",D357&lt;&gt;"",E357&lt;&gt;"")),"",IF(A357="","Check ID",IF(SUMPRODUCT(--(Equipment!$A$2:$A$101=A357))=0,"Check ID",IF(OR(NOT(OR(B357="Occupied",B357="Unoccupied",B357="Morning warm-up",B357="Economizer",B357="Safety",B357="Alarm")),D357="",NOT(ISNUMBER(C357))),"Check inputs",IF(OR(C357&lt;&gt;INT(C357),C357&lt;1,C357&gt;100),"Check inputs","OK")))))</f>
        <v/>
      </c>
    </row>
    <row r="358" spans="1:6" x14ac:dyDescent="0.25">
      <c r="A358" s="12"/>
      <c r="B358" s="12"/>
      <c r="C358" s="12"/>
      <c r="D358" s="19"/>
      <c r="E358" s="19"/>
      <c r="F358" s="16" t="str">
        <f>IF(NOT(OR(A358&lt;&gt;"",B358&lt;&gt;"",C358&lt;&gt;"",D358&lt;&gt;"",E358&lt;&gt;"")),"",IF(A358="","Check ID",IF(SUMPRODUCT(--(Equipment!$A$2:$A$101=A358))=0,"Check ID",IF(OR(NOT(OR(B358="Occupied",B358="Unoccupied",B358="Morning warm-up",B358="Economizer",B358="Safety",B358="Alarm")),D358="",NOT(ISNUMBER(C358))),"Check inputs",IF(OR(C358&lt;&gt;INT(C358),C358&lt;1,C358&gt;100),"Check inputs","OK")))))</f>
        <v/>
      </c>
    </row>
    <row r="359" spans="1:6" x14ac:dyDescent="0.25">
      <c r="A359" s="12"/>
      <c r="B359" s="12"/>
      <c r="C359" s="12"/>
      <c r="D359" s="19"/>
      <c r="E359" s="19"/>
      <c r="F359" s="16" t="str">
        <f>IF(NOT(OR(A359&lt;&gt;"",B359&lt;&gt;"",C359&lt;&gt;"",D359&lt;&gt;"",E359&lt;&gt;"")),"",IF(A359="","Check ID",IF(SUMPRODUCT(--(Equipment!$A$2:$A$101=A359))=0,"Check ID",IF(OR(NOT(OR(B359="Occupied",B359="Unoccupied",B359="Morning warm-up",B359="Economizer",B359="Safety",B359="Alarm")),D359="",NOT(ISNUMBER(C359))),"Check inputs",IF(OR(C359&lt;&gt;INT(C359),C359&lt;1,C359&gt;100),"Check inputs","OK")))))</f>
        <v/>
      </c>
    </row>
    <row r="360" spans="1:6" x14ac:dyDescent="0.25">
      <c r="A360" s="12"/>
      <c r="B360" s="12"/>
      <c r="C360" s="12"/>
      <c r="D360" s="19"/>
      <c r="E360" s="19"/>
      <c r="F360" s="16" t="str">
        <f>IF(NOT(OR(A360&lt;&gt;"",B360&lt;&gt;"",C360&lt;&gt;"",D360&lt;&gt;"",E360&lt;&gt;"")),"",IF(A360="","Check ID",IF(SUMPRODUCT(--(Equipment!$A$2:$A$101=A360))=0,"Check ID",IF(OR(NOT(OR(B360="Occupied",B360="Unoccupied",B360="Morning warm-up",B360="Economizer",B360="Safety",B360="Alarm")),D360="",NOT(ISNUMBER(C360))),"Check inputs",IF(OR(C360&lt;&gt;INT(C360),C360&lt;1,C360&gt;100),"Check inputs","OK")))))</f>
        <v/>
      </c>
    </row>
    <row r="361" spans="1:6" x14ac:dyDescent="0.25">
      <c r="A361" s="12"/>
      <c r="B361" s="12"/>
      <c r="C361" s="12"/>
      <c r="D361" s="19"/>
      <c r="E361" s="19"/>
      <c r="F361" s="16" t="str">
        <f>IF(NOT(OR(A361&lt;&gt;"",B361&lt;&gt;"",C361&lt;&gt;"",D361&lt;&gt;"",E361&lt;&gt;"")),"",IF(A361="","Check ID",IF(SUMPRODUCT(--(Equipment!$A$2:$A$101=A361))=0,"Check ID",IF(OR(NOT(OR(B361="Occupied",B361="Unoccupied",B361="Morning warm-up",B361="Economizer",B361="Safety",B361="Alarm")),D361="",NOT(ISNUMBER(C361))),"Check inputs",IF(OR(C361&lt;&gt;INT(C361),C361&lt;1,C361&gt;100),"Check inputs","OK")))))</f>
        <v/>
      </c>
    </row>
    <row r="362" spans="1:6" x14ac:dyDescent="0.25">
      <c r="A362" s="12"/>
      <c r="B362" s="12"/>
      <c r="C362" s="12"/>
      <c r="D362" s="19"/>
      <c r="E362" s="19"/>
      <c r="F362" s="16" t="str">
        <f>IF(NOT(OR(A362&lt;&gt;"",B362&lt;&gt;"",C362&lt;&gt;"",D362&lt;&gt;"",E362&lt;&gt;"")),"",IF(A362="","Check ID",IF(SUMPRODUCT(--(Equipment!$A$2:$A$101=A362))=0,"Check ID",IF(OR(NOT(OR(B362="Occupied",B362="Unoccupied",B362="Morning warm-up",B362="Economizer",B362="Safety",B362="Alarm")),D362="",NOT(ISNUMBER(C362))),"Check inputs",IF(OR(C362&lt;&gt;INT(C362),C362&lt;1,C362&gt;100),"Check inputs","OK")))))</f>
        <v/>
      </c>
    </row>
    <row r="363" spans="1:6" x14ac:dyDescent="0.25">
      <c r="A363" s="12"/>
      <c r="B363" s="12"/>
      <c r="C363" s="12"/>
      <c r="D363" s="19"/>
      <c r="E363" s="19"/>
      <c r="F363" s="16" t="str">
        <f>IF(NOT(OR(A363&lt;&gt;"",B363&lt;&gt;"",C363&lt;&gt;"",D363&lt;&gt;"",E363&lt;&gt;"")),"",IF(A363="","Check ID",IF(SUMPRODUCT(--(Equipment!$A$2:$A$101=A363))=0,"Check ID",IF(OR(NOT(OR(B363="Occupied",B363="Unoccupied",B363="Morning warm-up",B363="Economizer",B363="Safety",B363="Alarm")),D363="",NOT(ISNUMBER(C363))),"Check inputs",IF(OR(C363&lt;&gt;INT(C363),C363&lt;1,C363&gt;100),"Check inputs","OK")))))</f>
        <v/>
      </c>
    </row>
    <row r="364" spans="1:6" x14ac:dyDescent="0.25">
      <c r="A364" s="12"/>
      <c r="B364" s="12"/>
      <c r="C364" s="12"/>
      <c r="D364" s="19"/>
      <c r="E364" s="19"/>
      <c r="F364" s="16" t="str">
        <f>IF(NOT(OR(A364&lt;&gt;"",B364&lt;&gt;"",C364&lt;&gt;"",D364&lt;&gt;"",E364&lt;&gt;"")),"",IF(A364="","Check ID",IF(SUMPRODUCT(--(Equipment!$A$2:$A$101=A364))=0,"Check ID",IF(OR(NOT(OR(B364="Occupied",B364="Unoccupied",B364="Morning warm-up",B364="Economizer",B364="Safety",B364="Alarm")),D364="",NOT(ISNUMBER(C364))),"Check inputs",IF(OR(C364&lt;&gt;INT(C364),C364&lt;1,C364&gt;100),"Check inputs","OK")))))</f>
        <v/>
      </c>
    </row>
    <row r="365" spans="1:6" x14ac:dyDescent="0.25">
      <c r="A365" s="12"/>
      <c r="B365" s="12"/>
      <c r="C365" s="12"/>
      <c r="D365" s="19"/>
      <c r="E365" s="19"/>
      <c r="F365" s="16" t="str">
        <f>IF(NOT(OR(A365&lt;&gt;"",B365&lt;&gt;"",C365&lt;&gt;"",D365&lt;&gt;"",E365&lt;&gt;"")),"",IF(A365="","Check ID",IF(SUMPRODUCT(--(Equipment!$A$2:$A$101=A365))=0,"Check ID",IF(OR(NOT(OR(B365="Occupied",B365="Unoccupied",B365="Morning warm-up",B365="Economizer",B365="Safety",B365="Alarm")),D365="",NOT(ISNUMBER(C365))),"Check inputs",IF(OR(C365&lt;&gt;INT(C365),C365&lt;1,C365&gt;100),"Check inputs","OK")))))</f>
        <v/>
      </c>
    </row>
    <row r="366" spans="1:6" x14ac:dyDescent="0.25">
      <c r="A366" s="12"/>
      <c r="B366" s="12"/>
      <c r="C366" s="12"/>
      <c r="D366" s="19"/>
      <c r="E366" s="19"/>
      <c r="F366" s="16" t="str">
        <f>IF(NOT(OR(A366&lt;&gt;"",B366&lt;&gt;"",C366&lt;&gt;"",D366&lt;&gt;"",E366&lt;&gt;"")),"",IF(A366="","Check ID",IF(SUMPRODUCT(--(Equipment!$A$2:$A$101=A366))=0,"Check ID",IF(OR(NOT(OR(B366="Occupied",B366="Unoccupied",B366="Morning warm-up",B366="Economizer",B366="Safety",B366="Alarm")),D366="",NOT(ISNUMBER(C366))),"Check inputs",IF(OR(C366&lt;&gt;INT(C366),C366&lt;1,C366&gt;100),"Check inputs","OK")))))</f>
        <v/>
      </c>
    </row>
    <row r="367" spans="1:6" x14ac:dyDescent="0.25">
      <c r="A367" s="12"/>
      <c r="B367" s="12"/>
      <c r="C367" s="12"/>
      <c r="D367" s="19"/>
      <c r="E367" s="19"/>
      <c r="F367" s="16" t="str">
        <f>IF(NOT(OR(A367&lt;&gt;"",B367&lt;&gt;"",C367&lt;&gt;"",D367&lt;&gt;"",E367&lt;&gt;"")),"",IF(A367="","Check ID",IF(SUMPRODUCT(--(Equipment!$A$2:$A$101=A367))=0,"Check ID",IF(OR(NOT(OR(B367="Occupied",B367="Unoccupied",B367="Morning warm-up",B367="Economizer",B367="Safety",B367="Alarm")),D367="",NOT(ISNUMBER(C367))),"Check inputs",IF(OR(C367&lt;&gt;INT(C367),C367&lt;1,C367&gt;100),"Check inputs","OK")))))</f>
        <v/>
      </c>
    </row>
    <row r="368" spans="1:6" x14ac:dyDescent="0.25">
      <c r="A368" s="12"/>
      <c r="B368" s="12"/>
      <c r="C368" s="12"/>
      <c r="D368" s="19"/>
      <c r="E368" s="19"/>
      <c r="F368" s="16" t="str">
        <f>IF(NOT(OR(A368&lt;&gt;"",B368&lt;&gt;"",C368&lt;&gt;"",D368&lt;&gt;"",E368&lt;&gt;"")),"",IF(A368="","Check ID",IF(SUMPRODUCT(--(Equipment!$A$2:$A$101=A368))=0,"Check ID",IF(OR(NOT(OR(B368="Occupied",B368="Unoccupied",B368="Morning warm-up",B368="Economizer",B368="Safety",B368="Alarm")),D368="",NOT(ISNUMBER(C368))),"Check inputs",IF(OR(C368&lt;&gt;INT(C368),C368&lt;1,C368&gt;100),"Check inputs","OK")))))</f>
        <v/>
      </c>
    </row>
    <row r="369" spans="1:6" x14ac:dyDescent="0.25">
      <c r="A369" s="12"/>
      <c r="B369" s="12"/>
      <c r="C369" s="12"/>
      <c r="D369" s="19"/>
      <c r="E369" s="19"/>
      <c r="F369" s="16" t="str">
        <f>IF(NOT(OR(A369&lt;&gt;"",B369&lt;&gt;"",C369&lt;&gt;"",D369&lt;&gt;"",E369&lt;&gt;"")),"",IF(A369="","Check ID",IF(SUMPRODUCT(--(Equipment!$A$2:$A$101=A369))=0,"Check ID",IF(OR(NOT(OR(B369="Occupied",B369="Unoccupied",B369="Morning warm-up",B369="Economizer",B369="Safety",B369="Alarm")),D369="",NOT(ISNUMBER(C369))),"Check inputs",IF(OR(C369&lt;&gt;INT(C369),C369&lt;1,C369&gt;100),"Check inputs","OK")))))</f>
        <v/>
      </c>
    </row>
    <row r="370" spans="1:6" x14ac:dyDescent="0.25">
      <c r="A370" s="12"/>
      <c r="B370" s="12"/>
      <c r="C370" s="12"/>
      <c r="D370" s="19"/>
      <c r="E370" s="19"/>
      <c r="F370" s="16" t="str">
        <f>IF(NOT(OR(A370&lt;&gt;"",B370&lt;&gt;"",C370&lt;&gt;"",D370&lt;&gt;"",E370&lt;&gt;"")),"",IF(A370="","Check ID",IF(SUMPRODUCT(--(Equipment!$A$2:$A$101=A370))=0,"Check ID",IF(OR(NOT(OR(B370="Occupied",B370="Unoccupied",B370="Morning warm-up",B370="Economizer",B370="Safety",B370="Alarm")),D370="",NOT(ISNUMBER(C370))),"Check inputs",IF(OR(C370&lt;&gt;INT(C370),C370&lt;1,C370&gt;100),"Check inputs","OK")))))</f>
        <v/>
      </c>
    </row>
    <row r="371" spans="1:6" x14ac:dyDescent="0.25">
      <c r="A371" s="12"/>
      <c r="B371" s="12"/>
      <c r="C371" s="12"/>
      <c r="D371" s="19"/>
      <c r="E371" s="19"/>
      <c r="F371" s="16" t="str">
        <f>IF(NOT(OR(A371&lt;&gt;"",B371&lt;&gt;"",C371&lt;&gt;"",D371&lt;&gt;"",E371&lt;&gt;"")),"",IF(A371="","Check ID",IF(SUMPRODUCT(--(Equipment!$A$2:$A$101=A371))=0,"Check ID",IF(OR(NOT(OR(B371="Occupied",B371="Unoccupied",B371="Morning warm-up",B371="Economizer",B371="Safety",B371="Alarm")),D371="",NOT(ISNUMBER(C371))),"Check inputs",IF(OR(C371&lt;&gt;INT(C371),C371&lt;1,C371&gt;100),"Check inputs","OK")))))</f>
        <v/>
      </c>
    </row>
    <row r="372" spans="1:6" x14ac:dyDescent="0.25">
      <c r="A372" s="12"/>
      <c r="B372" s="12"/>
      <c r="C372" s="12"/>
      <c r="D372" s="19"/>
      <c r="E372" s="19"/>
      <c r="F372" s="16" t="str">
        <f>IF(NOT(OR(A372&lt;&gt;"",B372&lt;&gt;"",C372&lt;&gt;"",D372&lt;&gt;"",E372&lt;&gt;"")),"",IF(A372="","Check ID",IF(SUMPRODUCT(--(Equipment!$A$2:$A$101=A372))=0,"Check ID",IF(OR(NOT(OR(B372="Occupied",B372="Unoccupied",B372="Morning warm-up",B372="Economizer",B372="Safety",B372="Alarm")),D372="",NOT(ISNUMBER(C372))),"Check inputs",IF(OR(C372&lt;&gt;INT(C372),C372&lt;1,C372&gt;100),"Check inputs","OK")))))</f>
        <v/>
      </c>
    </row>
    <row r="373" spans="1:6" x14ac:dyDescent="0.25">
      <c r="A373" s="12"/>
      <c r="B373" s="12"/>
      <c r="C373" s="12"/>
      <c r="D373" s="19"/>
      <c r="E373" s="19"/>
      <c r="F373" s="16" t="str">
        <f>IF(NOT(OR(A373&lt;&gt;"",B373&lt;&gt;"",C373&lt;&gt;"",D373&lt;&gt;"",E373&lt;&gt;"")),"",IF(A373="","Check ID",IF(SUMPRODUCT(--(Equipment!$A$2:$A$101=A373))=0,"Check ID",IF(OR(NOT(OR(B373="Occupied",B373="Unoccupied",B373="Morning warm-up",B373="Economizer",B373="Safety",B373="Alarm")),D373="",NOT(ISNUMBER(C373))),"Check inputs",IF(OR(C373&lt;&gt;INT(C373),C373&lt;1,C373&gt;100),"Check inputs","OK")))))</f>
        <v/>
      </c>
    </row>
    <row r="374" spans="1:6" x14ac:dyDescent="0.25">
      <c r="A374" s="12"/>
      <c r="B374" s="12"/>
      <c r="C374" s="12"/>
      <c r="D374" s="19"/>
      <c r="E374" s="19"/>
      <c r="F374" s="16" t="str">
        <f>IF(NOT(OR(A374&lt;&gt;"",B374&lt;&gt;"",C374&lt;&gt;"",D374&lt;&gt;"",E374&lt;&gt;"")),"",IF(A374="","Check ID",IF(SUMPRODUCT(--(Equipment!$A$2:$A$101=A374))=0,"Check ID",IF(OR(NOT(OR(B374="Occupied",B374="Unoccupied",B374="Morning warm-up",B374="Economizer",B374="Safety",B374="Alarm")),D374="",NOT(ISNUMBER(C374))),"Check inputs",IF(OR(C374&lt;&gt;INT(C374),C374&lt;1,C374&gt;100),"Check inputs","OK")))))</f>
        <v/>
      </c>
    </row>
    <row r="375" spans="1:6" x14ac:dyDescent="0.25">
      <c r="A375" s="12"/>
      <c r="B375" s="12"/>
      <c r="C375" s="12"/>
      <c r="D375" s="19"/>
      <c r="E375" s="19"/>
      <c r="F375" s="16" t="str">
        <f>IF(NOT(OR(A375&lt;&gt;"",B375&lt;&gt;"",C375&lt;&gt;"",D375&lt;&gt;"",E375&lt;&gt;"")),"",IF(A375="","Check ID",IF(SUMPRODUCT(--(Equipment!$A$2:$A$101=A375))=0,"Check ID",IF(OR(NOT(OR(B375="Occupied",B375="Unoccupied",B375="Morning warm-up",B375="Economizer",B375="Safety",B375="Alarm")),D375="",NOT(ISNUMBER(C375))),"Check inputs",IF(OR(C375&lt;&gt;INT(C375),C375&lt;1,C375&gt;100),"Check inputs","OK")))))</f>
        <v/>
      </c>
    </row>
    <row r="376" spans="1:6" x14ac:dyDescent="0.25">
      <c r="A376" s="12"/>
      <c r="B376" s="12"/>
      <c r="C376" s="12"/>
      <c r="D376" s="19"/>
      <c r="E376" s="19"/>
      <c r="F376" s="16" t="str">
        <f>IF(NOT(OR(A376&lt;&gt;"",B376&lt;&gt;"",C376&lt;&gt;"",D376&lt;&gt;"",E376&lt;&gt;"")),"",IF(A376="","Check ID",IF(SUMPRODUCT(--(Equipment!$A$2:$A$101=A376))=0,"Check ID",IF(OR(NOT(OR(B376="Occupied",B376="Unoccupied",B376="Morning warm-up",B376="Economizer",B376="Safety",B376="Alarm")),D376="",NOT(ISNUMBER(C376))),"Check inputs",IF(OR(C376&lt;&gt;INT(C376),C376&lt;1,C376&gt;100),"Check inputs","OK")))))</f>
        <v/>
      </c>
    </row>
    <row r="377" spans="1:6" x14ac:dyDescent="0.25">
      <c r="A377" s="12"/>
      <c r="B377" s="12"/>
      <c r="C377" s="12"/>
      <c r="D377" s="19"/>
      <c r="E377" s="19"/>
      <c r="F377" s="16" t="str">
        <f>IF(NOT(OR(A377&lt;&gt;"",B377&lt;&gt;"",C377&lt;&gt;"",D377&lt;&gt;"",E377&lt;&gt;"")),"",IF(A377="","Check ID",IF(SUMPRODUCT(--(Equipment!$A$2:$A$101=A377))=0,"Check ID",IF(OR(NOT(OR(B377="Occupied",B377="Unoccupied",B377="Morning warm-up",B377="Economizer",B377="Safety",B377="Alarm")),D377="",NOT(ISNUMBER(C377))),"Check inputs",IF(OR(C377&lt;&gt;INT(C377),C377&lt;1,C377&gt;100),"Check inputs","OK")))))</f>
        <v/>
      </c>
    </row>
    <row r="378" spans="1:6" x14ac:dyDescent="0.25">
      <c r="A378" s="12"/>
      <c r="B378" s="12"/>
      <c r="C378" s="12"/>
      <c r="D378" s="19"/>
      <c r="E378" s="19"/>
      <c r="F378" s="16" t="str">
        <f>IF(NOT(OR(A378&lt;&gt;"",B378&lt;&gt;"",C378&lt;&gt;"",D378&lt;&gt;"",E378&lt;&gt;"")),"",IF(A378="","Check ID",IF(SUMPRODUCT(--(Equipment!$A$2:$A$101=A378))=0,"Check ID",IF(OR(NOT(OR(B378="Occupied",B378="Unoccupied",B378="Morning warm-up",B378="Economizer",B378="Safety",B378="Alarm")),D378="",NOT(ISNUMBER(C378))),"Check inputs",IF(OR(C378&lt;&gt;INT(C378),C378&lt;1,C378&gt;100),"Check inputs","OK")))))</f>
        <v/>
      </c>
    </row>
    <row r="379" spans="1:6" x14ac:dyDescent="0.25">
      <c r="A379" s="12"/>
      <c r="B379" s="12"/>
      <c r="C379" s="12"/>
      <c r="D379" s="19"/>
      <c r="E379" s="19"/>
      <c r="F379" s="16" t="str">
        <f>IF(NOT(OR(A379&lt;&gt;"",B379&lt;&gt;"",C379&lt;&gt;"",D379&lt;&gt;"",E379&lt;&gt;"")),"",IF(A379="","Check ID",IF(SUMPRODUCT(--(Equipment!$A$2:$A$101=A379))=0,"Check ID",IF(OR(NOT(OR(B379="Occupied",B379="Unoccupied",B379="Morning warm-up",B379="Economizer",B379="Safety",B379="Alarm")),D379="",NOT(ISNUMBER(C379))),"Check inputs",IF(OR(C379&lt;&gt;INT(C379),C379&lt;1,C379&gt;100),"Check inputs","OK")))))</f>
        <v/>
      </c>
    </row>
    <row r="380" spans="1:6" x14ac:dyDescent="0.25">
      <c r="A380" s="12"/>
      <c r="B380" s="12"/>
      <c r="C380" s="12"/>
      <c r="D380" s="19"/>
      <c r="E380" s="19"/>
      <c r="F380" s="16" t="str">
        <f>IF(NOT(OR(A380&lt;&gt;"",B380&lt;&gt;"",C380&lt;&gt;"",D380&lt;&gt;"",E380&lt;&gt;"")),"",IF(A380="","Check ID",IF(SUMPRODUCT(--(Equipment!$A$2:$A$101=A380))=0,"Check ID",IF(OR(NOT(OR(B380="Occupied",B380="Unoccupied",B380="Morning warm-up",B380="Economizer",B380="Safety",B380="Alarm")),D380="",NOT(ISNUMBER(C380))),"Check inputs",IF(OR(C380&lt;&gt;INT(C380),C380&lt;1,C380&gt;100),"Check inputs","OK")))))</f>
        <v/>
      </c>
    </row>
    <row r="381" spans="1:6" x14ac:dyDescent="0.25">
      <c r="A381" s="12"/>
      <c r="B381" s="12"/>
      <c r="C381" s="12"/>
      <c r="D381" s="19"/>
      <c r="E381" s="19"/>
      <c r="F381" s="16" t="str">
        <f>IF(NOT(OR(A381&lt;&gt;"",B381&lt;&gt;"",C381&lt;&gt;"",D381&lt;&gt;"",E381&lt;&gt;"")),"",IF(A381="","Check ID",IF(SUMPRODUCT(--(Equipment!$A$2:$A$101=A381))=0,"Check ID",IF(OR(NOT(OR(B381="Occupied",B381="Unoccupied",B381="Morning warm-up",B381="Economizer",B381="Safety",B381="Alarm")),D381="",NOT(ISNUMBER(C381))),"Check inputs",IF(OR(C381&lt;&gt;INT(C381),C381&lt;1,C381&gt;100),"Check inputs","OK")))))</f>
        <v/>
      </c>
    </row>
    <row r="382" spans="1:6" x14ac:dyDescent="0.25">
      <c r="A382" s="12"/>
      <c r="B382" s="12"/>
      <c r="C382" s="12"/>
      <c r="D382" s="19"/>
      <c r="E382" s="19"/>
      <c r="F382" s="16" t="str">
        <f>IF(NOT(OR(A382&lt;&gt;"",B382&lt;&gt;"",C382&lt;&gt;"",D382&lt;&gt;"",E382&lt;&gt;"")),"",IF(A382="","Check ID",IF(SUMPRODUCT(--(Equipment!$A$2:$A$101=A382))=0,"Check ID",IF(OR(NOT(OR(B382="Occupied",B382="Unoccupied",B382="Morning warm-up",B382="Economizer",B382="Safety",B382="Alarm")),D382="",NOT(ISNUMBER(C382))),"Check inputs",IF(OR(C382&lt;&gt;INT(C382),C382&lt;1,C382&gt;100),"Check inputs","OK")))))</f>
        <v/>
      </c>
    </row>
    <row r="383" spans="1:6" x14ac:dyDescent="0.25">
      <c r="A383" s="12"/>
      <c r="B383" s="12"/>
      <c r="C383" s="12"/>
      <c r="D383" s="19"/>
      <c r="E383" s="19"/>
      <c r="F383" s="16" t="str">
        <f>IF(NOT(OR(A383&lt;&gt;"",B383&lt;&gt;"",C383&lt;&gt;"",D383&lt;&gt;"",E383&lt;&gt;"")),"",IF(A383="","Check ID",IF(SUMPRODUCT(--(Equipment!$A$2:$A$101=A383))=0,"Check ID",IF(OR(NOT(OR(B383="Occupied",B383="Unoccupied",B383="Morning warm-up",B383="Economizer",B383="Safety",B383="Alarm")),D383="",NOT(ISNUMBER(C383))),"Check inputs",IF(OR(C383&lt;&gt;INT(C383),C383&lt;1,C383&gt;100),"Check inputs","OK")))))</f>
        <v/>
      </c>
    </row>
    <row r="384" spans="1:6" x14ac:dyDescent="0.25">
      <c r="A384" s="12"/>
      <c r="B384" s="12"/>
      <c r="C384" s="12"/>
      <c r="D384" s="19"/>
      <c r="E384" s="19"/>
      <c r="F384" s="16" t="str">
        <f>IF(NOT(OR(A384&lt;&gt;"",B384&lt;&gt;"",C384&lt;&gt;"",D384&lt;&gt;"",E384&lt;&gt;"")),"",IF(A384="","Check ID",IF(SUMPRODUCT(--(Equipment!$A$2:$A$101=A384))=0,"Check ID",IF(OR(NOT(OR(B384="Occupied",B384="Unoccupied",B384="Morning warm-up",B384="Economizer",B384="Safety",B384="Alarm")),D384="",NOT(ISNUMBER(C384))),"Check inputs",IF(OR(C384&lt;&gt;INT(C384),C384&lt;1,C384&gt;100),"Check inputs","OK")))))</f>
        <v/>
      </c>
    </row>
    <row r="385" spans="1:6" x14ac:dyDescent="0.25">
      <c r="A385" s="12"/>
      <c r="B385" s="12"/>
      <c r="C385" s="12"/>
      <c r="D385" s="19"/>
      <c r="E385" s="19"/>
      <c r="F385" s="16" t="str">
        <f>IF(NOT(OR(A385&lt;&gt;"",B385&lt;&gt;"",C385&lt;&gt;"",D385&lt;&gt;"",E385&lt;&gt;"")),"",IF(A385="","Check ID",IF(SUMPRODUCT(--(Equipment!$A$2:$A$101=A385))=0,"Check ID",IF(OR(NOT(OR(B385="Occupied",B385="Unoccupied",B385="Morning warm-up",B385="Economizer",B385="Safety",B385="Alarm")),D385="",NOT(ISNUMBER(C385))),"Check inputs",IF(OR(C385&lt;&gt;INT(C385),C385&lt;1,C385&gt;100),"Check inputs","OK")))))</f>
        <v/>
      </c>
    </row>
    <row r="386" spans="1:6" x14ac:dyDescent="0.25">
      <c r="A386" s="12"/>
      <c r="B386" s="12"/>
      <c r="C386" s="12"/>
      <c r="D386" s="19"/>
      <c r="E386" s="19"/>
      <c r="F386" s="16" t="str">
        <f>IF(NOT(OR(A386&lt;&gt;"",B386&lt;&gt;"",C386&lt;&gt;"",D386&lt;&gt;"",E386&lt;&gt;"")),"",IF(A386="","Check ID",IF(SUMPRODUCT(--(Equipment!$A$2:$A$101=A386))=0,"Check ID",IF(OR(NOT(OR(B386="Occupied",B386="Unoccupied",B386="Morning warm-up",B386="Economizer",B386="Safety",B386="Alarm")),D386="",NOT(ISNUMBER(C386))),"Check inputs",IF(OR(C386&lt;&gt;INT(C386),C386&lt;1,C386&gt;100),"Check inputs","OK")))))</f>
        <v/>
      </c>
    </row>
    <row r="387" spans="1:6" x14ac:dyDescent="0.25">
      <c r="A387" s="12"/>
      <c r="B387" s="12"/>
      <c r="C387" s="12"/>
      <c r="D387" s="19"/>
      <c r="E387" s="19"/>
      <c r="F387" s="16" t="str">
        <f>IF(NOT(OR(A387&lt;&gt;"",B387&lt;&gt;"",C387&lt;&gt;"",D387&lt;&gt;"",E387&lt;&gt;"")),"",IF(A387="","Check ID",IF(SUMPRODUCT(--(Equipment!$A$2:$A$101=A387))=0,"Check ID",IF(OR(NOT(OR(B387="Occupied",B387="Unoccupied",B387="Morning warm-up",B387="Economizer",B387="Safety",B387="Alarm")),D387="",NOT(ISNUMBER(C387))),"Check inputs",IF(OR(C387&lt;&gt;INT(C387),C387&lt;1,C387&gt;100),"Check inputs","OK")))))</f>
        <v/>
      </c>
    </row>
    <row r="388" spans="1:6" x14ac:dyDescent="0.25">
      <c r="A388" s="12"/>
      <c r="B388" s="12"/>
      <c r="C388" s="12"/>
      <c r="D388" s="19"/>
      <c r="E388" s="19"/>
      <c r="F388" s="16" t="str">
        <f>IF(NOT(OR(A388&lt;&gt;"",B388&lt;&gt;"",C388&lt;&gt;"",D388&lt;&gt;"",E388&lt;&gt;"")),"",IF(A388="","Check ID",IF(SUMPRODUCT(--(Equipment!$A$2:$A$101=A388))=0,"Check ID",IF(OR(NOT(OR(B388="Occupied",B388="Unoccupied",B388="Morning warm-up",B388="Economizer",B388="Safety",B388="Alarm")),D388="",NOT(ISNUMBER(C388))),"Check inputs",IF(OR(C388&lt;&gt;INT(C388),C388&lt;1,C388&gt;100),"Check inputs","OK")))))</f>
        <v/>
      </c>
    </row>
    <row r="389" spans="1:6" x14ac:dyDescent="0.25">
      <c r="A389" s="12"/>
      <c r="B389" s="12"/>
      <c r="C389" s="12"/>
      <c r="D389" s="19"/>
      <c r="E389" s="19"/>
      <c r="F389" s="16" t="str">
        <f>IF(NOT(OR(A389&lt;&gt;"",B389&lt;&gt;"",C389&lt;&gt;"",D389&lt;&gt;"",E389&lt;&gt;"")),"",IF(A389="","Check ID",IF(SUMPRODUCT(--(Equipment!$A$2:$A$101=A389))=0,"Check ID",IF(OR(NOT(OR(B389="Occupied",B389="Unoccupied",B389="Morning warm-up",B389="Economizer",B389="Safety",B389="Alarm")),D389="",NOT(ISNUMBER(C389))),"Check inputs",IF(OR(C389&lt;&gt;INT(C389),C389&lt;1,C389&gt;100),"Check inputs","OK")))))</f>
        <v/>
      </c>
    </row>
    <row r="390" spans="1:6" x14ac:dyDescent="0.25">
      <c r="A390" s="12"/>
      <c r="B390" s="12"/>
      <c r="C390" s="12"/>
      <c r="D390" s="19"/>
      <c r="E390" s="19"/>
      <c r="F390" s="16" t="str">
        <f>IF(NOT(OR(A390&lt;&gt;"",B390&lt;&gt;"",C390&lt;&gt;"",D390&lt;&gt;"",E390&lt;&gt;"")),"",IF(A390="","Check ID",IF(SUMPRODUCT(--(Equipment!$A$2:$A$101=A390))=0,"Check ID",IF(OR(NOT(OR(B390="Occupied",B390="Unoccupied",B390="Morning warm-up",B390="Economizer",B390="Safety",B390="Alarm")),D390="",NOT(ISNUMBER(C390))),"Check inputs",IF(OR(C390&lt;&gt;INT(C390),C390&lt;1,C390&gt;100),"Check inputs","OK")))))</f>
        <v/>
      </c>
    </row>
    <row r="391" spans="1:6" x14ac:dyDescent="0.25">
      <c r="A391" s="12"/>
      <c r="B391" s="12"/>
      <c r="C391" s="12"/>
      <c r="D391" s="19"/>
      <c r="E391" s="19"/>
      <c r="F391" s="16" t="str">
        <f>IF(NOT(OR(A391&lt;&gt;"",B391&lt;&gt;"",C391&lt;&gt;"",D391&lt;&gt;"",E391&lt;&gt;"")),"",IF(A391="","Check ID",IF(SUMPRODUCT(--(Equipment!$A$2:$A$101=A391))=0,"Check ID",IF(OR(NOT(OR(B391="Occupied",B391="Unoccupied",B391="Morning warm-up",B391="Economizer",B391="Safety",B391="Alarm")),D391="",NOT(ISNUMBER(C391))),"Check inputs",IF(OR(C391&lt;&gt;INT(C391),C391&lt;1,C391&gt;100),"Check inputs","OK")))))</f>
        <v/>
      </c>
    </row>
    <row r="392" spans="1:6" x14ac:dyDescent="0.25">
      <c r="A392" s="12"/>
      <c r="B392" s="12"/>
      <c r="C392" s="12"/>
      <c r="D392" s="19"/>
      <c r="E392" s="19"/>
      <c r="F392" s="16" t="str">
        <f>IF(NOT(OR(A392&lt;&gt;"",B392&lt;&gt;"",C392&lt;&gt;"",D392&lt;&gt;"",E392&lt;&gt;"")),"",IF(A392="","Check ID",IF(SUMPRODUCT(--(Equipment!$A$2:$A$101=A392))=0,"Check ID",IF(OR(NOT(OR(B392="Occupied",B392="Unoccupied",B392="Morning warm-up",B392="Economizer",B392="Safety",B392="Alarm")),D392="",NOT(ISNUMBER(C392))),"Check inputs",IF(OR(C392&lt;&gt;INT(C392),C392&lt;1,C392&gt;100),"Check inputs","OK")))))</f>
        <v/>
      </c>
    </row>
    <row r="393" spans="1:6" x14ac:dyDescent="0.25">
      <c r="A393" s="12"/>
      <c r="B393" s="12"/>
      <c r="C393" s="12"/>
      <c r="D393" s="19"/>
      <c r="E393" s="19"/>
      <c r="F393" s="16" t="str">
        <f>IF(NOT(OR(A393&lt;&gt;"",B393&lt;&gt;"",C393&lt;&gt;"",D393&lt;&gt;"",E393&lt;&gt;"")),"",IF(A393="","Check ID",IF(SUMPRODUCT(--(Equipment!$A$2:$A$101=A393))=0,"Check ID",IF(OR(NOT(OR(B393="Occupied",B393="Unoccupied",B393="Morning warm-up",B393="Economizer",B393="Safety",B393="Alarm")),D393="",NOT(ISNUMBER(C393))),"Check inputs",IF(OR(C393&lt;&gt;INT(C393),C393&lt;1,C393&gt;100),"Check inputs","OK")))))</f>
        <v/>
      </c>
    </row>
    <row r="394" spans="1:6" x14ac:dyDescent="0.25">
      <c r="A394" s="12"/>
      <c r="B394" s="12"/>
      <c r="C394" s="12"/>
      <c r="D394" s="19"/>
      <c r="E394" s="19"/>
      <c r="F394" s="16" t="str">
        <f>IF(NOT(OR(A394&lt;&gt;"",B394&lt;&gt;"",C394&lt;&gt;"",D394&lt;&gt;"",E394&lt;&gt;"")),"",IF(A394="","Check ID",IF(SUMPRODUCT(--(Equipment!$A$2:$A$101=A394))=0,"Check ID",IF(OR(NOT(OR(B394="Occupied",B394="Unoccupied",B394="Morning warm-up",B394="Economizer",B394="Safety",B394="Alarm")),D394="",NOT(ISNUMBER(C394))),"Check inputs",IF(OR(C394&lt;&gt;INT(C394),C394&lt;1,C394&gt;100),"Check inputs","OK")))))</f>
        <v/>
      </c>
    </row>
    <row r="395" spans="1:6" x14ac:dyDescent="0.25">
      <c r="A395" s="12"/>
      <c r="B395" s="12"/>
      <c r="C395" s="12"/>
      <c r="D395" s="19"/>
      <c r="E395" s="19"/>
      <c r="F395" s="16" t="str">
        <f>IF(NOT(OR(A395&lt;&gt;"",B395&lt;&gt;"",C395&lt;&gt;"",D395&lt;&gt;"",E395&lt;&gt;"")),"",IF(A395="","Check ID",IF(SUMPRODUCT(--(Equipment!$A$2:$A$101=A395))=0,"Check ID",IF(OR(NOT(OR(B395="Occupied",B395="Unoccupied",B395="Morning warm-up",B395="Economizer",B395="Safety",B395="Alarm")),D395="",NOT(ISNUMBER(C395))),"Check inputs",IF(OR(C395&lt;&gt;INT(C395),C395&lt;1,C395&gt;100),"Check inputs","OK")))))</f>
        <v/>
      </c>
    </row>
    <row r="396" spans="1:6" x14ac:dyDescent="0.25">
      <c r="A396" s="12"/>
      <c r="B396" s="12"/>
      <c r="C396" s="12"/>
      <c r="D396" s="19"/>
      <c r="E396" s="19"/>
      <c r="F396" s="16" t="str">
        <f>IF(NOT(OR(A396&lt;&gt;"",B396&lt;&gt;"",C396&lt;&gt;"",D396&lt;&gt;"",E396&lt;&gt;"")),"",IF(A396="","Check ID",IF(SUMPRODUCT(--(Equipment!$A$2:$A$101=A396))=0,"Check ID",IF(OR(NOT(OR(B396="Occupied",B396="Unoccupied",B396="Morning warm-up",B396="Economizer",B396="Safety",B396="Alarm")),D396="",NOT(ISNUMBER(C396))),"Check inputs",IF(OR(C396&lt;&gt;INT(C396),C396&lt;1,C396&gt;100),"Check inputs","OK")))))</f>
        <v/>
      </c>
    </row>
    <row r="397" spans="1:6" x14ac:dyDescent="0.25">
      <c r="A397" s="12"/>
      <c r="B397" s="12"/>
      <c r="C397" s="12"/>
      <c r="D397" s="19"/>
      <c r="E397" s="19"/>
      <c r="F397" s="16" t="str">
        <f>IF(NOT(OR(A397&lt;&gt;"",B397&lt;&gt;"",C397&lt;&gt;"",D397&lt;&gt;"",E397&lt;&gt;"")),"",IF(A397="","Check ID",IF(SUMPRODUCT(--(Equipment!$A$2:$A$101=A397))=0,"Check ID",IF(OR(NOT(OR(B397="Occupied",B397="Unoccupied",B397="Morning warm-up",B397="Economizer",B397="Safety",B397="Alarm")),D397="",NOT(ISNUMBER(C397))),"Check inputs",IF(OR(C397&lt;&gt;INT(C397),C397&lt;1,C397&gt;100),"Check inputs","OK")))))</f>
        <v/>
      </c>
    </row>
    <row r="398" spans="1:6" x14ac:dyDescent="0.25">
      <c r="A398" s="12"/>
      <c r="B398" s="12"/>
      <c r="C398" s="12"/>
      <c r="D398" s="19"/>
      <c r="E398" s="19"/>
      <c r="F398" s="16" t="str">
        <f>IF(NOT(OR(A398&lt;&gt;"",B398&lt;&gt;"",C398&lt;&gt;"",D398&lt;&gt;"",E398&lt;&gt;"")),"",IF(A398="","Check ID",IF(SUMPRODUCT(--(Equipment!$A$2:$A$101=A398))=0,"Check ID",IF(OR(NOT(OR(B398="Occupied",B398="Unoccupied",B398="Morning warm-up",B398="Economizer",B398="Safety",B398="Alarm")),D398="",NOT(ISNUMBER(C398))),"Check inputs",IF(OR(C398&lt;&gt;INT(C398),C398&lt;1,C398&gt;100),"Check inputs","OK")))))</f>
        <v/>
      </c>
    </row>
    <row r="399" spans="1:6" x14ac:dyDescent="0.25">
      <c r="A399" s="12"/>
      <c r="B399" s="12"/>
      <c r="C399" s="12"/>
      <c r="D399" s="19"/>
      <c r="E399" s="19"/>
      <c r="F399" s="16" t="str">
        <f>IF(NOT(OR(A399&lt;&gt;"",B399&lt;&gt;"",C399&lt;&gt;"",D399&lt;&gt;"",E399&lt;&gt;"")),"",IF(A399="","Check ID",IF(SUMPRODUCT(--(Equipment!$A$2:$A$101=A399))=0,"Check ID",IF(OR(NOT(OR(B399="Occupied",B399="Unoccupied",B399="Morning warm-up",B399="Economizer",B399="Safety",B399="Alarm")),D399="",NOT(ISNUMBER(C399))),"Check inputs",IF(OR(C399&lt;&gt;INT(C399),C399&lt;1,C399&gt;100),"Check inputs","OK")))))</f>
        <v/>
      </c>
    </row>
    <row r="400" spans="1:6" x14ac:dyDescent="0.25">
      <c r="A400" s="12"/>
      <c r="B400" s="12"/>
      <c r="C400" s="12"/>
      <c r="D400" s="19"/>
      <c r="E400" s="19"/>
      <c r="F400" s="16" t="str">
        <f>IF(NOT(OR(A400&lt;&gt;"",B400&lt;&gt;"",C400&lt;&gt;"",D400&lt;&gt;"",E400&lt;&gt;"")),"",IF(A400="","Check ID",IF(SUMPRODUCT(--(Equipment!$A$2:$A$101=A400))=0,"Check ID",IF(OR(NOT(OR(B400="Occupied",B400="Unoccupied",B400="Morning warm-up",B400="Economizer",B400="Safety",B400="Alarm")),D400="",NOT(ISNUMBER(C400))),"Check inputs",IF(OR(C400&lt;&gt;INT(C400),C400&lt;1,C400&gt;100),"Check inputs","OK")))))</f>
        <v/>
      </c>
    </row>
    <row r="401" spans="1:6" x14ac:dyDescent="0.25">
      <c r="A401" s="12"/>
      <c r="B401" s="12"/>
      <c r="C401" s="12"/>
      <c r="D401" s="19"/>
      <c r="E401" s="19"/>
      <c r="F401" s="16" t="str">
        <f>IF(NOT(OR(A401&lt;&gt;"",B401&lt;&gt;"",C401&lt;&gt;"",D401&lt;&gt;"",E401&lt;&gt;"")),"",IF(A401="","Check ID",IF(SUMPRODUCT(--(Equipment!$A$2:$A$101=A401))=0,"Check ID",IF(OR(NOT(OR(B401="Occupied",B401="Unoccupied",B401="Morning warm-up",B401="Economizer",B401="Safety",B401="Alarm")),D401="",NOT(ISNUMBER(C401))),"Check inputs",IF(OR(C401&lt;&gt;INT(C401),C401&lt;1,C401&gt;100),"Check inputs","OK")))))</f>
        <v/>
      </c>
    </row>
    <row r="402" spans="1:6" x14ac:dyDescent="0.25">
      <c r="A402" s="12"/>
      <c r="B402" s="12"/>
      <c r="C402" s="12"/>
      <c r="D402" s="19"/>
      <c r="E402" s="19"/>
      <c r="F402" s="16" t="str">
        <f>IF(NOT(OR(A402&lt;&gt;"",B402&lt;&gt;"",C402&lt;&gt;"",D402&lt;&gt;"",E402&lt;&gt;"")),"",IF(A402="","Check ID",IF(SUMPRODUCT(--(Equipment!$A$2:$A$101=A402))=0,"Check ID",IF(OR(NOT(OR(B402="Occupied",B402="Unoccupied",B402="Morning warm-up",B402="Economizer",B402="Safety",B402="Alarm")),D402="",NOT(ISNUMBER(C402))),"Check inputs",IF(OR(C402&lt;&gt;INT(C402),C402&lt;1,C402&gt;100),"Check inputs","OK")))))</f>
        <v/>
      </c>
    </row>
    <row r="403" spans="1:6" x14ac:dyDescent="0.25">
      <c r="A403" s="12"/>
      <c r="B403" s="12"/>
      <c r="C403" s="12"/>
      <c r="D403" s="19"/>
      <c r="E403" s="19"/>
      <c r="F403" s="16" t="str">
        <f>IF(NOT(OR(A403&lt;&gt;"",B403&lt;&gt;"",C403&lt;&gt;"",D403&lt;&gt;"",E403&lt;&gt;"")),"",IF(A403="","Check ID",IF(SUMPRODUCT(--(Equipment!$A$2:$A$101=A403))=0,"Check ID",IF(OR(NOT(OR(B403="Occupied",B403="Unoccupied",B403="Morning warm-up",B403="Economizer",B403="Safety",B403="Alarm")),D403="",NOT(ISNUMBER(C403))),"Check inputs",IF(OR(C403&lt;&gt;INT(C403),C403&lt;1,C403&gt;100),"Check inputs","OK")))))</f>
        <v/>
      </c>
    </row>
    <row r="404" spans="1:6" x14ac:dyDescent="0.25">
      <c r="A404" s="12"/>
      <c r="B404" s="12"/>
      <c r="C404" s="12"/>
      <c r="D404" s="19"/>
      <c r="E404" s="19"/>
      <c r="F404" s="16" t="str">
        <f>IF(NOT(OR(A404&lt;&gt;"",B404&lt;&gt;"",C404&lt;&gt;"",D404&lt;&gt;"",E404&lt;&gt;"")),"",IF(A404="","Check ID",IF(SUMPRODUCT(--(Equipment!$A$2:$A$101=A404))=0,"Check ID",IF(OR(NOT(OR(B404="Occupied",B404="Unoccupied",B404="Morning warm-up",B404="Economizer",B404="Safety",B404="Alarm")),D404="",NOT(ISNUMBER(C404))),"Check inputs",IF(OR(C404&lt;&gt;INT(C404),C404&lt;1,C404&gt;100),"Check inputs","OK")))))</f>
        <v/>
      </c>
    </row>
    <row r="405" spans="1:6" x14ac:dyDescent="0.25">
      <c r="A405" s="12"/>
      <c r="B405" s="12"/>
      <c r="C405" s="12"/>
      <c r="D405" s="19"/>
      <c r="E405" s="19"/>
      <c r="F405" s="16" t="str">
        <f>IF(NOT(OR(A405&lt;&gt;"",B405&lt;&gt;"",C405&lt;&gt;"",D405&lt;&gt;"",E405&lt;&gt;"")),"",IF(A405="","Check ID",IF(SUMPRODUCT(--(Equipment!$A$2:$A$101=A405))=0,"Check ID",IF(OR(NOT(OR(B405="Occupied",B405="Unoccupied",B405="Morning warm-up",B405="Economizer",B405="Safety",B405="Alarm")),D405="",NOT(ISNUMBER(C405))),"Check inputs",IF(OR(C405&lt;&gt;INT(C405),C405&lt;1,C405&gt;100),"Check inputs","OK")))))</f>
        <v/>
      </c>
    </row>
    <row r="406" spans="1:6" x14ac:dyDescent="0.25">
      <c r="A406" s="12"/>
      <c r="B406" s="12"/>
      <c r="C406" s="12"/>
      <c r="D406" s="19"/>
      <c r="E406" s="19"/>
      <c r="F406" s="16" t="str">
        <f>IF(NOT(OR(A406&lt;&gt;"",B406&lt;&gt;"",C406&lt;&gt;"",D406&lt;&gt;"",E406&lt;&gt;"")),"",IF(A406="","Check ID",IF(SUMPRODUCT(--(Equipment!$A$2:$A$101=A406))=0,"Check ID",IF(OR(NOT(OR(B406="Occupied",B406="Unoccupied",B406="Morning warm-up",B406="Economizer",B406="Safety",B406="Alarm")),D406="",NOT(ISNUMBER(C406))),"Check inputs",IF(OR(C406&lt;&gt;INT(C406),C406&lt;1,C406&gt;100),"Check inputs","OK")))))</f>
        <v/>
      </c>
    </row>
    <row r="407" spans="1:6" x14ac:dyDescent="0.25">
      <c r="A407" s="12"/>
      <c r="B407" s="12"/>
      <c r="C407" s="12"/>
      <c r="D407" s="19"/>
      <c r="E407" s="19"/>
      <c r="F407" s="16" t="str">
        <f>IF(NOT(OR(A407&lt;&gt;"",B407&lt;&gt;"",C407&lt;&gt;"",D407&lt;&gt;"",E407&lt;&gt;"")),"",IF(A407="","Check ID",IF(SUMPRODUCT(--(Equipment!$A$2:$A$101=A407))=0,"Check ID",IF(OR(NOT(OR(B407="Occupied",B407="Unoccupied",B407="Morning warm-up",B407="Economizer",B407="Safety",B407="Alarm")),D407="",NOT(ISNUMBER(C407))),"Check inputs",IF(OR(C407&lt;&gt;INT(C407),C407&lt;1,C407&gt;100),"Check inputs","OK")))))</f>
        <v/>
      </c>
    </row>
    <row r="408" spans="1:6" x14ac:dyDescent="0.25">
      <c r="A408" s="12"/>
      <c r="B408" s="12"/>
      <c r="C408" s="12"/>
      <c r="D408" s="19"/>
      <c r="E408" s="19"/>
      <c r="F408" s="16" t="str">
        <f>IF(NOT(OR(A408&lt;&gt;"",B408&lt;&gt;"",C408&lt;&gt;"",D408&lt;&gt;"",E408&lt;&gt;"")),"",IF(A408="","Check ID",IF(SUMPRODUCT(--(Equipment!$A$2:$A$101=A408))=0,"Check ID",IF(OR(NOT(OR(B408="Occupied",B408="Unoccupied",B408="Morning warm-up",B408="Economizer",B408="Safety",B408="Alarm")),D408="",NOT(ISNUMBER(C408))),"Check inputs",IF(OR(C408&lt;&gt;INT(C408),C408&lt;1,C408&gt;100),"Check inputs","OK")))))</f>
        <v/>
      </c>
    </row>
    <row r="409" spans="1:6" x14ac:dyDescent="0.25">
      <c r="A409" s="12"/>
      <c r="B409" s="12"/>
      <c r="C409" s="12"/>
      <c r="D409" s="19"/>
      <c r="E409" s="19"/>
      <c r="F409" s="16" t="str">
        <f>IF(NOT(OR(A409&lt;&gt;"",B409&lt;&gt;"",C409&lt;&gt;"",D409&lt;&gt;"",E409&lt;&gt;"")),"",IF(A409="","Check ID",IF(SUMPRODUCT(--(Equipment!$A$2:$A$101=A409))=0,"Check ID",IF(OR(NOT(OR(B409="Occupied",B409="Unoccupied",B409="Morning warm-up",B409="Economizer",B409="Safety",B409="Alarm")),D409="",NOT(ISNUMBER(C409))),"Check inputs",IF(OR(C409&lt;&gt;INT(C409),C409&lt;1,C409&gt;100),"Check inputs","OK")))))</f>
        <v/>
      </c>
    </row>
    <row r="410" spans="1:6" x14ac:dyDescent="0.25">
      <c r="A410" s="12"/>
      <c r="B410" s="12"/>
      <c r="C410" s="12"/>
      <c r="D410" s="19"/>
      <c r="E410" s="19"/>
      <c r="F410" s="16" t="str">
        <f>IF(NOT(OR(A410&lt;&gt;"",B410&lt;&gt;"",C410&lt;&gt;"",D410&lt;&gt;"",E410&lt;&gt;"")),"",IF(A410="","Check ID",IF(SUMPRODUCT(--(Equipment!$A$2:$A$101=A410))=0,"Check ID",IF(OR(NOT(OR(B410="Occupied",B410="Unoccupied",B410="Morning warm-up",B410="Economizer",B410="Safety",B410="Alarm")),D410="",NOT(ISNUMBER(C410))),"Check inputs",IF(OR(C410&lt;&gt;INT(C410),C410&lt;1,C410&gt;100),"Check inputs","OK")))))</f>
        <v/>
      </c>
    </row>
    <row r="411" spans="1:6" x14ac:dyDescent="0.25">
      <c r="A411" s="12"/>
      <c r="B411" s="12"/>
      <c r="C411" s="12"/>
      <c r="D411" s="19"/>
      <c r="E411" s="19"/>
      <c r="F411" s="16" t="str">
        <f>IF(NOT(OR(A411&lt;&gt;"",B411&lt;&gt;"",C411&lt;&gt;"",D411&lt;&gt;"",E411&lt;&gt;"")),"",IF(A411="","Check ID",IF(SUMPRODUCT(--(Equipment!$A$2:$A$101=A411))=0,"Check ID",IF(OR(NOT(OR(B411="Occupied",B411="Unoccupied",B411="Morning warm-up",B411="Economizer",B411="Safety",B411="Alarm")),D411="",NOT(ISNUMBER(C411))),"Check inputs",IF(OR(C411&lt;&gt;INT(C411),C411&lt;1,C411&gt;100),"Check inputs","OK")))))</f>
        <v/>
      </c>
    </row>
    <row r="412" spans="1:6" x14ac:dyDescent="0.25">
      <c r="A412" s="12"/>
      <c r="B412" s="12"/>
      <c r="C412" s="12"/>
      <c r="D412" s="19"/>
      <c r="E412" s="19"/>
      <c r="F412" s="16" t="str">
        <f>IF(NOT(OR(A412&lt;&gt;"",B412&lt;&gt;"",C412&lt;&gt;"",D412&lt;&gt;"",E412&lt;&gt;"")),"",IF(A412="","Check ID",IF(SUMPRODUCT(--(Equipment!$A$2:$A$101=A412))=0,"Check ID",IF(OR(NOT(OR(B412="Occupied",B412="Unoccupied",B412="Morning warm-up",B412="Economizer",B412="Safety",B412="Alarm")),D412="",NOT(ISNUMBER(C412))),"Check inputs",IF(OR(C412&lt;&gt;INT(C412),C412&lt;1,C412&gt;100),"Check inputs","OK")))))</f>
        <v/>
      </c>
    </row>
    <row r="413" spans="1:6" x14ac:dyDescent="0.25">
      <c r="A413" s="12"/>
      <c r="B413" s="12"/>
      <c r="C413" s="12"/>
      <c r="D413" s="19"/>
      <c r="E413" s="19"/>
      <c r="F413" s="16" t="str">
        <f>IF(NOT(OR(A413&lt;&gt;"",B413&lt;&gt;"",C413&lt;&gt;"",D413&lt;&gt;"",E413&lt;&gt;"")),"",IF(A413="","Check ID",IF(SUMPRODUCT(--(Equipment!$A$2:$A$101=A413))=0,"Check ID",IF(OR(NOT(OR(B413="Occupied",B413="Unoccupied",B413="Morning warm-up",B413="Economizer",B413="Safety",B413="Alarm")),D413="",NOT(ISNUMBER(C413))),"Check inputs",IF(OR(C413&lt;&gt;INT(C413),C413&lt;1,C413&gt;100),"Check inputs","OK")))))</f>
        <v/>
      </c>
    </row>
    <row r="414" spans="1:6" x14ac:dyDescent="0.25">
      <c r="A414" s="12"/>
      <c r="B414" s="12"/>
      <c r="C414" s="12"/>
      <c r="D414" s="19"/>
      <c r="E414" s="19"/>
      <c r="F414" s="16" t="str">
        <f>IF(NOT(OR(A414&lt;&gt;"",B414&lt;&gt;"",C414&lt;&gt;"",D414&lt;&gt;"",E414&lt;&gt;"")),"",IF(A414="","Check ID",IF(SUMPRODUCT(--(Equipment!$A$2:$A$101=A414))=0,"Check ID",IF(OR(NOT(OR(B414="Occupied",B414="Unoccupied",B414="Morning warm-up",B414="Economizer",B414="Safety",B414="Alarm")),D414="",NOT(ISNUMBER(C414))),"Check inputs",IF(OR(C414&lt;&gt;INT(C414),C414&lt;1,C414&gt;100),"Check inputs","OK")))))</f>
        <v/>
      </c>
    </row>
    <row r="415" spans="1:6" x14ac:dyDescent="0.25">
      <c r="A415" s="12"/>
      <c r="B415" s="12"/>
      <c r="C415" s="12"/>
      <c r="D415" s="19"/>
      <c r="E415" s="19"/>
      <c r="F415" s="16" t="str">
        <f>IF(NOT(OR(A415&lt;&gt;"",B415&lt;&gt;"",C415&lt;&gt;"",D415&lt;&gt;"",E415&lt;&gt;"")),"",IF(A415="","Check ID",IF(SUMPRODUCT(--(Equipment!$A$2:$A$101=A415))=0,"Check ID",IF(OR(NOT(OR(B415="Occupied",B415="Unoccupied",B415="Morning warm-up",B415="Economizer",B415="Safety",B415="Alarm")),D415="",NOT(ISNUMBER(C415))),"Check inputs",IF(OR(C415&lt;&gt;INT(C415),C415&lt;1,C415&gt;100),"Check inputs","OK")))))</f>
        <v/>
      </c>
    </row>
    <row r="416" spans="1:6" x14ac:dyDescent="0.25">
      <c r="A416" s="12"/>
      <c r="B416" s="12"/>
      <c r="C416" s="12"/>
      <c r="D416" s="19"/>
      <c r="E416" s="19"/>
      <c r="F416" s="16" t="str">
        <f>IF(NOT(OR(A416&lt;&gt;"",B416&lt;&gt;"",C416&lt;&gt;"",D416&lt;&gt;"",E416&lt;&gt;"")),"",IF(A416="","Check ID",IF(SUMPRODUCT(--(Equipment!$A$2:$A$101=A416))=0,"Check ID",IF(OR(NOT(OR(B416="Occupied",B416="Unoccupied",B416="Morning warm-up",B416="Economizer",B416="Safety",B416="Alarm")),D416="",NOT(ISNUMBER(C416))),"Check inputs",IF(OR(C416&lt;&gt;INT(C416),C416&lt;1,C416&gt;100),"Check inputs","OK")))))</f>
        <v/>
      </c>
    </row>
    <row r="417" spans="1:6" x14ac:dyDescent="0.25">
      <c r="A417" s="12"/>
      <c r="B417" s="12"/>
      <c r="C417" s="12"/>
      <c r="D417" s="19"/>
      <c r="E417" s="19"/>
      <c r="F417" s="16" t="str">
        <f>IF(NOT(OR(A417&lt;&gt;"",B417&lt;&gt;"",C417&lt;&gt;"",D417&lt;&gt;"",E417&lt;&gt;"")),"",IF(A417="","Check ID",IF(SUMPRODUCT(--(Equipment!$A$2:$A$101=A417))=0,"Check ID",IF(OR(NOT(OR(B417="Occupied",B417="Unoccupied",B417="Morning warm-up",B417="Economizer",B417="Safety",B417="Alarm")),D417="",NOT(ISNUMBER(C417))),"Check inputs",IF(OR(C417&lt;&gt;INT(C417),C417&lt;1,C417&gt;100),"Check inputs","OK")))))</f>
        <v/>
      </c>
    </row>
    <row r="418" spans="1:6" x14ac:dyDescent="0.25">
      <c r="A418" s="12"/>
      <c r="B418" s="12"/>
      <c r="C418" s="12"/>
      <c r="D418" s="19"/>
      <c r="E418" s="19"/>
      <c r="F418" s="16" t="str">
        <f>IF(NOT(OR(A418&lt;&gt;"",B418&lt;&gt;"",C418&lt;&gt;"",D418&lt;&gt;"",E418&lt;&gt;"")),"",IF(A418="","Check ID",IF(SUMPRODUCT(--(Equipment!$A$2:$A$101=A418))=0,"Check ID",IF(OR(NOT(OR(B418="Occupied",B418="Unoccupied",B418="Morning warm-up",B418="Economizer",B418="Safety",B418="Alarm")),D418="",NOT(ISNUMBER(C418))),"Check inputs",IF(OR(C418&lt;&gt;INT(C418),C418&lt;1,C418&gt;100),"Check inputs","OK")))))</f>
        <v/>
      </c>
    </row>
    <row r="419" spans="1:6" x14ac:dyDescent="0.25">
      <c r="A419" s="12"/>
      <c r="B419" s="12"/>
      <c r="C419" s="12"/>
      <c r="D419" s="19"/>
      <c r="E419" s="19"/>
      <c r="F419" s="16" t="str">
        <f>IF(NOT(OR(A419&lt;&gt;"",B419&lt;&gt;"",C419&lt;&gt;"",D419&lt;&gt;"",E419&lt;&gt;"")),"",IF(A419="","Check ID",IF(SUMPRODUCT(--(Equipment!$A$2:$A$101=A419))=0,"Check ID",IF(OR(NOT(OR(B419="Occupied",B419="Unoccupied",B419="Morning warm-up",B419="Economizer",B419="Safety",B419="Alarm")),D419="",NOT(ISNUMBER(C419))),"Check inputs",IF(OR(C419&lt;&gt;INT(C419),C419&lt;1,C419&gt;100),"Check inputs","OK")))))</f>
        <v/>
      </c>
    </row>
    <row r="420" spans="1:6" x14ac:dyDescent="0.25">
      <c r="A420" s="12"/>
      <c r="B420" s="12"/>
      <c r="C420" s="12"/>
      <c r="D420" s="19"/>
      <c r="E420" s="19"/>
      <c r="F420" s="16" t="str">
        <f>IF(NOT(OR(A420&lt;&gt;"",B420&lt;&gt;"",C420&lt;&gt;"",D420&lt;&gt;"",E420&lt;&gt;"")),"",IF(A420="","Check ID",IF(SUMPRODUCT(--(Equipment!$A$2:$A$101=A420))=0,"Check ID",IF(OR(NOT(OR(B420="Occupied",B420="Unoccupied",B420="Morning warm-up",B420="Economizer",B420="Safety",B420="Alarm")),D420="",NOT(ISNUMBER(C420))),"Check inputs",IF(OR(C420&lt;&gt;INT(C420),C420&lt;1,C420&gt;100),"Check inputs","OK")))))</f>
        <v/>
      </c>
    </row>
    <row r="421" spans="1:6" x14ac:dyDescent="0.25">
      <c r="A421" s="12"/>
      <c r="B421" s="12"/>
      <c r="C421" s="12"/>
      <c r="D421" s="19"/>
      <c r="E421" s="19"/>
      <c r="F421" s="16" t="str">
        <f>IF(NOT(OR(A421&lt;&gt;"",B421&lt;&gt;"",C421&lt;&gt;"",D421&lt;&gt;"",E421&lt;&gt;"")),"",IF(A421="","Check ID",IF(SUMPRODUCT(--(Equipment!$A$2:$A$101=A421))=0,"Check ID",IF(OR(NOT(OR(B421="Occupied",B421="Unoccupied",B421="Morning warm-up",B421="Economizer",B421="Safety",B421="Alarm")),D421="",NOT(ISNUMBER(C421))),"Check inputs",IF(OR(C421&lt;&gt;INT(C421),C421&lt;1,C421&gt;100),"Check inputs","OK")))))</f>
        <v/>
      </c>
    </row>
    <row r="422" spans="1:6" x14ac:dyDescent="0.25">
      <c r="A422" s="12"/>
      <c r="B422" s="12"/>
      <c r="C422" s="12"/>
      <c r="D422" s="19"/>
      <c r="E422" s="19"/>
      <c r="F422" s="16" t="str">
        <f>IF(NOT(OR(A422&lt;&gt;"",B422&lt;&gt;"",C422&lt;&gt;"",D422&lt;&gt;"",E422&lt;&gt;"")),"",IF(A422="","Check ID",IF(SUMPRODUCT(--(Equipment!$A$2:$A$101=A422))=0,"Check ID",IF(OR(NOT(OR(B422="Occupied",B422="Unoccupied",B422="Morning warm-up",B422="Economizer",B422="Safety",B422="Alarm")),D422="",NOT(ISNUMBER(C422))),"Check inputs",IF(OR(C422&lt;&gt;INT(C422),C422&lt;1,C422&gt;100),"Check inputs","OK")))))</f>
        <v/>
      </c>
    </row>
    <row r="423" spans="1:6" x14ac:dyDescent="0.25">
      <c r="A423" s="12"/>
      <c r="B423" s="12"/>
      <c r="C423" s="12"/>
      <c r="D423" s="19"/>
      <c r="E423" s="19"/>
      <c r="F423" s="16" t="str">
        <f>IF(NOT(OR(A423&lt;&gt;"",B423&lt;&gt;"",C423&lt;&gt;"",D423&lt;&gt;"",E423&lt;&gt;"")),"",IF(A423="","Check ID",IF(SUMPRODUCT(--(Equipment!$A$2:$A$101=A423))=0,"Check ID",IF(OR(NOT(OR(B423="Occupied",B423="Unoccupied",B423="Morning warm-up",B423="Economizer",B423="Safety",B423="Alarm")),D423="",NOT(ISNUMBER(C423))),"Check inputs",IF(OR(C423&lt;&gt;INT(C423),C423&lt;1,C423&gt;100),"Check inputs","OK")))))</f>
        <v/>
      </c>
    </row>
    <row r="424" spans="1:6" x14ac:dyDescent="0.25">
      <c r="A424" s="12"/>
      <c r="B424" s="12"/>
      <c r="C424" s="12"/>
      <c r="D424" s="19"/>
      <c r="E424" s="19"/>
      <c r="F424" s="16" t="str">
        <f>IF(NOT(OR(A424&lt;&gt;"",B424&lt;&gt;"",C424&lt;&gt;"",D424&lt;&gt;"",E424&lt;&gt;"")),"",IF(A424="","Check ID",IF(SUMPRODUCT(--(Equipment!$A$2:$A$101=A424))=0,"Check ID",IF(OR(NOT(OR(B424="Occupied",B424="Unoccupied",B424="Morning warm-up",B424="Economizer",B424="Safety",B424="Alarm")),D424="",NOT(ISNUMBER(C424))),"Check inputs",IF(OR(C424&lt;&gt;INT(C424),C424&lt;1,C424&gt;100),"Check inputs","OK")))))</f>
        <v/>
      </c>
    </row>
    <row r="425" spans="1:6" x14ac:dyDescent="0.25">
      <c r="A425" s="12"/>
      <c r="B425" s="12"/>
      <c r="C425" s="12"/>
      <c r="D425" s="19"/>
      <c r="E425" s="19"/>
      <c r="F425" s="16" t="str">
        <f>IF(NOT(OR(A425&lt;&gt;"",B425&lt;&gt;"",C425&lt;&gt;"",D425&lt;&gt;"",E425&lt;&gt;"")),"",IF(A425="","Check ID",IF(SUMPRODUCT(--(Equipment!$A$2:$A$101=A425))=0,"Check ID",IF(OR(NOT(OR(B425="Occupied",B425="Unoccupied",B425="Morning warm-up",B425="Economizer",B425="Safety",B425="Alarm")),D425="",NOT(ISNUMBER(C425))),"Check inputs",IF(OR(C425&lt;&gt;INT(C425),C425&lt;1,C425&gt;100),"Check inputs","OK")))))</f>
        <v/>
      </c>
    </row>
    <row r="426" spans="1:6" x14ac:dyDescent="0.25">
      <c r="A426" s="12"/>
      <c r="B426" s="12"/>
      <c r="C426" s="12"/>
      <c r="D426" s="19"/>
      <c r="E426" s="19"/>
      <c r="F426" s="16" t="str">
        <f>IF(NOT(OR(A426&lt;&gt;"",B426&lt;&gt;"",C426&lt;&gt;"",D426&lt;&gt;"",E426&lt;&gt;"")),"",IF(A426="","Check ID",IF(SUMPRODUCT(--(Equipment!$A$2:$A$101=A426))=0,"Check ID",IF(OR(NOT(OR(B426="Occupied",B426="Unoccupied",B426="Morning warm-up",B426="Economizer",B426="Safety",B426="Alarm")),D426="",NOT(ISNUMBER(C426))),"Check inputs",IF(OR(C426&lt;&gt;INT(C426),C426&lt;1,C426&gt;100),"Check inputs","OK")))))</f>
        <v/>
      </c>
    </row>
    <row r="427" spans="1:6" x14ac:dyDescent="0.25">
      <c r="A427" s="12"/>
      <c r="B427" s="12"/>
      <c r="C427" s="12"/>
      <c r="D427" s="19"/>
      <c r="E427" s="19"/>
      <c r="F427" s="16" t="str">
        <f>IF(NOT(OR(A427&lt;&gt;"",B427&lt;&gt;"",C427&lt;&gt;"",D427&lt;&gt;"",E427&lt;&gt;"")),"",IF(A427="","Check ID",IF(SUMPRODUCT(--(Equipment!$A$2:$A$101=A427))=0,"Check ID",IF(OR(NOT(OR(B427="Occupied",B427="Unoccupied",B427="Morning warm-up",B427="Economizer",B427="Safety",B427="Alarm")),D427="",NOT(ISNUMBER(C427))),"Check inputs",IF(OR(C427&lt;&gt;INT(C427),C427&lt;1,C427&gt;100),"Check inputs","OK")))))</f>
        <v/>
      </c>
    </row>
    <row r="428" spans="1:6" x14ac:dyDescent="0.25">
      <c r="A428" s="12"/>
      <c r="B428" s="12"/>
      <c r="C428" s="12"/>
      <c r="D428" s="19"/>
      <c r="E428" s="19"/>
      <c r="F428" s="16" t="str">
        <f>IF(NOT(OR(A428&lt;&gt;"",B428&lt;&gt;"",C428&lt;&gt;"",D428&lt;&gt;"",E428&lt;&gt;"")),"",IF(A428="","Check ID",IF(SUMPRODUCT(--(Equipment!$A$2:$A$101=A428))=0,"Check ID",IF(OR(NOT(OR(B428="Occupied",B428="Unoccupied",B428="Morning warm-up",B428="Economizer",B428="Safety",B428="Alarm")),D428="",NOT(ISNUMBER(C428))),"Check inputs",IF(OR(C428&lt;&gt;INT(C428),C428&lt;1,C428&gt;100),"Check inputs","OK")))))</f>
        <v/>
      </c>
    </row>
    <row r="429" spans="1:6" x14ac:dyDescent="0.25">
      <c r="A429" s="12"/>
      <c r="B429" s="12"/>
      <c r="C429" s="12"/>
      <c r="D429" s="19"/>
      <c r="E429" s="19"/>
      <c r="F429" s="16" t="str">
        <f>IF(NOT(OR(A429&lt;&gt;"",B429&lt;&gt;"",C429&lt;&gt;"",D429&lt;&gt;"",E429&lt;&gt;"")),"",IF(A429="","Check ID",IF(SUMPRODUCT(--(Equipment!$A$2:$A$101=A429))=0,"Check ID",IF(OR(NOT(OR(B429="Occupied",B429="Unoccupied",B429="Morning warm-up",B429="Economizer",B429="Safety",B429="Alarm")),D429="",NOT(ISNUMBER(C429))),"Check inputs",IF(OR(C429&lt;&gt;INT(C429),C429&lt;1,C429&gt;100),"Check inputs","OK")))))</f>
        <v/>
      </c>
    </row>
    <row r="430" spans="1:6" x14ac:dyDescent="0.25">
      <c r="A430" s="12"/>
      <c r="B430" s="12"/>
      <c r="C430" s="12"/>
      <c r="D430" s="19"/>
      <c r="E430" s="19"/>
      <c r="F430" s="16" t="str">
        <f>IF(NOT(OR(A430&lt;&gt;"",B430&lt;&gt;"",C430&lt;&gt;"",D430&lt;&gt;"",E430&lt;&gt;"")),"",IF(A430="","Check ID",IF(SUMPRODUCT(--(Equipment!$A$2:$A$101=A430))=0,"Check ID",IF(OR(NOT(OR(B430="Occupied",B430="Unoccupied",B430="Morning warm-up",B430="Economizer",B430="Safety",B430="Alarm")),D430="",NOT(ISNUMBER(C430))),"Check inputs",IF(OR(C430&lt;&gt;INT(C430),C430&lt;1,C430&gt;100),"Check inputs","OK")))))</f>
        <v/>
      </c>
    </row>
    <row r="431" spans="1:6" x14ac:dyDescent="0.25">
      <c r="A431" s="12"/>
      <c r="B431" s="12"/>
      <c r="C431" s="12"/>
      <c r="D431" s="19"/>
      <c r="E431" s="19"/>
      <c r="F431" s="16" t="str">
        <f>IF(NOT(OR(A431&lt;&gt;"",B431&lt;&gt;"",C431&lt;&gt;"",D431&lt;&gt;"",E431&lt;&gt;"")),"",IF(A431="","Check ID",IF(SUMPRODUCT(--(Equipment!$A$2:$A$101=A431))=0,"Check ID",IF(OR(NOT(OR(B431="Occupied",B431="Unoccupied",B431="Morning warm-up",B431="Economizer",B431="Safety",B431="Alarm")),D431="",NOT(ISNUMBER(C431))),"Check inputs",IF(OR(C431&lt;&gt;INT(C431),C431&lt;1,C431&gt;100),"Check inputs","OK")))))</f>
        <v/>
      </c>
    </row>
    <row r="432" spans="1:6" x14ac:dyDescent="0.25">
      <c r="A432" s="12"/>
      <c r="B432" s="12"/>
      <c r="C432" s="12"/>
      <c r="D432" s="19"/>
      <c r="E432" s="19"/>
      <c r="F432" s="16" t="str">
        <f>IF(NOT(OR(A432&lt;&gt;"",B432&lt;&gt;"",C432&lt;&gt;"",D432&lt;&gt;"",E432&lt;&gt;"")),"",IF(A432="","Check ID",IF(SUMPRODUCT(--(Equipment!$A$2:$A$101=A432))=0,"Check ID",IF(OR(NOT(OR(B432="Occupied",B432="Unoccupied",B432="Morning warm-up",B432="Economizer",B432="Safety",B432="Alarm")),D432="",NOT(ISNUMBER(C432))),"Check inputs",IF(OR(C432&lt;&gt;INT(C432),C432&lt;1,C432&gt;100),"Check inputs","OK")))))</f>
        <v/>
      </c>
    </row>
    <row r="433" spans="1:6" x14ac:dyDescent="0.25">
      <c r="A433" s="12"/>
      <c r="B433" s="12"/>
      <c r="C433" s="12"/>
      <c r="D433" s="19"/>
      <c r="E433" s="19"/>
      <c r="F433" s="16" t="str">
        <f>IF(NOT(OR(A433&lt;&gt;"",B433&lt;&gt;"",C433&lt;&gt;"",D433&lt;&gt;"",E433&lt;&gt;"")),"",IF(A433="","Check ID",IF(SUMPRODUCT(--(Equipment!$A$2:$A$101=A433))=0,"Check ID",IF(OR(NOT(OR(B433="Occupied",B433="Unoccupied",B433="Morning warm-up",B433="Economizer",B433="Safety",B433="Alarm")),D433="",NOT(ISNUMBER(C433))),"Check inputs",IF(OR(C433&lt;&gt;INT(C433),C433&lt;1,C433&gt;100),"Check inputs","OK")))))</f>
        <v/>
      </c>
    </row>
    <row r="434" spans="1:6" x14ac:dyDescent="0.25">
      <c r="A434" s="12"/>
      <c r="B434" s="12"/>
      <c r="C434" s="12"/>
      <c r="D434" s="19"/>
      <c r="E434" s="19"/>
      <c r="F434" s="16" t="str">
        <f>IF(NOT(OR(A434&lt;&gt;"",B434&lt;&gt;"",C434&lt;&gt;"",D434&lt;&gt;"",E434&lt;&gt;"")),"",IF(A434="","Check ID",IF(SUMPRODUCT(--(Equipment!$A$2:$A$101=A434))=0,"Check ID",IF(OR(NOT(OR(B434="Occupied",B434="Unoccupied",B434="Morning warm-up",B434="Economizer",B434="Safety",B434="Alarm")),D434="",NOT(ISNUMBER(C434))),"Check inputs",IF(OR(C434&lt;&gt;INT(C434),C434&lt;1,C434&gt;100),"Check inputs","OK")))))</f>
        <v/>
      </c>
    </row>
    <row r="435" spans="1:6" x14ac:dyDescent="0.25">
      <c r="A435" s="12"/>
      <c r="B435" s="12"/>
      <c r="C435" s="12"/>
      <c r="D435" s="19"/>
      <c r="E435" s="19"/>
      <c r="F435" s="16" t="str">
        <f>IF(NOT(OR(A435&lt;&gt;"",B435&lt;&gt;"",C435&lt;&gt;"",D435&lt;&gt;"",E435&lt;&gt;"")),"",IF(A435="","Check ID",IF(SUMPRODUCT(--(Equipment!$A$2:$A$101=A435))=0,"Check ID",IF(OR(NOT(OR(B435="Occupied",B435="Unoccupied",B435="Morning warm-up",B435="Economizer",B435="Safety",B435="Alarm")),D435="",NOT(ISNUMBER(C435))),"Check inputs",IF(OR(C435&lt;&gt;INT(C435),C435&lt;1,C435&gt;100),"Check inputs","OK")))))</f>
        <v/>
      </c>
    </row>
    <row r="436" spans="1:6" x14ac:dyDescent="0.25">
      <c r="A436" s="12"/>
      <c r="B436" s="12"/>
      <c r="C436" s="12"/>
      <c r="D436" s="19"/>
      <c r="E436" s="19"/>
      <c r="F436" s="16" t="str">
        <f>IF(NOT(OR(A436&lt;&gt;"",B436&lt;&gt;"",C436&lt;&gt;"",D436&lt;&gt;"",E436&lt;&gt;"")),"",IF(A436="","Check ID",IF(SUMPRODUCT(--(Equipment!$A$2:$A$101=A436))=0,"Check ID",IF(OR(NOT(OR(B436="Occupied",B436="Unoccupied",B436="Morning warm-up",B436="Economizer",B436="Safety",B436="Alarm")),D436="",NOT(ISNUMBER(C436))),"Check inputs",IF(OR(C436&lt;&gt;INT(C436),C436&lt;1,C436&gt;100),"Check inputs","OK")))))</f>
        <v/>
      </c>
    </row>
    <row r="437" spans="1:6" x14ac:dyDescent="0.25">
      <c r="A437" s="12"/>
      <c r="B437" s="12"/>
      <c r="C437" s="12"/>
      <c r="D437" s="19"/>
      <c r="E437" s="19"/>
      <c r="F437" s="16" t="str">
        <f>IF(NOT(OR(A437&lt;&gt;"",B437&lt;&gt;"",C437&lt;&gt;"",D437&lt;&gt;"",E437&lt;&gt;"")),"",IF(A437="","Check ID",IF(SUMPRODUCT(--(Equipment!$A$2:$A$101=A437))=0,"Check ID",IF(OR(NOT(OR(B437="Occupied",B437="Unoccupied",B437="Morning warm-up",B437="Economizer",B437="Safety",B437="Alarm")),D437="",NOT(ISNUMBER(C437))),"Check inputs",IF(OR(C437&lt;&gt;INT(C437),C437&lt;1,C437&gt;100),"Check inputs","OK")))))</f>
        <v/>
      </c>
    </row>
    <row r="438" spans="1:6" x14ac:dyDescent="0.25">
      <c r="A438" s="12"/>
      <c r="B438" s="12"/>
      <c r="C438" s="12"/>
      <c r="D438" s="19"/>
      <c r="E438" s="19"/>
      <c r="F438" s="16" t="str">
        <f>IF(NOT(OR(A438&lt;&gt;"",B438&lt;&gt;"",C438&lt;&gt;"",D438&lt;&gt;"",E438&lt;&gt;"")),"",IF(A438="","Check ID",IF(SUMPRODUCT(--(Equipment!$A$2:$A$101=A438))=0,"Check ID",IF(OR(NOT(OR(B438="Occupied",B438="Unoccupied",B438="Morning warm-up",B438="Economizer",B438="Safety",B438="Alarm")),D438="",NOT(ISNUMBER(C438))),"Check inputs",IF(OR(C438&lt;&gt;INT(C438),C438&lt;1,C438&gt;100),"Check inputs","OK")))))</f>
        <v/>
      </c>
    </row>
    <row r="439" spans="1:6" x14ac:dyDescent="0.25">
      <c r="A439" s="12"/>
      <c r="B439" s="12"/>
      <c r="C439" s="12"/>
      <c r="D439" s="19"/>
      <c r="E439" s="19"/>
      <c r="F439" s="16" t="str">
        <f>IF(NOT(OR(A439&lt;&gt;"",B439&lt;&gt;"",C439&lt;&gt;"",D439&lt;&gt;"",E439&lt;&gt;"")),"",IF(A439="","Check ID",IF(SUMPRODUCT(--(Equipment!$A$2:$A$101=A439))=0,"Check ID",IF(OR(NOT(OR(B439="Occupied",B439="Unoccupied",B439="Morning warm-up",B439="Economizer",B439="Safety",B439="Alarm")),D439="",NOT(ISNUMBER(C439))),"Check inputs",IF(OR(C439&lt;&gt;INT(C439),C439&lt;1,C439&gt;100),"Check inputs","OK")))))</f>
        <v/>
      </c>
    </row>
    <row r="440" spans="1:6" x14ac:dyDescent="0.25">
      <c r="A440" s="12"/>
      <c r="B440" s="12"/>
      <c r="C440" s="12"/>
      <c r="D440" s="19"/>
      <c r="E440" s="19"/>
      <c r="F440" s="16" t="str">
        <f>IF(NOT(OR(A440&lt;&gt;"",B440&lt;&gt;"",C440&lt;&gt;"",D440&lt;&gt;"",E440&lt;&gt;"")),"",IF(A440="","Check ID",IF(SUMPRODUCT(--(Equipment!$A$2:$A$101=A440))=0,"Check ID",IF(OR(NOT(OR(B440="Occupied",B440="Unoccupied",B440="Morning warm-up",B440="Economizer",B440="Safety",B440="Alarm")),D440="",NOT(ISNUMBER(C440))),"Check inputs",IF(OR(C440&lt;&gt;INT(C440),C440&lt;1,C440&gt;100),"Check inputs","OK")))))</f>
        <v/>
      </c>
    </row>
    <row r="441" spans="1:6" x14ac:dyDescent="0.25">
      <c r="A441" s="12"/>
      <c r="B441" s="12"/>
      <c r="C441" s="12"/>
      <c r="D441" s="19"/>
      <c r="E441" s="19"/>
      <c r="F441" s="16" t="str">
        <f>IF(NOT(OR(A441&lt;&gt;"",B441&lt;&gt;"",C441&lt;&gt;"",D441&lt;&gt;"",E441&lt;&gt;"")),"",IF(A441="","Check ID",IF(SUMPRODUCT(--(Equipment!$A$2:$A$101=A441))=0,"Check ID",IF(OR(NOT(OR(B441="Occupied",B441="Unoccupied",B441="Morning warm-up",B441="Economizer",B441="Safety",B441="Alarm")),D441="",NOT(ISNUMBER(C441))),"Check inputs",IF(OR(C441&lt;&gt;INT(C441),C441&lt;1,C441&gt;100),"Check inputs","OK")))))</f>
        <v/>
      </c>
    </row>
    <row r="442" spans="1:6" x14ac:dyDescent="0.25">
      <c r="A442" s="12"/>
      <c r="B442" s="12"/>
      <c r="C442" s="12"/>
      <c r="D442" s="19"/>
      <c r="E442" s="19"/>
      <c r="F442" s="16" t="str">
        <f>IF(NOT(OR(A442&lt;&gt;"",B442&lt;&gt;"",C442&lt;&gt;"",D442&lt;&gt;"",E442&lt;&gt;"")),"",IF(A442="","Check ID",IF(SUMPRODUCT(--(Equipment!$A$2:$A$101=A442))=0,"Check ID",IF(OR(NOT(OR(B442="Occupied",B442="Unoccupied",B442="Morning warm-up",B442="Economizer",B442="Safety",B442="Alarm")),D442="",NOT(ISNUMBER(C442))),"Check inputs",IF(OR(C442&lt;&gt;INT(C442),C442&lt;1,C442&gt;100),"Check inputs","OK")))))</f>
        <v/>
      </c>
    </row>
    <row r="443" spans="1:6" x14ac:dyDescent="0.25">
      <c r="A443" s="12"/>
      <c r="B443" s="12"/>
      <c r="C443" s="12"/>
      <c r="D443" s="19"/>
      <c r="E443" s="19"/>
      <c r="F443" s="16" t="str">
        <f>IF(NOT(OR(A443&lt;&gt;"",B443&lt;&gt;"",C443&lt;&gt;"",D443&lt;&gt;"",E443&lt;&gt;"")),"",IF(A443="","Check ID",IF(SUMPRODUCT(--(Equipment!$A$2:$A$101=A443))=0,"Check ID",IF(OR(NOT(OR(B443="Occupied",B443="Unoccupied",B443="Morning warm-up",B443="Economizer",B443="Safety",B443="Alarm")),D443="",NOT(ISNUMBER(C443))),"Check inputs",IF(OR(C443&lt;&gt;INT(C443),C443&lt;1,C443&gt;100),"Check inputs","OK")))))</f>
        <v/>
      </c>
    </row>
    <row r="444" spans="1:6" x14ac:dyDescent="0.25">
      <c r="A444" s="12"/>
      <c r="B444" s="12"/>
      <c r="C444" s="12"/>
      <c r="D444" s="19"/>
      <c r="E444" s="19"/>
      <c r="F444" s="16" t="str">
        <f>IF(NOT(OR(A444&lt;&gt;"",B444&lt;&gt;"",C444&lt;&gt;"",D444&lt;&gt;"",E444&lt;&gt;"")),"",IF(A444="","Check ID",IF(SUMPRODUCT(--(Equipment!$A$2:$A$101=A444))=0,"Check ID",IF(OR(NOT(OR(B444="Occupied",B444="Unoccupied",B444="Morning warm-up",B444="Economizer",B444="Safety",B444="Alarm")),D444="",NOT(ISNUMBER(C444))),"Check inputs",IF(OR(C444&lt;&gt;INT(C444),C444&lt;1,C444&gt;100),"Check inputs","OK")))))</f>
        <v/>
      </c>
    </row>
    <row r="445" spans="1:6" x14ac:dyDescent="0.25">
      <c r="A445" s="12"/>
      <c r="B445" s="12"/>
      <c r="C445" s="12"/>
      <c r="D445" s="19"/>
      <c r="E445" s="19"/>
      <c r="F445" s="16" t="str">
        <f>IF(NOT(OR(A445&lt;&gt;"",B445&lt;&gt;"",C445&lt;&gt;"",D445&lt;&gt;"",E445&lt;&gt;"")),"",IF(A445="","Check ID",IF(SUMPRODUCT(--(Equipment!$A$2:$A$101=A445))=0,"Check ID",IF(OR(NOT(OR(B445="Occupied",B445="Unoccupied",B445="Morning warm-up",B445="Economizer",B445="Safety",B445="Alarm")),D445="",NOT(ISNUMBER(C445))),"Check inputs",IF(OR(C445&lt;&gt;INT(C445),C445&lt;1,C445&gt;100),"Check inputs","OK")))))</f>
        <v/>
      </c>
    </row>
    <row r="446" spans="1:6" x14ac:dyDescent="0.25">
      <c r="A446" s="12"/>
      <c r="B446" s="12"/>
      <c r="C446" s="12"/>
      <c r="D446" s="19"/>
      <c r="E446" s="19"/>
      <c r="F446" s="16" t="str">
        <f>IF(NOT(OR(A446&lt;&gt;"",B446&lt;&gt;"",C446&lt;&gt;"",D446&lt;&gt;"",E446&lt;&gt;"")),"",IF(A446="","Check ID",IF(SUMPRODUCT(--(Equipment!$A$2:$A$101=A446))=0,"Check ID",IF(OR(NOT(OR(B446="Occupied",B446="Unoccupied",B446="Morning warm-up",B446="Economizer",B446="Safety",B446="Alarm")),D446="",NOT(ISNUMBER(C446))),"Check inputs",IF(OR(C446&lt;&gt;INT(C446),C446&lt;1,C446&gt;100),"Check inputs","OK")))))</f>
        <v/>
      </c>
    </row>
    <row r="447" spans="1:6" x14ac:dyDescent="0.25">
      <c r="A447" s="12"/>
      <c r="B447" s="12"/>
      <c r="C447" s="12"/>
      <c r="D447" s="19"/>
      <c r="E447" s="19"/>
      <c r="F447" s="16" t="str">
        <f>IF(NOT(OR(A447&lt;&gt;"",B447&lt;&gt;"",C447&lt;&gt;"",D447&lt;&gt;"",E447&lt;&gt;"")),"",IF(A447="","Check ID",IF(SUMPRODUCT(--(Equipment!$A$2:$A$101=A447))=0,"Check ID",IF(OR(NOT(OR(B447="Occupied",B447="Unoccupied",B447="Morning warm-up",B447="Economizer",B447="Safety",B447="Alarm")),D447="",NOT(ISNUMBER(C447))),"Check inputs",IF(OR(C447&lt;&gt;INT(C447),C447&lt;1,C447&gt;100),"Check inputs","OK")))))</f>
        <v/>
      </c>
    </row>
    <row r="448" spans="1:6" x14ac:dyDescent="0.25">
      <c r="A448" s="12"/>
      <c r="B448" s="12"/>
      <c r="C448" s="12"/>
      <c r="D448" s="19"/>
      <c r="E448" s="19"/>
      <c r="F448" s="16" t="str">
        <f>IF(NOT(OR(A448&lt;&gt;"",B448&lt;&gt;"",C448&lt;&gt;"",D448&lt;&gt;"",E448&lt;&gt;"")),"",IF(A448="","Check ID",IF(SUMPRODUCT(--(Equipment!$A$2:$A$101=A448))=0,"Check ID",IF(OR(NOT(OR(B448="Occupied",B448="Unoccupied",B448="Morning warm-up",B448="Economizer",B448="Safety",B448="Alarm")),D448="",NOT(ISNUMBER(C448))),"Check inputs",IF(OR(C448&lt;&gt;INT(C448),C448&lt;1,C448&gt;100),"Check inputs","OK")))))</f>
        <v/>
      </c>
    </row>
    <row r="449" spans="1:6" x14ac:dyDescent="0.25">
      <c r="A449" s="12"/>
      <c r="B449" s="12"/>
      <c r="C449" s="12"/>
      <c r="D449" s="19"/>
      <c r="E449" s="19"/>
      <c r="F449" s="16" t="str">
        <f>IF(NOT(OR(A449&lt;&gt;"",B449&lt;&gt;"",C449&lt;&gt;"",D449&lt;&gt;"",E449&lt;&gt;"")),"",IF(A449="","Check ID",IF(SUMPRODUCT(--(Equipment!$A$2:$A$101=A449))=0,"Check ID",IF(OR(NOT(OR(B449="Occupied",B449="Unoccupied",B449="Morning warm-up",B449="Economizer",B449="Safety",B449="Alarm")),D449="",NOT(ISNUMBER(C449))),"Check inputs",IF(OR(C449&lt;&gt;INT(C449),C449&lt;1,C449&gt;100),"Check inputs","OK")))))</f>
        <v/>
      </c>
    </row>
    <row r="450" spans="1:6" x14ac:dyDescent="0.25">
      <c r="A450" s="12"/>
      <c r="B450" s="12"/>
      <c r="C450" s="12"/>
      <c r="D450" s="19"/>
      <c r="E450" s="19"/>
      <c r="F450" s="16" t="str">
        <f>IF(NOT(OR(A450&lt;&gt;"",B450&lt;&gt;"",C450&lt;&gt;"",D450&lt;&gt;"",E450&lt;&gt;"")),"",IF(A450="","Check ID",IF(SUMPRODUCT(--(Equipment!$A$2:$A$101=A450))=0,"Check ID",IF(OR(NOT(OR(B450="Occupied",B450="Unoccupied",B450="Morning warm-up",B450="Economizer",B450="Safety",B450="Alarm")),D450="",NOT(ISNUMBER(C450))),"Check inputs",IF(OR(C450&lt;&gt;INT(C450),C450&lt;1,C450&gt;100),"Check inputs","OK")))))</f>
        <v/>
      </c>
    </row>
    <row r="451" spans="1:6" x14ac:dyDescent="0.25">
      <c r="A451" s="12"/>
      <c r="B451" s="12"/>
      <c r="C451" s="12"/>
      <c r="D451" s="19"/>
      <c r="E451" s="19"/>
      <c r="F451" s="16" t="str">
        <f>IF(NOT(OR(A451&lt;&gt;"",B451&lt;&gt;"",C451&lt;&gt;"",D451&lt;&gt;"",E451&lt;&gt;"")),"",IF(A451="","Check ID",IF(SUMPRODUCT(--(Equipment!$A$2:$A$101=A451))=0,"Check ID",IF(OR(NOT(OR(B451="Occupied",B451="Unoccupied",B451="Morning warm-up",B451="Economizer",B451="Safety",B451="Alarm")),D451="",NOT(ISNUMBER(C451))),"Check inputs",IF(OR(C451&lt;&gt;INT(C451),C451&lt;1,C451&gt;100),"Check inputs","OK")))))</f>
        <v/>
      </c>
    </row>
    <row r="452" spans="1:6" x14ac:dyDescent="0.25">
      <c r="A452" s="12"/>
      <c r="B452" s="12"/>
      <c r="C452" s="12"/>
      <c r="D452" s="19"/>
      <c r="E452" s="19"/>
      <c r="F452" s="16" t="str">
        <f>IF(NOT(OR(A452&lt;&gt;"",B452&lt;&gt;"",C452&lt;&gt;"",D452&lt;&gt;"",E452&lt;&gt;"")),"",IF(A452="","Check ID",IF(SUMPRODUCT(--(Equipment!$A$2:$A$101=A452))=0,"Check ID",IF(OR(NOT(OR(B452="Occupied",B452="Unoccupied",B452="Morning warm-up",B452="Economizer",B452="Safety",B452="Alarm")),D452="",NOT(ISNUMBER(C452))),"Check inputs",IF(OR(C452&lt;&gt;INT(C452),C452&lt;1,C452&gt;100),"Check inputs","OK")))))</f>
        <v/>
      </c>
    </row>
    <row r="453" spans="1:6" x14ac:dyDescent="0.25">
      <c r="A453" s="12"/>
      <c r="B453" s="12"/>
      <c r="C453" s="12"/>
      <c r="D453" s="19"/>
      <c r="E453" s="19"/>
      <c r="F453" s="16" t="str">
        <f>IF(NOT(OR(A453&lt;&gt;"",B453&lt;&gt;"",C453&lt;&gt;"",D453&lt;&gt;"",E453&lt;&gt;"")),"",IF(A453="","Check ID",IF(SUMPRODUCT(--(Equipment!$A$2:$A$101=A453))=0,"Check ID",IF(OR(NOT(OR(B453="Occupied",B453="Unoccupied",B453="Morning warm-up",B453="Economizer",B453="Safety",B453="Alarm")),D453="",NOT(ISNUMBER(C453))),"Check inputs",IF(OR(C453&lt;&gt;INT(C453),C453&lt;1,C453&gt;100),"Check inputs","OK")))))</f>
        <v/>
      </c>
    </row>
    <row r="454" spans="1:6" x14ac:dyDescent="0.25">
      <c r="A454" s="12"/>
      <c r="B454" s="12"/>
      <c r="C454" s="12"/>
      <c r="D454" s="19"/>
      <c r="E454" s="19"/>
      <c r="F454" s="16" t="str">
        <f>IF(NOT(OR(A454&lt;&gt;"",B454&lt;&gt;"",C454&lt;&gt;"",D454&lt;&gt;"",E454&lt;&gt;"")),"",IF(A454="","Check ID",IF(SUMPRODUCT(--(Equipment!$A$2:$A$101=A454))=0,"Check ID",IF(OR(NOT(OR(B454="Occupied",B454="Unoccupied",B454="Morning warm-up",B454="Economizer",B454="Safety",B454="Alarm")),D454="",NOT(ISNUMBER(C454))),"Check inputs",IF(OR(C454&lt;&gt;INT(C454),C454&lt;1,C454&gt;100),"Check inputs","OK")))))</f>
        <v/>
      </c>
    </row>
    <row r="455" spans="1:6" x14ac:dyDescent="0.25">
      <c r="A455" s="12"/>
      <c r="B455" s="12"/>
      <c r="C455" s="12"/>
      <c r="D455" s="19"/>
      <c r="E455" s="19"/>
      <c r="F455" s="16" t="str">
        <f>IF(NOT(OR(A455&lt;&gt;"",B455&lt;&gt;"",C455&lt;&gt;"",D455&lt;&gt;"",E455&lt;&gt;"")),"",IF(A455="","Check ID",IF(SUMPRODUCT(--(Equipment!$A$2:$A$101=A455))=0,"Check ID",IF(OR(NOT(OR(B455="Occupied",B455="Unoccupied",B455="Morning warm-up",B455="Economizer",B455="Safety",B455="Alarm")),D455="",NOT(ISNUMBER(C455))),"Check inputs",IF(OR(C455&lt;&gt;INT(C455),C455&lt;1,C455&gt;100),"Check inputs","OK")))))</f>
        <v/>
      </c>
    </row>
    <row r="456" spans="1:6" x14ac:dyDescent="0.25">
      <c r="A456" s="12"/>
      <c r="B456" s="12"/>
      <c r="C456" s="12"/>
      <c r="D456" s="19"/>
      <c r="E456" s="19"/>
      <c r="F456" s="16" t="str">
        <f>IF(NOT(OR(A456&lt;&gt;"",B456&lt;&gt;"",C456&lt;&gt;"",D456&lt;&gt;"",E456&lt;&gt;"")),"",IF(A456="","Check ID",IF(SUMPRODUCT(--(Equipment!$A$2:$A$101=A456))=0,"Check ID",IF(OR(NOT(OR(B456="Occupied",B456="Unoccupied",B456="Morning warm-up",B456="Economizer",B456="Safety",B456="Alarm")),D456="",NOT(ISNUMBER(C456))),"Check inputs",IF(OR(C456&lt;&gt;INT(C456),C456&lt;1,C456&gt;100),"Check inputs","OK")))))</f>
        <v/>
      </c>
    </row>
    <row r="457" spans="1:6" x14ac:dyDescent="0.25">
      <c r="A457" s="12"/>
      <c r="B457" s="12"/>
      <c r="C457" s="12"/>
      <c r="D457" s="19"/>
      <c r="E457" s="19"/>
      <c r="F457" s="16" t="str">
        <f>IF(NOT(OR(A457&lt;&gt;"",B457&lt;&gt;"",C457&lt;&gt;"",D457&lt;&gt;"",E457&lt;&gt;"")),"",IF(A457="","Check ID",IF(SUMPRODUCT(--(Equipment!$A$2:$A$101=A457))=0,"Check ID",IF(OR(NOT(OR(B457="Occupied",B457="Unoccupied",B457="Morning warm-up",B457="Economizer",B457="Safety",B457="Alarm")),D457="",NOT(ISNUMBER(C457))),"Check inputs",IF(OR(C457&lt;&gt;INT(C457),C457&lt;1,C457&gt;100),"Check inputs","OK")))))</f>
        <v/>
      </c>
    </row>
    <row r="458" spans="1:6" x14ac:dyDescent="0.25">
      <c r="A458" s="12"/>
      <c r="B458" s="12"/>
      <c r="C458" s="12"/>
      <c r="D458" s="19"/>
      <c r="E458" s="19"/>
      <c r="F458" s="16" t="str">
        <f>IF(NOT(OR(A458&lt;&gt;"",B458&lt;&gt;"",C458&lt;&gt;"",D458&lt;&gt;"",E458&lt;&gt;"")),"",IF(A458="","Check ID",IF(SUMPRODUCT(--(Equipment!$A$2:$A$101=A458))=0,"Check ID",IF(OR(NOT(OR(B458="Occupied",B458="Unoccupied",B458="Morning warm-up",B458="Economizer",B458="Safety",B458="Alarm")),D458="",NOT(ISNUMBER(C458))),"Check inputs",IF(OR(C458&lt;&gt;INT(C458),C458&lt;1,C458&gt;100),"Check inputs","OK")))))</f>
        <v/>
      </c>
    </row>
    <row r="459" spans="1:6" x14ac:dyDescent="0.25">
      <c r="A459" s="12"/>
      <c r="B459" s="12"/>
      <c r="C459" s="12"/>
      <c r="D459" s="19"/>
      <c r="E459" s="19"/>
      <c r="F459" s="16" t="str">
        <f>IF(NOT(OR(A459&lt;&gt;"",B459&lt;&gt;"",C459&lt;&gt;"",D459&lt;&gt;"",E459&lt;&gt;"")),"",IF(A459="","Check ID",IF(SUMPRODUCT(--(Equipment!$A$2:$A$101=A459))=0,"Check ID",IF(OR(NOT(OR(B459="Occupied",B459="Unoccupied",B459="Morning warm-up",B459="Economizer",B459="Safety",B459="Alarm")),D459="",NOT(ISNUMBER(C459))),"Check inputs",IF(OR(C459&lt;&gt;INT(C459),C459&lt;1,C459&gt;100),"Check inputs","OK")))))</f>
        <v/>
      </c>
    </row>
    <row r="460" spans="1:6" x14ac:dyDescent="0.25">
      <c r="A460" s="12"/>
      <c r="B460" s="12"/>
      <c r="C460" s="12"/>
      <c r="D460" s="19"/>
      <c r="E460" s="19"/>
      <c r="F460" s="16" t="str">
        <f>IF(NOT(OR(A460&lt;&gt;"",B460&lt;&gt;"",C460&lt;&gt;"",D460&lt;&gt;"",E460&lt;&gt;"")),"",IF(A460="","Check ID",IF(SUMPRODUCT(--(Equipment!$A$2:$A$101=A460))=0,"Check ID",IF(OR(NOT(OR(B460="Occupied",B460="Unoccupied",B460="Morning warm-up",B460="Economizer",B460="Safety",B460="Alarm")),D460="",NOT(ISNUMBER(C460))),"Check inputs",IF(OR(C460&lt;&gt;INT(C460),C460&lt;1,C460&gt;100),"Check inputs","OK")))))</f>
        <v/>
      </c>
    </row>
    <row r="461" spans="1:6" x14ac:dyDescent="0.25">
      <c r="A461" s="12"/>
      <c r="B461" s="12"/>
      <c r="C461" s="12"/>
      <c r="D461" s="19"/>
      <c r="E461" s="19"/>
      <c r="F461" s="16" t="str">
        <f>IF(NOT(OR(A461&lt;&gt;"",B461&lt;&gt;"",C461&lt;&gt;"",D461&lt;&gt;"",E461&lt;&gt;"")),"",IF(A461="","Check ID",IF(SUMPRODUCT(--(Equipment!$A$2:$A$101=A461))=0,"Check ID",IF(OR(NOT(OR(B461="Occupied",B461="Unoccupied",B461="Morning warm-up",B461="Economizer",B461="Safety",B461="Alarm")),D461="",NOT(ISNUMBER(C461))),"Check inputs",IF(OR(C461&lt;&gt;INT(C461),C461&lt;1,C461&gt;100),"Check inputs","OK")))))</f>
        <v/>
      </c>
    </row>
    <row r="462" spans="1:6" x14ac:dyDescent="0.25">
      <c r="A462" s="12"/>
      <c r="B462" s="12"/>
      <c r="C462" s="12"/>
      <c r="D462" s="19"/>
      <c r="E462" s="19"/>
      <c r="F462" s="16" t="str">
        <f>IF(NOT(OR(A462&lt;&gt;"",B462&lt;&gt;"",C462&lt;&gt;"",D462&lt;&gt;"",E462&lt;&gt;"")),"",IF(A462="","Check ID",IF(SUMPRODUCT(--(Equipment!$A$2:$A$101=A462))=0,"Check ID",IF(OR(NOT(OR(B462="Occupied",B462="Unoccupied",B462="Morning warm-up",B462="Economizer",B462="Safety",B462="Alarm")),D462="",NOT(ISNUMBER(C462))),"Check inputs",IF(OR(C462&lt;&gt;INT(C462),C462&lt;1,C462&gt;100),"Check inputs","OK")))))</f>
        <v/>
      </c>
    </row>
    <row r="463" spans="1:6" x14ac:dyDescent="0.25">
      <c r="A463" s="12"/>
      <c r="B463" s="12"/>
      <c r="C463" s="12"/>
      <c r="D463" s="19"/>
      <c r="E463" s="19"/>
      <c r="F463" s="16" t="str">
        <f>IF(NOT(OR(A463&lt;&gt;"",B463&lt;&gt;"",C463&lt;&gt;"",D463&lt;&gt;"",E463&lt;&gt;"")),"",IF(A463="","Check ID",IF(SUMPRODUCT(--(Equipment!$A$2:$A$101=A463))=0,"Check ID",IF(OR(NOT(OR(B463="Occupied",B463="Unoccupied",B463="Morning warm-up",B463="Economizer",B463="Safety",B463="Alarm")),D463="",NOT(ISNUMBER(C463))),"Check inputs",IF(OR(C463&lt;&gt;INT(C463),C463&lt;1,C463&gt;100),"Check inputs","OK")))))</f>
        <v/>
      </c>
    </row>
    <row r="464" spans="1:6" x14ac:dyDescent="0.25">
      <c r="A464" s="12"/>
      <c r="B464" s="12"/>
      <c r="C464" s="12"/>
      <c r="D464" s="19"/>
      <c r="E464" s="19"/>
      <c r="F464" s="16" t="str">
        <f>IF(NOT(OR(A464&lt;&gt;"",B464&lt;&gt;"",C464&lt;&gt;"",D464&lt;&gt;"",E464&lt;&gt;"")),"",IF(A464="","Check ID",IF(SUMPRODUCT(--(Equipment!$A$2:$A$101=A464))=0,"Check ID",IF(OR(NOT(OR(B464="Occupied",B464="Unoccupied",B464="Morning warm-up",B464="Economizer",B464="Safety",B464="Alarm")),D464="",NOT(ISNUMBER(C464))),"Check inputs",IF(OR(C464&lt;&gt;INT(C464),C464&lt;1,C464&gt;100),"Check inputs","OK")))))</f>
        <v/>
      </c>
    </row>
    <row r="465" spans="1:6" x14ac:dyDescent="0.25">
      <c r="A465" s="12"/>
      <c r="B465" s="12"/>
      <c r="C465" s="12"/>
      <c r="D465" s="19"/>
      <c r="E465" s="19"/>
      <c r="F465" s="16" t="str">
        <f>IF(NOT(OR(A465&lt;&gt;"",B465&lt;&gt;"",C465&lt;&gt;"",D465&lt;&gt;"",E465&lt;&gt;"")),"",IF(A465="","Check ID",IF(SUMPRODUCT(--(Equipment!$A$2:$A$101=A465))=0,"Check ID",IF(OR(NOT(OR(B465="Occupied",B465="Unoccupied",B465="Morning warm-up",B465="Economizer",B465="Safety",B465="Alarm")),D465="",NOT(ISNUMBER(C465))),"Check inputs",IF(OR(C465&lt;&gt;INT(C465),C465&lt;1,C465&gt;100),"Check inputs","OK")))))</f>
        <v/>
      </c>
    </row>
    <row r="466" spans="1:6" x14ac:dyDescent="0.25">
      <c r="A466" s="12"/>
      <c r="B466" s="12"/>
      <c r="C466" s="12"/>
      <c r="D466" s="19"/>
      <c r="E466" s="19"/>
      <c r="F466" s="16" t="str">
        <f>IF(NOT(OR(A466&lt;&gt;"",B466&lt;&gt;"",C466&lt;&gt;"",D466&lt;&gt;"",E466&lt;&gt;"")),"",IF(A466="","Check ID",IF(SUMPRODUCT(--(Equipment!$A$2:$A$101=A466))=0,"Check ID",IF(OR(NOT(OR(B466="Occupied",B466="Unoccupied",B466="Morning warm-up",B466="Economizer",B466="Safety",B466="Alarm")),D466="",NOT(ISNUMBER(C466))),"Check inputs",IF(OR(C466&lt;&gt;INT(C466),C466&lt;1,C466&gt;100),"Check inputs","OK")))))</f>
        <v/>
      </c>
    </row>
    <row r="467" spans="1:6" x14ac:dyDescent="0.25">
      <c r="A467" s="12"/>
      <c r="B467" s="12"/>
      <c r="C467" s="12"/>
      <c r="D467" s="19"/>
      <c r="E467" s="19"/>
      <c r="F467" s="16" t="str">
        <f>IF(NOT(OR(A467&lt;&gt;"",B467&lt;&gt;"",C467&lt;&gt;"",D467&lt;&gt;"",E467&lt;&gt;"")),"",IF(A467="","Check ID",IF(SUMPRODUCT(--(Equipment!$A$2:$A$101=A467))=0,"Check ID",IF(OR(NOT(OR(B467="Occupied",B467="Unoccupied",B467="Morning warm-up",B467="Economizer",B467="Safety",B467="Alarm")),D467="",NOT(ISNUMBER(C467))),"Check inputs",IF(OR(C467&lt;&gt;INT(C467),C467&lt;1,C467&gt;100),"Check inputs","OK")))))</f>
        <v/>
      </c>
    </row>
    <row r="468" spans="1:6" x14ac:dyDescent="0.25">
      <c r="A468" s="12"/>
      <c r="B468" s="12"/>
      <c r="C468" s="12"/>
      <c r="D468" s="19"/>
      <c r="E468" s="19"/>
      <c r="F468" s="16" t="str">
        <f>IF(NOT(OR(A468&lt;&gt;"",B468&lt;&gt;"",C468&lt;&gt;"",D468&lt;&gt;"",E468&lt;&gt;"")),"",IF(A468="","Check ID",IF(SUMPRODUCT(--(Equipment!$A$2:$A$101=A468))=0,"Check ID",IF(OR(NOT(OR(B468="Occupied",B468="Unoccupied",B468="Morning warm-up",B468="Economizer",B468="Safety",B468="Alarm")),D468="",NOT(ISNUMBER(C468))),"Check inputs",IF(OR(C468&lt;&gt;INT(C468),C468&lt;1,C468&gt;100),"Check inputs","OK")))))</f>
        <v/>
      </c>
    </row>
    <row r="469" spans="1:6" x14ac:dyDescent="0.25">
      <c r="A469" s="12"/>
      <c r="B469" s="12"/>
      <c r="C469" s="12"/>
      <c r="D469" s="19"/>
      <c r="E469" s="19"/>
      <c r="F469" s="16" t="str">
        <f>IF(NOT(OR(A469&lt;&gt;"",B469&lt;&gt;"",C469&lt;&gt;"",D469&lt;&gt;"",E469&lt;&gt;"")),"",IF(A469="","Check ID",IF(SUMPRODUCT(--(Equipment!$A$2:$A$101=A469))=0,"Check ID",IF(OR(NOT(OR(B469="Occupied",B469="Unoccupied",B469="Morning warm-up",B469="Economizer",B469="Safety",B469="Alarm")),D469="",NOT(ISNUMBER(C469))),"Check inputs",IF(OR(C469&lt;&gt;INT(C469),C469&lt;1,C469&gt;100),"Check inputs","OK")))))</f>
        <v/>
      </c>
    </row>
    <row r="470" spans="1:6" x14ac:dyDescent="0.25">
      <c r="A470" s="12"/>
      <c r="B470" s="12"/>
      <c r="C470" s="12"/>
      <c r="D470" s="19"/>
      <c r="E470" s="19"/>
      <c r="F470" s="16" t="str">
        <f>IF(NOT(OR(A470&lt;&gt;"",B470&lt;&gt;"",C470&lt;&gt;"",D470&lt;&gt;"",E470&lt;&gt;"")),"",IF(A470="","Check ID",IF(SUMPRODUCT(--(Equipment!$A$2:$A$101=A470))=0,"Check ID",IF(OR(NOT(OR(B470="Occupied",B470="Unoccupied",B470="Morning warm-up",B470="Economizer",B470="Safety",B470="Alarm")),D470="",NOT(ISNUMBER(C470))),"Check inputs",IF(OR(C470&lt;&gt;INT(C470),C470&lt;1,C470&gt;100),"Check inputs","OK")))))</f>
        <v/>
      </c>
    </row>
    <row r="471" spans="1:6" x14ac:dyDescent="0.25">
      <c r="A471" s="12"/>
      <c r="B471" s="12"/>
      <c r="C471" s="12"/>
      <c r="D471" s="19"/>
      <c r="E471" s="19"/>
      <c r="F471" s="16" t="str">
        <f>IF(NOT(OR(A471&lt;&gt;"",B471&lt;&gt;"",C471&lt;&gt;"",D471&lt;&gt;"",E471&lt;&gt;"")),"",IF(A471="","Check ID",IF(SUMPRODUCT(--(Equipment!$A$2:$A$101=A471))=0,"Check ID",IF(OR(NOT(OR(B471="Occupied",B471="Unoccupied",B471="Morning warm-up",B471="Economizer",B471="Safety",B471="Alarm")),D471="",NOT(ISNUMBER(C471))),"Check inputs",IF(OR(C471&lt;&gt;INT(C471),C471&lt;1,C471&gt;100),"Check inputs","OK")))))</f>
        <v/>
      </c>
    </row>
    <row r="472" spans="1:6" x14ac:dyDescent="0.25">
      <c r="A472" s="12"/>
      <c r="B472" s="12"/>
      <c r="C472" s="12"/>
      <c r="D472" s="19"/>
      <c r="E472" s="19"/>
      <c r="F472" s="16" t="str">
        <f>IF(NOT(OR(A472&lt;&gt;"",B472&lt;&gt;"",C472&lt;&gt;"",D472&lt;&gt;"",E472&lt;&gt;"")),"",IF(A472="","Check ID",IF(SUMPRODUCT(--(Equipment!$A$2:$A$101=A472))=0,"Check ID",IF(OR(NOT(OR(B472="Occupied",B472="Unoccupied",B472="Morning warm-up",B472="Economizer",B472="Safety",B472="Alarm")),D472="",NOT(ISNUMBER(C472))),"Check inputs",IF(OR(C472&lt;&gt;INT(C472),C472&lt;1,C472&gt;100),"Check inputs","OK")))))</f>
        <v/>
      </c>
    </row>
    <row r="473" spans="1:6" x14ac:dyDescent="0.25">
      <c r="A473" s="12"/>
      <c r="B473" s="12"/>
      <c r="C473" s="12"/>
      <c r="D473" s="19"/>
      <c r="E473" s="19"/>
      <c r="F473" s="16" t="str">
        <f>IF(NOT(OR(A473&lt;&gt;"",B473&lt;&gt;"",C473&lt;&gt;"",D473&lt;&gt;"",E473&lt;&gt;"")),"",IF(A473="","Check ID",IF(SUMPRODUCT(--(Equipment!$A$2:$A$101=A473))=0,"Check ID",IF(OR(NOT(OR(B473="Occupied",B473="Unoccupied",B473="Morning warm-up",B473="Economizer",B473="Safety",B473="Alarm")),D473="",NOT(ISNUMBER(C473))),"Check inputs",IF(OR(C473&lt;&gt;INT(C473),C473&lt;1,C473&gt;100),"Check inputs","OK")))))</f>
        <v/>
      </c>
    </row>
    <row r="474" spans="1:6" x14ac:dyDescent="0.25">
      <c r="A474" s="12"/>
      <c r="B474" s="12"/>
      <c r="C474" s="12"/>
      <c r="D474" s="19"/>
      <c r="E474" s="19"/>
      <c r="F474" s="16" t="str">
        <f>IF(NOT(OR(A474&lt;&gt;"",B474&lt;&gt;"",C474&lt;&gt;"",D474&lt;&gt;"",E474&lt;&gt;"")),"",IF(A474="","Check ID",IF(SUMPRODUCT(--(Equipment!$A$2:$A$101=A474))=0,"Check ID",IF(OR(NOT(OR(B474="Occupied",B474="Unoccupied",B474="Morning warm-up",B474="Economizer",B474="Safety",B474="Alarm")),D474="",NOT(ISNUMBER(C474))),"Check inputs",IF(OR(C474&lt;&gt;INT(C474),C474&lt;1,C474&gt;100),"Check inputs","OK")))))</f>
        <v/>
      </c>
    </row>
    <row r="475" spans="1:6" x14ac:dyDescent="0.25">
      <c r="A475" s="12"/>
      <c r="B475" s="12"/>
      <c r="C475" s="12"/>
      <c r="D475" s="19"/>
      <c r="E475" s="19"/>
      <c r="F475" s="16" t="str">
        <f>IF(NOT(OR(A475&lt;&gt;"",B475&lt;&gt;"",C475&lt;&gt;"",D475&lt;&gt;"",E475&lt;&gt;"")),"",IF(A475="","Check ID",IF(SUMPRODUCT(--(Equipment!$A$2:$A$101=A475))=0,"Check ID",IF(OR(NOT(OR(B475="Occupied",B475="Unoccupied",B475="Morning warm-up",B475="Economizer",B475="Safety",B475="Alarm")),D475="",NOT(ISNUMBER(C475))),"Check inputs",IF(OR(C475&lt;&gt;INT(C475),C475&lt;1,C475&gt;100),"Check inputs","OK")))))</f>
        <v/>
      </c>
    </row>
    <row r="476" spans="1:6" x14ac:dyDescent="0.25">
      <c r="A476" s="12"/>
      <c r="B476" s="12"/>
      <c r="C476" s="12"/>
      <c r="D476" s="19"/>
      <c r="E476" s="19"/>
      <c r="F476" s="16" t="str">
        <f>IF(NOT(OR(A476&lt;&gt;"",B476&lt;&gt;"",C476&lt;&gt;"",D476&lt;&gt;"",E476&lt;&gt;"")),"",IF(A476="","Check ID",IF(SUMPRODUCT(--(Equipment!$A$2:$A$101=A476))=0,"Check ID",IF(OR(NOT(OR(B476="Occupied",B476="Unoccupied",B476="Morning warm-up",B476="Economizer",B476="Safety",B476="Alarm")),D476="",NOT(ISNUMBER(C476))),"Check inputs",IF(OR(C476&lt;&gt;INT(C476),C476&lt;1,C476&gt;100),"Check inputs","OK")))))</f>
        <v/>
      </c>
    </row>
    <row r="477" spans="1:6" x14ac:dyDescent="0.25">
      <c r="A477" s="12"/>
      <c r="B477" s="12"/>
      <c r="C477" s="12"/>
      <c r="D477" s="19"/>
      <c r="E477" s="19"/>
      <c r="F477" s="16" t="str">
        <f>IF(NOT(OR(A477&lt;&gt;"",B477&lt;&gt;"",C477&lt;&gt;"",D477&lt;&gt;"",E477&lt;&gt;"")),"",IF(A477="","Check ID",IF(SUMPRODUCT(--(Equipment!$A$2:$A$101=A477))=0,"Check ID",IF(OR(NOT(OR(B477="Occupied",B477="Unoccupied",B477="Morning warm-up",B477="Economizer",B477="Safety",B477="Alarm")),D477="",NOT(ISNUMBER(C477))),"Check inputs",IF(OR(C477&lt;&gt;INT(C477),C477&lt;1,C477&gt;100),"Check inputs","OK")))))</f>
        <v/>
      </c>
    </row>
    <row r="478" spans="1:6" x14ac:dyDescent="0.25">
      <c r="A478" s="12"/>
      <c r="B478" s="12"/>
      <c r="C478" s="12"/>
      <c r="D478" s="19"/>
      <c r="E478" s="19"/>
      <c r="F478" s="16" t="str">
        <f>IF(NOT(OR(A478&lt;&gt;"",B478&lt;&gt;"",C478&lt;&gt;"",D478&lt;&gt;"",E478&lt;&gt;"")),"",IF(A478="","Check ID",IF(SUMPRODUCT(--(Equipment!$A$2:$A$101=A478))=0,"Check ID",IF(OR(NOT(OR(B478="Occupied",B478="Unoccupied",B478="Morning warm-up",B478="Economizer",B478="Safety",B478="Alarm")),D478="",NOT(ISNUMBER(C478))),"Check inputs",IF(OR(C478&lt;&gt;INT(C478),C478&lt;1,C478&gt;100),"Check inputs","OK")))))</f>
        <v/>
      </c>
    </row>
    <row r="479" spans="1:6" x14ac:dyDescent="0.25">
      <c r="A479" s="12"/>
      <c r="B479" s="12"/>
      <c r="C479" s="12"/>
      <c r="D479" s="19"/>
      <c r="E479" s="19"/>
      <c r="F479" s="16" t="str">
        <f>IF(NOT(OR(A479&lt;&gt;"",B479&lt;&gt;"",C479&lt;&gt;"",D479&lt;&gt;"",E479&lt;&gt;"")),"",IF(A479="","Check ID",IF(SUMPRODUCT(--(Equipment!$A$2:$A$101=A479))=0,"Check ID",IF(OR(NOT(OR(B479="Occupied",B479="Unoccupied",B479="Morning warm-up",B479="Economizer",B479="Safety",B479="Alarm")),D479="",NOT(ISNUMBER(C479))),"Check inputs",IF(OR(C479&lt;&gt;INT(C479),C479&lt;1,C479&gt;100),"Check inputs","OK")))))</f>
        <v/>
      </c>
    </row>
    <row r="480" spans="1:6" x14ac:dyDescent="0.25">
      <c r="A480" s="12"/>
      <c r="B480" s="12"/>
      <c r="C480" s="12"/>
      <c r="D480" s="19"/>
      <c r="E480" s="19"/>
      <c r="F480" s="16" t="str">
        <f>IF(NOT(OR(A480&lt;&gt;"",B480&lt;&gt;"",C480&lt;&gt;"",D480&lt;&gt;"",E480&lt;&gt;"")),"",IF(A480="","Check ID",IF(SUMPRODUCT(--(Equipment!$A$2:$A$101=A480))=0,"Check ID",IF(OR(NOT(OR(B480="Occupied",B480="Unoccupied",B480="Morning warm-up",B480="Economizer",B480="Safety",B480="Alarm")),D480="",NOT(ISNUMBER(C480))),"Check inputs",IF(OR(C480&lt;&gt;INT(C480),C480&lt;1,C480&gt;100),"Check inputs","OK")))))</f>
        <v/>
      </c>
    </row>
    <row r="481" spans="1:6" x14ac:dyDescent="0.25">
      <c r="A481" s="12"/>
      <c r="B481" s="12"/>
      <c r="C481" s="12"/>
      <c r="D481" s="19"/>
      <c r="E481" s="19"/>
      <c r="F481" s="16" t="str">
        <f>IF(NOT(OR(A481&lt;&gt;"",B481&lt;&gt;"",C481&lt;&gt;"",D481&lt;&gt;"",E481&lt;&gt;"")),"",IF(A481="","Check ID",IF(SUMPRODUCT(--(Equipment!$A$2:$A$101=A481))=0,"Check ID",IF(OR(NOT(OR(B481="Occupied",B481="Unoccupied",B481="Morning warm-up",B481="Economizer",B481="Safety",B481="Alarm")),D481="",NOT(ISNUMBER(C481))),"Check inputs",IF(OR(C481&lt;&gt;INT(C481),C481&lt;1,C481&gt;100),"Check inputs","OK")))))</f>
        <v/>
      </c>
    </row>
    <row r="482" spans="1:6" x14ac:dyDescent="0.25">
      <c r="A482" s="12"/>
      <c r="B482" s="12"/>
      <c r="C482" s="12"/>
      <c r="D482" s="19"/>
      <c r="E482" s="19"/>
      <c r="F482" s="16" t="str">
        <f>IF(NOT(OR(A482&lt;&gt;"",B482&lt;&gt;"",C482&lt;&gt;"",D482&lt;&gt;"",E482&lt;&gt;"")),"",IF(A482="","Check ID",IF(SUMPRODUCT(--(Equipment!$A$2:$A$101=A482))=0,"Check ID",IF(OR(NOT(OR(B482="Occupied",B482="Unoccupied",B482="Morning warm-up",B482="Economizer",B482="Safety",B482="Alarm")),D482="",NOT(ISNUMBER(C482))),"Check inputs",IF(OR(C482&lt;&gt;INT(C482),C482&lt;1,C482&gt;100),"Check inputs","OK")))))</f>
        <v/>
      </c>
    </row>
    <row r="483" spans="1:6" x14ac:dyDescent="0.25">
      <c r="A483" s="12"/>
      <c r="B483" s="12"/>
      <c r="C483" s="12"/>
      <c r="D483" s="19"/>
      <c r="E483" s="19"/>
      <c r="F483" s="16" t="str">
        <f>IF(NOT(OR(A483&lt;&gt;"",B483&lt;&gt;"",C483&lt;&gt;"",D483&lt;&gt;"",E483&lt;&gt;"")),"",IF(A483="","Check ID",IF(SUMPRODUCT(--(Equipment!$A$2:$A$101=A483))=0,"Check ID",IF(OR(NOT(OR(B483="Occupied",B483="Unoccupied",B483="Morning warm-up",B483="Economizer",B483="Safety",B483="Alarm")),D483="",NOT(ISNUMBER(C483))),"Check inputs",IF(OR(C483&lt;&gt;INT(C483),C483&lt;1,C483&gt;100),"Check inputs","OK")))))</f>
        <v/>
      </c>
    </row>
    <row r="484" spans="1:6" x14ac:dyDescent="0.25">
      <c r="A484" s="12"/>
      <c r="B484" s="12"/>
      <c r="C484" s="12"/>
      <c r="D484" s="19"/>
      <c r="E484" s="19"/>
      <c r="F484" s="16" t="str">
        <f>IF(NOT(OR(A484&lt;&gt;"",B484&lt;&gt;"",C484&lt;&gt;"",D484&lt;&gt;"",E484&lt;&gt;"")),"",IF(A484="","Check ID",IF(SUMPRODUCT(--(Equipment!$A$2:$A$101=A484))=0,"Check ID",IF(OR(NOT(OR(B484="Occupied",B484="Unoccupied",B484="Morning warm-up",B484="Economizer",B484="Safety",B484="Alarm")),D484="",NOT(ISNUMBER(C484))),"Check inputs",IF(OR(C484&lt;&gt;INT(C484),C484&lt;1,C484&gt;100),"Check inputs","OK")))))</f>
        <v/>
      </c>
    </row>
    <row r="485" spans="1:6" x14ac:dyDescent="0.25">
      <c r="A485" s="12"/>
      <c r="B485" s="12"/>
      <c r="C485" s="12"/>
      <c r="D485" s="19"/>
      <c r="E485" s="19"/>
      <c r="F485" s="16" t="str">
        <f>IF(NOT(OR(A485&lt;&gt;"",B485&lt;&gt;"",C485&lt;&gt;"",D485&lt;&gt;"",E485&lt;&gt;"")),"",IF(A485="","Check ID",IF(SUMPRODUCT(--(Equipment!$A$2:$A$101=A485))=0,"Check ID",IF(OR(NOT(OR(B485="Occupied",B485="Unoccupied",B485="Morning warm-up",B485="Economizer",B485="Safety",B485="Alarm")),D485="",NOT(ISNUMBER(C485))),"Check inputs",IF(OR(C485&lt;&gt;INT(C485),C485&lt;1,C485&gt;100),"Check inputs","OK")))))</f>
        <v/>
      </c>
    </row>
    <row r="486" spans="1:6" x14ac:dyDescent="0.25">
      <c r="A486" s="12"/>
      <c r="B486" s="12"/>
      <c r="C486" s="12"/>
      <c r="D486" s="19"/>
      <c r="E486" s="19"/>
      <c r="F486" s="16" t="str">
        <f>IF(NOT(OR(A486&lt;&gt;"",B486&lt;&gt;"",C486&lt;&gt;"",D486&lt;&gt;"",E486&lt;&gt;"")),"",IF(A486="","Check ID",IF(SUMPRODUCT(--(Equipment!$A$2:$A$101=A486))=0,"Check ID",IF(OR(NOT(OR(B486="Occupied",B486="Unoccupied",B486="Morning warm-up",B486="Economizer",B486="Safety",B486="Alarm")),D486="",NOT(ISNUMBER(C486))),"Check inputs",IF(OR(C486&lt;&gt;INT(C486),C486&lt;1,C486&gt;100),"Check inputs","OK")))))</f>
        <v/>
      </c>
    </row>
    <row r="487" spans="1:6" x14ac:dyDescent="0.25">
      <c r="A487" s="12"/>
      <c r="B487" s="12"/>
      <c r="C487" s="12"/>
      <c r="D487" s="19"/>
      <c r="E487" s="19"/>
      <c r="F487" s="16" t="str">
        <f>IF(NOT(OR(A487&lt;&gt;"",B487&lt;&gt;"",C487&lt;&gt;"",D487&lt;&gt;"",E487&lt;&gt;"")),"",IF(A487="","Check ID",IF(SUMPRODUCT(--(Equipment!$A$2:$A$101=A487))=0,"Check ID",IF(OR(NOT(OR(B487="Occupied",B487="Unoccupied",B487="Morning warm-up",B487="Economizer",B487="Safety",B487="Alarm")),D487="",NOT(ISNUMBER(C487))),"Check inputs",IF(OR(C487&lt;&gt;INT(C487),C487&lt;1,C487&gt;100),"Check inputs","OK")))))</f>
        <v/>
      </c>
    </row>
    <row r="488" spans="1:6" x14ac:dyDescent="0.25">
      <c r="A488" s="12"/>
      <c r="B488" s="12"/>
      <c r="C488" s="12"/>
      <c r="D488" s="19"/>
      <c r="E488" s="19"/>
      <c r="F488" s="16" t="str">
        <f>IF(NOT(OR(A488&lt;&gt;"",B488&lt;&gt;"",C488&lt;&gt;"",D488&lt;&gt;"",E488&lt;&gt;"")),"",IF(A488="","Check ID",IF(SUMPRODUCT(--(Equipment!$A$2:$A$101=A488))=0,"Check ID",IF(OR(NOT(OR(B488="Occupied",B488="Unoccupied",B488="Morning warm-up",B488="Economizer",B488="Safety",B488="Alarm")),D488="",NOT(ISNUMBER(C488))),"Check inputs",IF(OR(C488&lt;&gt;INT(C488),C488&lt;1,C488&gt;100),"Check inputs","OK")))))</f>
        <v/>
      </c>
    </row>
    <row r="489" spans="1:6" x14ac:dyDescent="0.25">
      <c r="A489" s="12"/>
      <c r="B489" s="12"/>
      <c r="C489" s="12"/>
      <c r="D489" s="19"/>
      <c r="E489" s="19"/>
      <c r="F489" s="16" t="str">
        <f>IF(NOT(OR(A489&lt;&gt;"",B489&lt;&gt;"",C489&lt;&gt;"",D489&lt;&gt;"",E489&lt;&gt;"")),"",IF(A489="","Check ID",IF(SUMPRODUCT(--(Equipment!$A$2:$A$101=A489))=0,"Check ID",IF(OR(NOT(OR(B489="Occupied",B489="Unoccupied",B489="Morning warm-up",B489="Economizer",B489="Safety",B489="Alarm")),D489="",NOT(ISNUMBER(C489))),"Check inputs",IF(OR(C489&lt;&gt;INT(C489),C489&lt;1,C489&gt;100),"Check inputs","OK")))))</f>
        <v/>
      </c>
    </row>
    <row r="490" spans="1:6" x14ac:dyDescent="0.25">
      <c r="A490" s="12"/>
      <c r="B490" s="12"/>
      <c r="C490" s="12"/>
      <c r="D490" s="19"/>
      <c r="E490" s="19"/>
      <c r="F490" s="16" t="str">
        <f>IF(NOT(OR(A490&lt;&gt;"",B490&lt;&gt;"",C490&lt;&gt;"",D490&lt;&gt;"",E490&lt;&gt;"")),"",IF(A490="","Check ID",IF(SUMPRODUCT(--(Equipment!$A$2:$A$101=A490))=0,"Check ID",IF(OR(NOT(OR(B490="Occupied",B490="Unoccupied",B490="Morning warm-up",B490="Economizer",B490="Safety",B490="Alarm")),D490="",NOT(ISNUMBER(C490))),"Check inputs",IF(OR(C490&lt;&gt;INT(C490),C490&lt;1,C490&gt;100),"Check inputs","OK")))))</f>
        <v/>
      </c>
    </row>
    <row r="491" spans="1:6" x14ac:dyDescent="0.25">
      <c r="A491" s="12"/>
      <c r="B491" s="12"/>
      <c r="C491" s="12"/>
      <c r="D491" s="19"/>
      <c r="E491" s="19"/>
      <c r="F491" s="16" t="str">
        <f>IF(NOT(OR(A491&lt;&gt;"",B491&lt;&gt;"",C491&lt;&gt;"",D491&lt;&gt;"",E491&lt;&gt;"")),"",IF(A491="","Check ID",IF(SUMPRODUCT(--(Equipment!$A$2:$A$101=A491))=0,"Check ID",IF(OR(NOT(OR(B491="Occupied",B491="Unoccupied",B491="Morning warm-up",B491="Economizer",B491="Safety",B491="Alarm")),D491="",NOT(ISNUMBER(C491))),"Check inputs",IF(OR(C491&lt;&gt;INT(C491),C491&lt;1,C491&gt;100),"Check inputs","OK")))))</f>
        <v/>
      </c>
    </row>
    <row r="492" spans="1:6" x14ac:dyDescent="0.25">
      <c r="A492" s="12"/>
      <c r="B492" s="12"/>
      <c r="C492" s="12"/>
      <c r="D492" s="19"/>
      <c r="E492" s="19"/>
      <c r="F492" s="16" t="str">
        <f>IF(NOT(OR(A492&lt;&gt;"",B492&lt;&gt;"",C492&lt;&gt;"",D492&lt;&gt;"",E492&lt;&gt;"")),"",IF(A492="","Check ID",IF(SUMPRODUCT(--(Equipment!$A$2:$A$101=A492))=0,"Check ID",IF(OR(NOT(OR(B492="Occupied",B492="Unoccupied",B492="Morning warm-up",B492="Economizer",B492="Safety",B492="Alarm")),D492="",NOT(ISNUMBER(C492))),"Check inputs",IF(OR(C492&lt;&gt;INT(C492),C492&lt;1,C492&gt;100),"Check inputs","OK")))))</f>
        <v/>
      </c>
    </row>
    <row r="493" spans="1:6" x14ac:dyDescent="0.25">
      <c r="A493" s="12"/>
      <c r="B493" s="12"/>
      <c r="C493" s="12"/>
      <c r="D493" s="19"/>
      <c r="E493" s="19"/>
      <c r="F493" s="16" t="str">
        <f>IF(NOT(OR(A493&lt;&gt;"",B493&lt;&gt;"",C493&lt;&gt;"",D493&lt;&gt;"",E493&lt;&gt;"")),"",IF(A493="","Check ID",IF(SUMPRODUCT(--(Equipment!$A$2:$A$101=A493))=0,"Check ID",IF(OR(NOT(OR(B493="Occupied",B493="Unoccupied",B493="Morning warm-up",B493="Economizer",B493="Safety",B493="Alarm")),D493="",NOT(ISNUMBER(C493))),"Check inputs",IF(OR(C493&lt;&gt;INT(C493),C493&lt;1,C493&gt;100),"Check inputs","OK")))))</f>
        <v/>
      </c>
    </row>
    <row r="494" spans="1:6" x14ac:dyDescent="0.25">
      <c r="A494" s="12"/>
      <c r="B494" s="12"/>
      <c r="C494" s="12"/>
      <c r="D494" s="19"/>
      <c r="E494" s="19"/>
      <c r="F494" s="16" t="str">
        <f>IF(NOT(OR(A494&lt;&gt;"",B494&lt;&gt;"",C494&lt;&gt;"",D494&lt;&gt;"",E494&lt;&gt;"")),"",IF(A494="","Check ID",IF(SUMPRODUCT(--(Equipment!$A$2:$A$101=A494))=0,"Check ID",IF(OR(NOT(OR(B494="Occupied",B494="Unoccupied",B494="Morning warm-up",B494="Economizer",B494="Safety",B494="Alarm")),D494="",NOT(ISNUMBER(C494))),"Check inputs",IF(OR(C494&lt;&gt;INT(C494),C494&lt;1,C494&gt;100),"Check inputs","OK")))))</f>
        <v/>
      </c>
    </row>
    <row r="495" spans="1:6" x14ac:dyDescent="0.25">
      <c r="A495" s="12"/>
      <c r="B495" s="12"/>
      <c r="C495" s="12"/>
      <c r="D495" s="19"/>
      <c r="E495" s="19"/>
      <c r="F495" s="16" t="str">
        <f>IF(NOT(OR(A495&lt;&gt;"",B495&lt;&gt;"",C495&lt;&gt;"",D495&lt;&gt;"",E495&lt;&gt;"")),"",IF(A495="","Check ID",IF(SUMPRODUCT(--(Equipment!$A$2:$A$101=A495))=0,"Check ID",IF(OR(NOT(OR(B495="Occupied",B495="Unoccupied",B495="Morning warm-up",B495="Economizer",B495="Safety",B495="Alarm")),D495="",NOT(ISNUMBER(C495))),"Check inputs",IF(OR(C495&lt;&gt;INT(C495),C495&lt;1,C495&gt;100),"Check inputs","OK")))))</f>
        <v/>
      </c>
    </row>
    <row r="496" spans="1:6" x14ac:dyDescent="0.25">
      <c r="A496" s="12"/>
      <c r="B496" s="12"/>
      <c r="C496" s="12"/>
      <c r="D496" s="19"/>
      <c r="E496" s="19"/>
      <c r="F496" s="16" t="str">
        <f>IF(NOT(OR(A496&lt;&gt;"",B496&lt;&gt;"",C496&lt;&gt;"",D496&lt;&gt;"",E496&lt;&gt;"")),"",IF(A496="","Check ID",IF(SUMPRODUCT(--(Equipment!$A$2:$A$101=A496))=0,"Check ID",IF(OR(NOT(OR(B496="Occupied",B496="Unoccupied",B496="Morning warm-up",B496="Economizer",B496="Safety",B496="Alarm")),D496="",NOT(ISNUMBER(C496))),"Check inputs",IF(OR(C496&lt;&gt;INT(C496),C496&lt;1,C496&gt;100),"Check inputs","OK")))))</f>
        <v/>
      </c>
    </row>
    <row r="497" spans="1:6" x14ac:dyDescent="0.25">
      <c r="A497" s="12"/>
      <c r="B497" s="12"/>
      <c r="C497" s="12"/>
      <c r="D497" s="19"/>
      <c r="E497" s="19"/>
      <c r="F497" s="16" t="str">
        <f>IF(NOT(OR(A497&lt;&gt;"",B497&lt;&gt;"",C497&lt;&gt;"",D497&lt;&gt;"",E497&lt;&gt;"")),"",IF(A497="","Check ID",IF(SUMPRODUCT(--(Equipment!$A$2:$A$101=A497))=0,"Check ID",IF(OR(NOT(OR(B497="Occupied",B497="Unoccupied",B497="Morning warm-up",B497="Economizer",B497="Safety",B497="Alarm")),D497="",NOT(ISNUMBER(C497))),"Check inputs",IF(OR(C497&lt;&gt;INT(C497),C497&lt;1,C497&gt;100),"Check inputs","OK")))))</f>
        <v/>
      </c>
    </row>
    <row r="498" spans="1:6" x14ac:dyDescent="0.25">
      <c r="A498" s="12"/>
      <c r="B498" s="12"/>
      <c r="C498" s="12"/>
      <c r="D498" s="19"/>
      <c r="E498" s="19"/>
      <c r="F498" s="16" t="str">
        <f>IF(NOT(OR(A498&lt;&gt;"",B498&lt;&gt;"",C498&lt;&gt;"",D498&lt;&gt;"",E498&lt;&gt;"")),"",IF(A498="","Check ID",IF(SUMPRODUCT(--(Equipment!$A$2:$A$101=A498))=0,"Check ID",IF(OR(NOT(OR(B498="Occupied",B498="Unoccupied",B498="Morning warm-up",B498="Economizer",B498="Safety",B498="Alarm")),D498="",NOT(ISNUMBER(C498))),"Check inputs",IF(OR(C498&lt;&gt;INT(C498),C498&lt;1,C498&gt;100),"Check inputs","OK")))))</f>
        <v/>
      </c>
    </row>
    <row r="499" spans="1:6" x14ac:dyDescent="0.25">
      <c r="A499" s="12"/>
      <c r="B499" s="12"/>
      <c r="C499" s="12"/>
      <c r="D499" s="19"/>
      <c r="E499" s="19"/>
      <c r="F499" s="16" t="str">
        <f>IF(NOT(OR(A499&lt;&gt;"",B499&lt;&gt;"",C499&lt;&gt;"",D499&lt;&gt;"",E499&lt;&gt;"")),"",IF(A499="","Check ID",IF(SUMPRODUCT(--(Equipment!$A$2:$A$101=A499))=0,"Check ID",IF(OR(NOT(OR(B499="Occupied",B499="Unoccupied",B499="Morning warm-up",B499="Economizer",B499="Safety",B499="Alarm")),D499="",NOT(ISNUMBER(C499))),"Check inputs",IF(OR(C499&lt;&gt;INT(C499),C499&lt;1,C499&gt;100),"Check inputs","OK")))))</f>
        <v/>
      </c>
    </row>
    <row r="500" spans="1:6" x14ac:dyDescent="0.25">
      <c r="A500" s="12"/>
      <c r="B500" s="12"/>
      <c r="C500" s="12"/>
      <c r="D500" s="19"/>
      <c r="E500" s="19"/>
      <c r="F500" s="16" t="str">
        <f>IF(NOT(OR(A500&lt;&gt;"",B500&lt;&gt;"",C500&lt;&gt;"",D500&lt;&gt;"",E500&lt;&gt;"")),"",IF(A500="","Check ID",IF(SUMPRODUCT(--(Equipment!$A$2:$A$101=A500))=0,"Check ID",IF(OR(NOT(OR(B500="Occupied",B500="Unoccupied",B500="Morning warm-up",B500="Economizer",B500="Safety",B500="Alarm")),D500="",NOT(ISNUMBER(C500))),"Check inputs",IF(OR(C500&lt;&gt;INT(C500),C500&lt;1,C500&gt;100),"Check inputs","OK")))))</f>
        <v/>
      </c>
    </row>
    <row r="501" spans="1:6" x14ac:dyDescent="0.25">
      <c r="A501" s="12"/>
      <c r="B501" s="12"/>
      <c r="C501" s="12"/>
      <c r="D501" s="19"/>
      <c r="E501" s="19"/>
      <c r="F501" s="16" t="str">
        <f>IF(NOT(OR(A501&lt;&gt;"",B501&lt;&gt;"",C501&lt;&gt;"",D501&lt;&gt;"",E501&lt;&gt;"")),"",IF(A501="","Check ID",IF(SUMPRODUCT(--(Equipment!$A$2:$A$101=A501))=0,"Check ID",IF(OR(NOT(OR(B501="Occupied",B501="Unoccupied",B501="Morning warm-up",B501="Economizer",B501="Safety",B501="Alarm")),D501="",NOT(ISNUMBER(C501))),"Check inputs",IF(OR(C501&lt;&gt;INT(C501),C501&lt;1,C501&gt;100),"Check inputs","OK")))))</f>
        <v/>
      </c>
    </row>
    <row r="502" spans="1:6" x14ac:dyDescent="0.25">
      <c r="A502" s="12"/>
      <c r="B502" s="12"/>
      <c r="C502" s="12"/>
      <c r="D502" s="19"/>
      <c r="E502" s="19"/>
      <c r="F502" s="16" t="str">
        <f>IF(NOT(OR(A502&lt;&gt;"",B502&lt;&gt;"",C502&lt;&gt;"",D502&lt;&gt;"",E502&lt;&gt;"")),"",IF(A502="","Check ID",IF(SUMPRODUCT(--(Equipment!$A$2:$A$101=A502))=0,"Check ID",IF(OR(NOT(OR(B502="Occupied",B502="Unoccupied",B502="Morning warm-up",B502="Economizer",B502="Safety",B502="Alarm")),D502="",NOT(ISNUMBER(C502))),"Check inputs",IF(OR(C502&lt;&gt;INT(C502),C502&lt;1,C502&gt;100),"Check inputs","OK")))))</f>
        <v/>
      </c>
    </row>
    <row r="503" spans="1:6" x14ac:dyDescent="0.25">
      <c r="A503" s="12"/>
      <c r="B503" s="12"/>
      <c r="C503" s="12"/>
      <c r="D503" s="19"/>
      <c r="E503" s="19"/>
      <c r="F503" s="16" t="str">
        <f>IF(NOT(OR(A503&lt;&gt;"",B503&lt;&gt;"",C503&lt;&gt;"",D503&lt;&gt;"",E503&lt;&gt;"")),"",IF(A503="","Check ID",IF(SUMPRODUCT(--(Equipment!$A$2:$A$101=A503))=0,"Check ID",IF(OR(NOT(OR(B503="Occupied",B503="Unoccupied",B503="Morning warm-up",B503="Economizer",B503="Safety",B503="Alarm")),D503="",NOT(ISNUMBER(C503))),"Check inputs",IF(OR(C503&lt;&gt;INT(C503),C503&lt;1,C503&gt;100),"Check inputs","OK")))))</f>
        <v/>
      </c>
    </row>
    <row r="504" spans="1:6" x14ac:dyDescent="0.25">
      <c r="A504" s="12"/>
      <c r="B504" s="12"/>
      <c r="C504" s="12"/>
      <c r="D504" s="19"/>
      <c r="E504" s="19"/>
      <c r="F504" s="16" t="str">
        <f>IF(NOT(OR(A504&lt;&gt;"",B504&lt;&gt;"",C504&lt;&gt;"",D504&lt;&gt;"",E504&lt;&gt;"")),"",IF(A504="","Check ID",IF(SUMPRODUCT(--(Equipment!$A$2:$A$101=A504))=0,"Check ID",IF(OR(NOT(OR(B504="Occupied",B504="Unoccupied",B504="Morning warm-up",B504="Economizer",B504="Safety",B504="Alarm")),D504="",NOT(ISNUMBER(C504))),"Check inputs",IF(OR(C504&lt;&gt;INT(C504),C504&lt;1,C504&gt;100),"Check inputs","OK")))))</f>
        <v/>
      </c>
    </row>
    <row r="505" spans="1:6" x14ac:dyDescent="0.25">
      <c r="A505" s="12"/>
      <c r="B505" s="12"/>
      <c r="C505" s="12"/>
      <c r="D505" s="19"/>
      <c r="E505" s="19"/>
      <c r="F505" s="16" t="str">
        <f>IF(NOT(OR(A505&lt;&gt;"",B505&lt;&gt;"",C505&lt;&gt;"",D505&lt;&gt;"",E505&lt;&gt;"")),"",IF(A505="","Check ID",IF(SUMPRODUCT(--(Equipment!$A$2:$A$101=A505))=0,"Check ID",IF(OR(NOT(OR(B505="Occupied",B505="Unoccupied",B505="Morning warm-up",B505="Economizer",B505="Safety",B505="Alarm")),D505="",NOT(ISNUMBER(C505))),"Check inputs",IF(OR(C505&lt;&gt;INT(C505),C505&lt;1,C505&gt;100),"Check inputs","OK")))))</f>
        <v/>
      </c>
    </row>
    <row r="506" spans="1:6" x14ac:dyDescent="0.25">
      <c r="A506" s="12"/>
      <c r="B506" s="12"/>
      <c r="C506" s="12"/>
      <c r="D506" s="19"/>
      <c r="E506" s="19"/>
      <c r="F506" s="16" t="str">
        <f>IF(NOT(OR(A506&lt;&gt;"",B506&lt;&gt;"",C506&lt;&gt;"",D506&lt;&gt;"",E506&lt;&gt;"")),"",IF(A506="","Check ID",IF(SUMPRODUCT(--(Equipment!$A$2:$A$101=A506))=0,"Check ID",IF(OR(NOT(OR(B506="Occupied",B506="Unoccupied",B506="Morning warm-up",B506="Economizer",B506="Safety",B506="Alarm")),D506="",NOT(ISNUMBER(C506))),"Check inputs",IF(OR(C506&lt;&gt;INT(C506),C506&lt;1,C506&gt;100),"Check inputs","OK")))))</f>
        <v/>
      </c>
    </row>
    <row r="507" spans="1:6" x14ac:dyDescent="0.25">
      <c r="A507" s="12"/>
      <c r="B507" s="12"/>
      <c r="C507" s="12"/>
      <c r="D507" s="19"/>
      <c r="E507" s="19"/>
      <c r="F507" s="16" t="str">
        <f>IF(NOT(OR(A507&lt;&gt;"",B507&lt;&gt;"",C507&lt;&gt;"",D507&lt;&gt;"",E507&lt;&gt;"")),"",IF(A507="","Check ID",IF(SUMPRODUCT(--(Equipment!$A$2:$A$101=A507))=0,"Check ID",IF(OR(NOT(OR(B507="Occupied",B507="Unoccupied",B507="Morning warm-up",B507="Economizer",B507="Safety",B507="Alarm")),D507="",NOT(ISNUMBER(C507))),"Check inputs",IF(OR(C507&lt;&gt;INT(C507),C507&lt;1,C507&gt;100),"Check inputs","OK")))))</f>
        <v/>
      </c>
    </row>
    <row r="508" spans="1:6" x14ac:dyDescent="0.25">
      <c r="A508" s="12"/>
      <c r="B508" s="12"/>
      <c r="C508" s="12"/>
      <c r="D508" s="19"/>
      <c r="E508" s="19"/>
      <c r="F508" s="16" t="str">
        <f>IF(NOT(OR(A508&lt;&gt;"",B508&lt;&gt;"",C508&lt;&gt;"",D508&lt;&gt;"",E508&lt;&gt;"")),"",IF(A508="","Check ID",IF(SUMPRODUCT(--(Equipment!$A$2:$A$101=A508))=0,"Check ID",IF(OR(NOT(OR(B508="Occupied",B508="Unoccupied",B508="Morning warm-up",B508="Economizer",B508="Safety",B508="Alarm")),D508="",NOT(ISNUMBER(C508))),"Check inputs",IF(OR(C508&lt;&gt;INT(C508),C508&lt;1,C508&gt;100),"Check inputs","OK")))))</f>
        <v/>
      </c>
    </row>
    <row r="509" spans="1:6" x14ac:dyDescent="0.25">
      <c r="A509" s="12"/>
      <c r="B509" s="12"/>
      <c r="C509" s="12"/>
      <c r="D509" s="19"/>
      <c r="E509" s="19"/>
      <c r="F509" s="16" t="str">
        <f>IF(NOT(OR(A509&lt;&gt;"",B509&lt;&gt;"",C509&lt;&gt;"",D509&lt;&gt;"",E509&lt;&gt;"")),"",IF(A509="","Check ID",IF(SUMPRODUCT(--(Equipment!$A$2:$A$101=A509))=0,"Check ID",IF(OR(NOT(OR(B509="Occupied",B509="Unoccupied",B509="Morning warm-up",B509="Economizer",B509="Safety",B509="Alarm")),D509="",NOT(ISNUMBER(C509))),"Check inputs",IF(OR(C509&lt;&gt;INT(C509),C509&lt;1,C509&gt;100),"Check inputs","OK")))))</f>
        <v/>
      </c>
    </row>
    <row r="510" spans="1:6" x14ac:dyDescent="0.25">
      <c r="A510" s="12"/>
      <c r="B510" s="12"/>
      <c r="C510" s="12"/>
      <c r="D510" s="19"/>
      <c r="E510" s="19"/>
      <c r="F510" s="16" t="str">
        <f>IF(NOT(OR(A510&lt;&gt;"",B510&lt;&gt;"",C510&lt;&gt;"",D510&lt;&gt;"",E510&lt;&gt;"")),"",IF(A510="","Check ID",IF(SUMPRODUCT(--(Equipment!$A$2:$A$101=A510))=0,"Check ID",IF(OR(NOT(OR(B510="Occupied",B510="Unoccupied",B510="Morning warm-up",B510="Economizer",B510="Safety",B510="Alarm")),D510="",NOT(ISNUMBER(C510))),"Check inputs",IF(OR(C510&lt;&gt;INT(C510),C510&lt;1,C510&gt;100),"Check inputs","OK")))))</f>
        <v/>
      </c>
    </row>
    <row r="511" spans="1:6" x14ac:dyDescent="0.25">
      <c r="A511" s="12"/>
      <c r="B511" s="12"/>
      <c r="C511" s="12"/>
      <c r="D511" s="19"/>
      <c r="E511" s="19"/>
      <c r="F511" s="16" t="str">
        <f>IF(NOT(OR(A511&lt;&gt;"",B511&lt;&gt;"",C511&lt;&gt;"",D511&lt;&gt;"",E511&lt;&gt;"")),"",IF(A511="","Check ID",IF(SUMPRODUCT(--(Equipment!$A$2:$A$101=A511))=0,"Check ID",IF(OR(NOT(OR(B511="Occupied",B511="Unoccupied",B511="Morning warm-up",B511="Economizer",B511="Safety",B511="Alarm")),D511="",NOT(ISNUMBER(C511))),"Check inputs",IF(OR(C511&lt;&gt;INT(C511),C511&lt;1,C511&gt;100),"Check inputs","OK")))))</f>
        <v/>
      </c>
    </row>
    <row r="512" spans="1:6" x14ac:dyDescent="0.25">
      <c r="A512" s="12"/>
      <c r="B512" s="12"/>
      <c r="C512" s="12"/>
      <c r="D512" s="19"/>
      <c r="E512" s="19"/>
      <c r="F512" s="16" t="str">
        <f>IF(NOT(OR(A512&lt;&gt;"",B512&lt;&gt;"",C512&lt;&gt;"",D512&lt;&gt;"",E512&lt;&gt;"")),"",IF(A512="","Check ID",IF(SUMPRODUCT(--(Equipment!$A$2:$A$101=A512))=0,"Check ID",IF(OR(NOT(OR(B512="Occupied",B512="Unoccupied",B512="Morning warm-up",B512="Economizer",B512="Safety",B512="Alarm")),D512="",NOT(ISNUMBER(C512))),"Check inputs",IF(OR(C512&lt;&gt;INT(C512),C512&lt;1,C512&gt;100),"Check inputs","OK")))))</f>
        <v/>
      </c>
    </row>
    <row r="513" spans="1:6" x14ac:dyDescent="0.25">
      <c r="A513" s="12"/>
      <c r="B513" s="12"/>
      <c r="C513" s="12"/>
      <c r="D513" s="19"/>
      <c r="E513" s="19"/>
      <c r="F513" s="16" t="str">
        <f>IF(NOT(OR(A513&lt;&gt;"",B513&lt;&gt;"",C513&lt;&gt;"",D513&lt;&gt;"",E513&lt;&gt;"")),"",IF(A513="","Check ID",IF(SUMPRODUCT(--(Equipment!$A$2:$A$101=A513))=0,"Check ID",IF(OR(NOT(OR(B513="Occupied",B513="Unoccupied",B513="Morning warm-up",B513="Economizer",B513="Safety",B513="Alarm")),D513="",NOT(ISNUMBER(C513))),"Check inputs",IF(OR(C513&lt;&gt;INT(C513),C513&lt;1,C513&gt;100),"Check inputs","OK")))))</f>
        <v/>
      </c>
    </row>
    <row r="514" spans="1:6" x14ac:dyDescent="0.25">
      <c r="A514" s="12"/>
      <c r="B514" s="12"/>
      <c r="C514" s="12"/>
      <c r="D514" s="19"/>
      <c r="E514" s="19"/>
      <c r="F514" s="16" t="str">
        <f>IF(NOT(OR(A514&lt;&gt;"",B514&lt;&gt;"",C514&lt;&gt;"",D514&lt;&gt;"",E514&lt;&gt;"")),"",IF(A514="","Check ID",IF(SUMPRODUCT(--(Equipment!$A$2:$A$101=A514))=0,"Check ID",IF(OR(NOT(OR(B514="Occupied",B514="Unoccupied",B514="Morning warm-up",B514="Economizer",B514="Safety",B514="Alarm")),D514="",NOT(ISNUMBER(C514))),"Check inputs",IF(OR(C514&lt;&gt;INT(C514),C514&lt;1,C514&gt;100),"Check inputs","OK")))))</f>
        <v/>
      </c>
    </row>
    <row r="515" spans="1:6" x14ac:dyDescent="0.25">
      <c r="A515" s="12"/>
      <c r="B515" s="12"/>
      <c r="C515" s="12"/>
      <c r="D515" s="19"/>
      <c r="E515" s="19"/>
      <c r="F515" s="16" t="str">
        <f>IF(NOT(OR(A515&lt;&gt;"",B515&lt;&gt;"",C515&lt;&gt;"",D515&lt;&gt;"",E515&lt;&gt;"")),"",IF(A515="","Check ID",IF(SUMPRODUCT(--(Equipment!$A$2:$A$101=A515))=0,"Check ID",IF(OR(NOT(OR(B515="Occupied",B515="Unoccupied",B515="Morning warm-up",B515="Economizer",B515="Safety",B515="Alarm")),D515="",NOT(ISNUMBER(C515))),"Check inputs",IF(OR(C515&lt;&gt;INT(C515),C515&lt;1,C515&gt;100),"Check inputs","OK")))))</f>
        <v/>
      </c>
    </row>
    <row r="516" spans="1:6" x14ac:dyDescent="0.25">
      <c r="A516" s="12"/>
      <c r="B516" s="12"/>
      <c r="C516" s="12"/>
      <c r="D516" s="19"/>
      <c r="E516" s="19"/>
      <c r="F516" s="16" t="str">
        <f>IF(NOT(OR(A516&lt;&gt;"",B516&lt;&gt;"",C516&lt;&gt;"",D516&lt;&gt;"",E516&lt;&gt;"")),"",IF(A516="","Check ID",IF(SUMPRODUCT(--(Equipment!$A$2:$A$101=A516))=0,"Check ID",IF(OR(NOT(OR(B516="Occupied",B516="Unoccupied",B516="Morning warm-up",B516="Economizer",B516="Safety",B516="Alarm")),D516="",NOT(ISNUMBER(C516))),"Check inputs",IF(OR(C516&lt;&gt;INT(C516),C516&lt;1,C516&gt;100),"Check inputs","OK")))))</f>
        <v/>
      </c>
    </row>
    <row r="517" spans="1:6" x14ac:dyDescent="0.25">
      <c r="A517" s="12"/>
      <c r="B517" s="12"/>
      <c r="C517" s="12"/>
      <c r="D517" s="19"/>
      <c r="E517" s="19"/>
      <c r="F517" s="16" t="str">
        <f>IF(NOT(OR(A517&lt;&gt;"",B517&lt;&gt;"",C517&lt;&gt;"",D517&lt;&gt;"",E517&lt;&gt;"")),"",IF(A517="","Check ID",IF(SUMPRODUCT(--(Equipment!$A$2:$A$101=A517))=0,"Check ID",IF(OR(NOT(OR(B517="Occupied",B517="Unoccupied",B517="Morning warm-up",B517="Economizer",B517="Safety",B517="Alarm")),D517="",NOT(ISNUMBER(C517))),"Check inputs",IF(OR(C517&lt;&gt;INT(C517),C517&lt;1,C517&gt;100),"Check inputs","OK")))))</f>
        <v/>
      </c>
    </row>
    <row r="518" spans="1:6" x14ac:dyDescent="0.25">
      <c r="A518" s="12"/>
      <c r="B518" s="12"/>
      <c r="C518" s="12"/>
      <c r="D518" s="19"/>
      <c r="E518" s="19"/>
      <c r="F518" s="16" t="str">
        <f>IF(NOT(OR(A518&lt;&gt;"",B518&lt;&gt;"",C518&lt;&gt;"",D518&lt;&gt;"",E518&lt;&gt;"")),"",IF(A518="","Check ID",IF(SUMPRODUCT(--(Equipment!$A$2:$A$101=A518))=0,"Check ID",IF(OR(NOT(OR(B518="Occupied",B518="Unoccupied",B518="Morning warm-up",B518="Economizer",B518="Safety",B518="Alarm")),D518="",NOT(ISNUMBER(C518))),"Check inputs",IF(OR(C518&lt;&gt;INT(C518),C518&lt;1,C518&gt;100),"Check inputs","OK")))))</f>
        <v/>
      </c>
    </row>
    <row r="519" spans="1:6" x14ac:dyDescent="0.25">
      <c r="A519" s="12"/>
      <c r="B519" s="12"/>
      <c r="C519" s="12"/>
      <c r="D519" s="19"/>
      <c r="E519" s="19"/>
      <c r="F519" s="16" t="str">
        <f>IF(NOT(OR(A519&lt;&gt;"",B519&lt;&gt;"",C519&lt;&gt;"",D519&lt;&gt;"",E519&lt;&gt;"")),"",IF(A519="","Check ID",IF(SUMPRODUCT(--(Equipment!$A$2:$A$101=A519))=0,"Check ID",IF(OR(NOT(OR(B519="Occupied",B519="Unoccupied",B519="Morning warm-up",B519="Economizer",B519="Safety",B519="Alarm")),D519="",NOT(ISNUMBER(C519))),"Check inputs",IF(OR(C519&lt;&gt;INT(C519),C519&lt;1,C519&gt;100),"Check inputs","OK")))))</f>
        <v/>
      </c>
    </row>
    <row r="520" spans="1:6" x14ac:dyDescent="0.25">
      <c r="A520" s="12"/>
      <c r="B520" s="12"/>
      <c r="C520" s="12"/>
      <c r="D520" s="19"/>
      <c r="E520" s="19"/>
      <c r="F520" s="16" t="str">
        <f>IF(NOT(OR(A520&lt;&gt;"",B520&lt;&gt;"",C520&lt;&gt;"",D520&lt;&gt;"",E520&lt;&gt;"")),"",IF(A520="","Check ID",IF(SUMPRODUCT(--(Equipment!$A$2:$A$101=A520))=0,"Check ID",IF(OR(NOT(OR(B520="Occupied",B520="Unoccupied",B520="Morning warm-up",B520="Economizer",B520="Safety",B520="Alarm")),D520="",NOT(ISNUMBER(C520))),"Check inputs",IF(OR(C520&lt;&gt;INT(C520),C520&lt;1,C520&gt;100),"Check inputs","OK")))))</f>
        <v/>
      </c>
    </row>
    <row r="521" spans="1:6" x14ac:dyDescent="0.25">
      <c r="A521" s="12"/>
      <c r="B521" s="12"/>
      <c r="C521" s="12"/>
      <c r="D521" s="19"/>
      <c r="E521" s="19"/>
      <c r="F521" s="16" t="str">
        <f>IF(NOT(OR(A521&lt;&gt;"",B521&lt;&gt;"",C521&lt;&gt;"",D521&lt;&gt;"",E521&lt;&gt;"")),"",IF(A521="","Check ID",IF(SUMPRODUCT(--(Equipment!$A$2:$A$101=A521))=0,"Check ID",IF(OR(NOT(OR(B521="Occupied",B521="Unoccupied",B521="Morning warm-up",B521="Economizer",B521="Safety",B521="Alarm")),D521="",NOT(ISNUMBER(C521))),"Check inputs",IF(OR(C521&lt;&gt;INT(C521),C521&lt;1,C521&gt;100),"Check inputs","OK")))))</f>
        <v/>
      </c>
    </row>
    <row r="522" spans="1:6" x14ac:dyDescent="0.25">
      <c r="A522" s="12"/>
      <c r="B522" s="12"/>
      <c r="C522" s="12"/>
      <c r="D522" s="19"/>
      <c r="E522" s="19"/>
      <c r="F522" s="16" t="str">
        <f>IF(NOT(OR(A522&lt;&gt;"",B522&lt;&gt;"",C522&lt;&gt;"",D522&lt;&gt;"",E522&lt;&gt;"")),"",IF(A522="","Check ID",IF(SUMPRODUCT(--(Equipment!$A$2:$A$101=A522))=0,"Check ID",IF(OR(NOT(OR(B522="Occupied",B522="Unoccupied",B522="Morning warm-up",B522="Economizer",B522="Safety",B522="Alarm")),D522="",NOT(ISNUMBER(C522))),"Check inputs",IF(OR(C522&lt;&gt;INT(C522),C522&lt;1,C522&gt;100),"Check inputs","OK")))))</f>
        <v/>
      </c>
    </row>
    <row r="523" spans="1:6" x14ac:dyDescent="0.25">
      <c r="A523" s="12"/>
      <c r="B523" s="12"/>
      <c r="C523" s="12"/>
      <c r="D523" s="19"/>
      <c r="E523" s="19"/>
      <c r="F523" s="16" t="str">
        <f>IF(NOT(OR(A523&lt;&gt;"",B523&lt;&gt;"",C523&lt;&gt;"",D523&lt;&gt;"",E523&lt;&gt;"")),"",IF(A523="","Check ID",IF(SUMPRODUCT(--(Equipment!$A$2:$A$101=A523))=0,"Check ID",IF(OR(NOT(OR(B523="Occupied",B523="Unoccupied",B523="Morning warm-up",B523="Economizer",B523="Safety",B523="Alarm")),D523="",NOT(ISNUMBER(C523))),"Check inputs",IF(OR(C523&lt;&gt;INT(C523),C523&lt;1,C523&gt;100),"Check inputs","OK")))))</f>
        <v/>
      </c>
    </row>
    <row r="524" spans="1:6" x14ac:dyDescent="0.25">
      <c r="A524" s="12"/>
      <c r="B524" s="12"/>
      <c r="C524" s="12"/>
      <c r="D524" s="19"/>
      <c r="E524" s="19"/>
      <c r="F524" s="16" t="str">
        <f>IF(NOT(OR(A524&lt;&gt;"",B524&lt;&gt;"",C524&lt;&gt;"",D524&lt;&gt;"",E524&lt;&gt;"")),"",IF(A524="","Check ID",IF(SUMPRODUCT(--(Equipment!$A$2:$A$101=A524))=0,"Check ID",IF(OR(NOT(OR(B524="Occupied",B524="Unoccupied",B524="Morning warm-up",B524="Economizer",B524="Safety",B524="Alarm")),D524="",NOT(ISNUMBER(C524))),"Check inputs",IF(OR(C524&lt;&gt;INT(C524),C524&lt;1,C524&gt;100),"Check inputs","OK")))))</f>
        <v/>
      </c>
    </row>
    <row r="525" spans="1:6" x14ac:dyDescent="0.25">
      <c r="A525" s="12"/>
      <c r="B525" s="12"/>
      <c r="C525" s="12"/>
      <c r="D525" s="19"/>
      <c r="E525" s="19"/>
      <c r="F525" s="16" t="str">
        <f>IF(NOT(OR(A525&lt;&gt;"",B525&lt;&gt;"",C525&lt;&gt;"",D525&lt;&gt;"",E525&lt;&gt;"")),"",IF(A525="","Check ID",IF(SUMPRODUCT(--(Equipment!$A$2:$A$101=A525))=0,"Check ID",IF(OR(NOT(OR(B525="Occupied",B525="Unoccupied",B525="Morning warm-up",B525="Economizer",B525="Safety",B525="Alarm")),D525="",NOT(ISNUMBER(C525))),"Check inputs",IF(OR(C525&lt;&gt;INT(C525),C525&lt;1,C525&gt;100),"Check inputs","OK")))))</f>
        <v/>
      </c>
    </row>
    <row r="526" spans="1:6" x14ac:dyDescent="0.25">
      <c r="A526" s="12"/>
      <c r="B526" s="12"/>
      <c r="C526" s="12"/>
      <c r="D526" s="19"/>
      <c r="E526" s="19"/>
      <c r="F526" s="16" t="str">
        <f>IF(NOT(OR(A526&lt;&gt;"",B526&lt;&gt;"",C526&lt;&gt;"",D526&lt;&gt;"",E526&lt;&gt;"")),"",IF(A526="","Check ID",IF(SUMPRODUCT(--(Equipment!$A$2:$A$101=A526))=0,"Check ID",IF(OR(NOT(OR(B526="Occupied",B526="Unoccupied",B526="Morning warm-up",B526="Economizer",B526="Safety",B526="Alarm")),D526="",NOT(ISNUMBER(C526))),"Check inputs",IF(OR(C526&lt;&gt;INT(C526),C526&lt;1,C526&gt;100),"Check inputs","OK")))))</f>
        <v/>
      </c>
    </row>
    <row r="527" spans="1:6" x14ac:dyDescent="0.25">
      <c r="A527" s="12"/>
      <c r="B527" s="12"/>
      <c r="C527" s="12"/>
      <c r="D527" s="19"/>
      <c r="E527" s="19"/>
      <c r="F527" s="16" t="str">
        <f>IF(NOT(OR(A527&lt;&gt;"",B527&lt;&gt;"",C527&lt;&gt;"",D527&lt;&gt;"",E527&lt;&gt;"")),"",IF(A527="","Check ID",IF(SUMPRODUCT(--(Equipment!$A$2:$A$101=A527))=0,"Check ID",IF(OR(NOT(OR(B527="Occupied",B527="Unoccupied",B527="Morning warm-up",B527="Economizer",B527="Safety",B527="Alarm")),D527="",NOT(ISNUMBER(C527))),"Check inputs",IF(OR(C527&lt;&gt;INT(C527),C527&lt;1,C527&gt;100),"Check inputs","OK")))))</f>
        <v/>
      </c>
    </row>
    <row r="528" spans="1:6" x14ac:dyDescent="0.25">
      <c r="A528" s="12"/>
      <c r="B528" s="12"/>
      <c r="C528" s="12"/>
      <c r="D528" s="19"/>
      <c r="E528" s="19"/>
      <c r="F528" s="16" t="str">
        <f>IF(NOT(OR(A528&lt;&gt;"",B528&lt;&gt;"",C528&lt;&gt;"",D528&lt;&gt;"",E528&lt;&gt;"")),"",IF(A528="","Check ID",IF(SUMPRODUCT(--(Equipment!$A$2:$A$101=A528))=0,"Check ID",IF(OR(NOT(OR(B528="Occupied",B528="Unoccupied",B528="Morning warm-up",B528="Economizer",B528="Safety",B528="Alarm")),D528="",NOT(ISNUMBER(C528))),"Check inputs",IF(OR(C528&lt;&gt;INT(C528),C528&lt;1,C528&gt;100),"Check inputs","OK")))))</f>
        <v/>
      </c>
    </row>
    <row r="529" spans="1:6" x14ac:dyDescent="0.25">
      <c r="A529" s="12"/>
      <c r="B529" s="12"/>
      <c r="C529" s="12"/>
      <c r="D529" s="19"/>
      <c r="E529" s="19"/>
      <c r="F529" s="16" t="str">
        <f>IF(NOT(OR(A529&lt;&gt;"",B529&lt;&gt;"",C529&lt;&gt;"",D529&lt;&gt;"",E529&lt;&gt;"")),"",IF(A529="","Check ID",IF(SUMPRODUCT(--(Equipment!$A$2:$A$101=A529))=0,"Check ID",IF(OR(NOT(OR(B529="Occupied",B529="Unoccupied",B529="Morning warm-up",B529="Economizer",B529="Safety",B529="Alarm")),D529="",NOT(ISNUMBER(C529))),"Check inputs",IF(OR(C529&lt;&gt;INT(C529),C529&lt;1,C529&gt;100),"Check inputs","OK")))))</f>
        <v/>
      </c>
    </row>
    <row r="530" spans="1:6" x14ac:dyDescent="0.25">
      <c r="A530" s="12"/>
      <c r="B530" s="12"/>
      <c r="C530" s="12"/>
      <c r="D530" s="19"/>
      <c r="E530" s="19"/>
      <c r="F530" s="16" t="str">
        <f>IF(NOT(OR(A530&lt;&gt;"",B530&lt;&gt;"",C530&lt;&gt;"",D530&lt;&gt;"",E530&lt;&gt;"")),"",IF(A530="","Check ID",IF(SUMPRODUCT(--(Equipment!$A$2:$A$101=A530))=0,"Check ID",IF(OR(NOT(OR(B530="Occupied",B530="Unoccupied",B530="Morning warm-up",B530="Economizer",B530="Safety",B530="Alarm")),D530="",NOT(ISNUMBER(C530))),"Check inputs",IF(OR(C530&lt;&gt;INT(C530),C530&lt;1,C530&gt;100),"Check inputs","OK")))))</f>
        <v/>
      </c>
    </row>
    <row r="531" spans="1:6" x14ac:dyDescent="0.25">
      <c r="A531" s="12"/>
      <c r="B531" s="12"/>
      <c r="C531" s="12"/>
      <c r="D531" s="19"/>
      <c r="E531" s="19"/>
      <c r="F531" s="16" t="str">
        <f>IF(NOT(OR(A531&lt;&gt;"",B531&lt;&gt;"",C531&lt;&gt;"",D531&lt;&gt;"",E531&lt;&gt;"")),"",IF(A531="","Check ID",IF(SUMPRODUCT(--(Equipment!$A$2:$A$101=A531))=0,"Check ID",IF(OR(NOT(OR(B531="Occupied",B531="Unoccupied",B531="Morning warm-up",B531="Economizer",B531="Safety",B531="Alarm")),D531="",NOT(ISNUMBER(C531))),"Check inputs",IF(OR(C531&lt;&gt;INT(C531),C531&lt;1,C531&gt;100),"Check inputs","OK")))))</f>
        <v/>
      </c>
    </row>
    <row r="532" spans="1:6" x14ac:dyDescent="0.25">
      <c r="A532" s="12"/>
      <c r="B532" s="12"/>
      <c r="C532" s="12"/>
      <c r="D532" s="19"/>
      <c r="E532" s="19"/>
      <c r="F532" s="16" t="str">
        <f>IF(NOT(OR(A532&lt;&gt;"",B532&lt;&gt;"",C532&lt;&gt;"",D532&lt;&gt;"",E532&lt;&gt;"")),"",IF(A532="","Check ID",IF(SUMPRODUCT(--(Equipment!$A$2:$A$101=A532))=0,"Check ID",IF(OR(NOT(OR(B532="Occupied",B532="Unoccupied",B532="Morning warm-up",B532="Economizer",B532="Safety",B532="Alarm")),D532="",NOT(ISNUMBER(C532))),"Check inputs",IF(OR(C532&lt;&gt;INT(C532),C532&lt;1,C532&gt;100),"Check inputs","OK")))))</f>
        <v/>
      </c>
    </row>
    <row r="533" spans="1:6" x14ac:dyDescent="0.25">
      <c r="A533" s="12"/>
      <c r="B533" s="12"/>
      <c r="C533" s="12"/>
      <c r="D533" s="19"/>
      <c r="E533" s="19"/>
      <c r="F533" s="16" t="str">
        <f>IF(NOT(OR(A533&lt;&gt;"",B533&lt;&gt;"",C533&lt;&gt;"",D533&lt;&gt;"",E533&lt;&gt;"")),"",IF(A533="","Check ID",IF(SUMPRODUCT(--(Equipment!$A$2:$A$101=A533))=0,"Check ID",IF(OR(NOT(OR(B533="Occupied",B533="Unoccupied",B533="Morning warm-up",B533="Economizer",B533="Safety",B533="Alarm")),D533="",NOT(ISNUMBER(C533))),"Check inputs",IF(OR(C533&lt;&gt;INT(C533),C533&lt;1,C533&gt;100),"Check inputs","OK")))))</f>
        <v/>
      </c>
    </row>
    <row r="534" spans="1:6" x14ac:dyDescent="0.25">
      <c r="A534" s="12"/>
      <c r="B534" s="12"/>
      <c r="C534" s="12"/>
      <c r="D534" s="19"/>
      <c r="E534" s="19"/>
      <c r="F534" s="16" t="str">
        <f>IF(NOT(OR(A534&lt;&gt;"",B534&lt;&gt;"",C534&lt;&gt;"",D534&lt;&gt;"",E534&lt;&gt;"")),"",IF(A534="","Check ID",IF(SUMPRODUCT(--(Equipment!$A$2:$A$101=A534))=0,"Check ID",IF(OR(NOT(OR(B534="Occupied",B534="Unoccupied",B534="Morning warm-up",B534="Economizer",B534="Safety",B534="Alarm")),D534="",NOT(ISNUMBER(C534))),"Check inputs",IF(OR(C534&lt;&gt;INT(C534),C534&lt;1,C534&gt;100),"Check inputs","OK")))))</f>
        <v/>
      </c>
    </row>
    <row r="535" spans="1:6" x14ac:dyDescent="0.25">
      <c r="A535" s="12"/>
      <c r="B535" s="12"/>
      <c r="C535" s="12"/>
      <c r="D535" s="19"/>
      <c r="E535" s="19"/>
      <c r="F535" s="16" t="str">
        <f>IF(NOT(OR(A535&lt;&gt;"",B535&lt;&gt;"",C535&lt;&gt;"",D535&lt;&gt;"",E535&lt;&gt;"")),"",IF(A535="","Check ID",IF(SUMPRODUCT(--(Equipment!$A$2:$A$101=A535))=0,"Check ID",IF(OR(NOT(OR(B535="Occupied",B535="Unoccupied",B535="Morning warm-up",B535="Economizer",B535="Safety",B535="Alarm")),D535="",NOT(ISNUMBER(C535))),"Check inputs",IF(OR(C535&lt;&gt;INT(C535),C535&lt;1,C535&gt;100),"Check inputs","OK")))))</f>
        <v/>
      </c>
    </row>
    <row r="536" spans="1:6" x14ac:dyDescent="0.25">
      <c r="A536" s="12"/>
      <c r="B536" s="12"/>
      <c r="C536" s="12"/>
      <c r="D536" s="19"/>
      <c r="E536" s="19"/>
      <c r="F536" s="16" t="str">
        <f>IF(NOT(OR(A536&lt;&gt;"",B536&lt;&gt;"",C536&lt;&gt;"",D536&lt;&gt;"",E536&lt;&gt;"")),"",IF(A536="","Check ID",IF(SUMPRODUCT(--(Equipment!$A$2:$A$101=A536))=0,"Check ID",IF(OR(NOT(OR(B536="Occupied",B536="Unoccupied",B536="Morning warm-up",B536="Economizer",B536="Safety",B536="Alarm")),D536="",NOT(ISNUMBER(C536))),"Check inputs",IF(OR(C536&lt;&gt;INT(C536),C536&lt;1,C536&gt;100),"Check inputs","OK")))))</f>
        <v/>
      </c>
    </row>
    <row r="537" spans="1:6" x14ac:dyDescent="0.25">
      <c r="A537" s="12"/>
      <c r="B537" s="12"/>
      <c r="C537" s="12"/>
      <c r="D537" s="19"/>
      <c r="E537" s="19"/>
      <c r="F537" s="16" t="str">
        <f>IF(NOT(OR(A537&lt;&gt;"",B537&lt;&gt;"",C537&lt;&gt;"",D537&lt;&gt;"",E537&lt;&gt;"")),"",IF(A537="","Check ID",IF(SUMPRODUCT(--(Equipment!$A$2:$A$101=A537))=0,"Check ID",IF(OR(NOT(OR(B537="Occupied",B537="Unoccupied",B537="Morning warm-up",B537="Economizer",B537="Safety",B537="Alarm")),D537="",NOT(ISNUMBER(C537))),"Check inputs",IF(OR(C537&lt;&gt;INT(C537),C537&lt;1,C537&gt;100),"Check inputs","OK")))))</f>
        <v/>
      </c>
    </row>
    <row r="538" spans="1:6" x14ac:dyDescent="0.25">
      <c r="A538" s="12"/>
      <c r="B538" s="12"/>
      <c r="C538" s="12"/>
      <c r="D538" s="19"/>
      <c r="E538" s="19"/>
      <c r="F538" s="16" t="str">
        <f>IF(NOT(OR(A538&lt;&gt;"",B538&lt;&gt;"",C538&lt;&gt;"",D538&lt;&gt;"",E538&lt;&gt;"")),"",IF(A538="","Check ID",IF(SUMPRODUCT(--(Equipment!$A$2:$A$101=A538))=0,"Check ID",IF(OR(NOT(OR(B538="Occupied",B538="Unoccupied",B538="Morning warm-up",B538="Economizer",B538="Safety",B538="Alarm")),D538="",NOT(ISNUMBER(C538))),"Check inputs",IF(OR(C538&lt;&gt;INT(C538),C538&lt;1,C538&gt;100),"Check inputs","OK")))))</f>
        <v/>
      </c>
    </row>
    <row r="539" spans="1:6" x14ac:dyDescent="0.25">
      <c r="A539" s="12"/>
      <c r="B539" s="12"/>
      <c r="C539" s="12"/>
      <c r="D539" s="19"/>
      <c r="E539" s="19"/>
      <c r="F539" s="16" t="str">
        <f>IF(NOT(OR(A539&lt;&gt;"",B539&lt;&gt;"",C539&lt;&gt;"",D539&lt;&gt;"",E539&lt;&gt;"")),"",IF(A539="","Check ID",IF(SUMPRODUCT(--(Equipment!$A$2:$A$101=A539))=0,"Check ID",IF(OR(NOT(OR(B539="Occupied",B539="Unoccupied",B539="Morning warm-up",B539="Economizer",B539="Safety",B539="Alarm")),D539="",NOT(ISNUMBER(C539))),"Check inputs",IF(OR(C539&lt;&gt;INT(C539),C539&lt;1,C539&gt;100),"Check inputs","OK")))))</f>
        <v/>
      </c>
    </row>
    <row r="540" spans="1:6" x14ac:dyDescent="0.25">
      <c r="A540" s="12"/>
      <c r="B540" s="12"/>
      <c r="C540" s="12"/>
      <c r="D540" s="19"/>
      <c r="E540" s="19"/>
      <c r="F540" s="16" t="str">
        <f>IF(NOT(OR(A540&lt;&gt;"",B540&lt;&gt;"",C540&lt;&gt;"",D540&lt;&gt;"",E540&lt;&gt;"")),"",IF(A540="","Check ID",IF(SUMPRODUCT(--(Equipment!$A$2:$A$101=A540))=0,"Check ID",IF(OR(NOT(OR(B540="Occupied",B540="Unoccupied",B540="Morning warm-up",B540="Economizer",B540="Safety",B540="Alarm")),D540="",NOT(ISNUMBER(C540))),"Check inputs",IF(OR(C540&lt;&gt;INT(C540),C540&lt;1,C540&gt;100),"Check inputs","OK")))))</f>
        <v/>
      </c>
    </row>
    <row r="541" spans="1:6" x14ac:dyDescent="0.25">
      <c r="A541" s="12"/>
      <c r="B541" s="12"/>
      <c r="C541" s="12"/>
      <c r="D541" s="19"/>
      <c r="E541" s="19"/>
      <c r="F541" s="16" t="str">
        <f>IF(NOT(OR(A541&lt;&gt;"",B541&lt;&gt;"",C541&lt;&gt;"",D541&lt;&gt;"",E541&lt;&gt;"")),"",IF(A541="","Check ID",IF(SUMPRODUCT(--(Equipment!$A$2:$A$101=A541))=0,"Check ID",IF(OR(NOT(OR(B541="Occupied",B541="Unoccupied",B541="Morning warm-up",B541="Economizer",B541="Safety",B541="Alarm")),D541="",NOT(ISNUMBER(C541))),"Check inputs",IF(OR(C541&lt;&gt;INT(C541),C541&lt;1,C541&gt;100),"Check inputs","OK")))))</f>
        <v/>
      </c>
    </row>
    <row r="542" spans="1:6" x14ac:dyDescent="0.25">
      <c r="A542" s="12"/>
      <c r="B542" s="12"/>
      <c r="C542" s="12"/>
      <c r="D542" s="19"/>
      <c r="E542" s="19"/>
      <c r="F542" s="16" t="str">
        <f>IF(NOT(OR(A542&lt;&gt;"",B542&lt;&gt;"",C542&lt;&gt;"",D542&lt;&gt;"",E542&lt;&gt;"")),"",IF(A542="","Check ID",IF(SUMPRODUCT(--(Equipment!$A$2:$A$101=A542))=0,"Check ID",IF(OR(NOT(OR(B542="Occupied",B542="Unoccupied",B542="Morning warm-up",B542="Economizer",B542="Safety",B542="Alarm")),D542="",NOT(ISNUMBER(C542))),"Check inputs",IF(OR(C542&lt;&gt;INT(C542),C542&lt;1,C542&gt;100),"Check inputs","OK")))))</f>
        <v/>
      </c>
    </row>
    <row r="543" spans="1:6" x14ac:dyDescent="0.25">
      <c r="A543" s="12"/>
      <c r="B543" s="12"/>
      <c r="C543" s="12"/>
      <c r="D543" s="19"/>
      <c r="E543" s="19"/>
      <c r="F543" s="16" t="str">
        <f>IF(NOT(OR(A543&lt;&gt;"",B543&lt;&gt;"",C543&lt;&gt;"",D543&lt;&gt;"",E543&lt;&gt;"")),"",IF(A543="","Check ID",IF(SUMPRODUCT(--(Equipment!$A$2:$A$101=A543))=0,"Check ID",IF(OR(NOT(OR(B543="Occupied",B543="Unoccupied",B543="Morning warm-up",B543="Economizer",B543="Safety",B543="Alarm")),D543="",NOT(ISNUMBER(C543))),"Check inputs",IF(OR(C543&lt;&gt;INT(C543),C543&lt;1,C543&gt;100),"Check inputs","OK")))))</f>
        <v/>
      </c>
    </row>
    <row r="544" spans="1:6" x14ac:dyDescent="0.25">
      <c r="A544" s="12"/>
      <c r="B544" s="12"/>
      <c r="C544" s="12"/>
      <c r="D544" s="19"/>
      <c r="E544" s="19"/>
      <c r="F544" s="16" t="str">
        <f>IF(NOT(OR(A544&lt;&gt;"",B544&lt;&gt;"",C544&lt;&gt;"",D544&lt;&gt;"",E544&lt;&gt;"")),"",IF(A544="","Check ID",IF(SUMPRODUCT(--(Equipment!$A$2:$A$101=A544))=0,"Check ID",IF(OR(NOT(OR(B544="Occupied",B544="Unoccupied",B544="Morning warm-up",B544="Economizer",B544="Safety",B544="Alarm")),D544="",NOT(ISNUMBER(C544))),"Check inputs",IF(OR(C544&lt;&gt;INT(C544),C544&lt;1,C544&gt;100),"Check inputs","OK")))))</f>
        <v/>
      </c>
    </row>
    <row r="545" spans="1:6" x14ac:dyDescent="0.25">
      <c r="A545" s="12"/>
      <c r="B545" s="12"/>
      <c r="C545" s="12"/>
      <c r="D545" s="19"/>
      <c r="E545" s="19"/>
      <c r="F545" s="16" t="str">
        <f>IF(NOT(OR(A545&lt;&gt;"",B545&lt;&gt;"",C545&lt;&gt;"",D545&lt;&gt;"",E545&lt;&gt;"")),"",IF(A545="","Check ID",IF(SUMPRODUCT(--(Equipment!$A$2:$A$101=A545))=0,"Check ID",IF(OR(NOT(OR(B545="Occupied",B545="Unoccupied",B545="Morning warm-up",B545="Economizer",B545="Safety",B545="Alarm")),D545="",NOT(ISNUMBER(C545))),"Check inputs",IF(OR(C545&lt;&gt;INT(C545),C545&lt;1,C545&gt;100),"Check inputs","OK")))))</f>
        <v/>
      </c>
    </row>
    <row r="546" spans="1:6" x14ac:dyDescent="0.25">
      <c r="A546" s="12"/>
      <c r="B546" s="12"/>
      <c r="C546" s="12"/>
      <c r="D546" s="19"/>
      <c r="E546" s="19"/>
      <c r="F546" s="16" t="str">
        <f>IF(NOT(OR(A546&lt;&gt;"",B546&lt;&gt;"",C546&lt;&gt;"",D546&lt;&gt;"",E546&lt;&gt;"")),"",IF(A546="","Check ID",IF(SUMPRODUCT(--(Equipment!$A$2:$A$101=A546))=0,"Check ID",IF(OR(NOT(OR(B546="Occupied",B546="Unoccupied",B546="Morning warm-up",B546="Economizer",B546="Safety",B546="Alarm")),D546="",NOT(ISNUMBER(C546))),"Check inputs",IF(OR(C546&lt;&gt;INT(C546),C546&lt;1,C546&gt;100),"Check inputs","OK")))))</f>
        <v/>
      </c>
    </row>
    <row r="547" spans="1:6" x14ac:dyDescent="0.25">
      <c r="A547" s="12"/>
      <c r="B547" s="12"/>
      <c r="C547" s="12"/>
      <c r="D547" s="19"/>
      <c r="E547" s="19"/>
      <c r="F547" s="16" t="str">
        <f>IF(NOT(OR(A547&lt;&gt;"",B547&lt;&gt;"",C547&lt;&gt;"",D547&lt;&gt;"",E547&lt;&gt;"")),"",IF(A547="","Check ID",IF(SUMPRODUCT(--(Equipment!$A$2:$A$101=A547))=0,"Check ID",IF(OR(NOT(OR(B547="Occupied",B547="Unoccupied",B547="Morning warm-up",B547="Economizer",B547="Safety",B547="Alarm")),D547="",NOT(ISNUMBER(C547))),"Check inputs",IF(OR(C547&lt;&gt;INT(C547),C547&lt;1,C547&gt;100),"Check inputs","OK")))))</f>
        <v/>
      </c>
    </row>
    <row r="548" spans="1:6" x14ac:dyDescent="0.25">
      <c r="A548" s="12"/>
      <c r="B548" s="12"/>
      <c r="C548" s="12"/>
      <c r="D548" s="19"/>
      <c r="E548" s="19"/>
      <c r="F548" s="16" t="str">
        <f>IF(NOT(OR(A548&lt;&gt;"",B548&lt;&gt;"",C548&lt;&gt;"",D548&lt;&gt;"",E548&lt;&gt;"")),"",IF(A548="","Check ID",IF(SUMPRODUCT(--(Equipment!$A$2:$A$101=A548))=0,"Check ID",IF(OR(NOT(OR(B548="Occupied",B548="Unoccupied",B548="Morning warm-up",B548="Economizer",B548="Safety",B548="Alarm")),D548="",NOT(ISNUMBER(C548))),"Check inputs",IF(OR(C548&lt;&gt;INT(C548),C548&lt;1,C548&gt;100),"Check inputs","OK")))))</f>
        <v/>
      </c>
    </row>
    <row r="549" spans="1:6" x14ac:dyDescent="0.25">
      <c r="A549" s="12"/>
      <c r="B549" s="12"/>
      <c r="C549" s="12"/>
      <c r="D549" s="19"/>
      <c r="E549" s="19"/>
      <c r="F549" s="16" t="str">
        <f>IF(NOT(OR(A549&lt;&gt;"",B549&lt;&gt;"",C549&lt;&gt;"",D549&lt;&gt;"",E549&lt;&gt;"")),"",IF(A549="","Check ID",IF(SUMPRODUCT(--(Equipment!$A$2:$A$101=A549))=0,"Check ID",IF(OR(NOT(OR(B549="Occupied",B549="Unoccupied",B549="Morning warm-up",B549="Economizer",B549="Safety",B549="Alarm")),D549="",NOT(ISNUMBER(C549))),"Check inputs",IF(OR(C549&lt;&gt;INT(C549),C549&lt;1,C549&gt;100),"Check inputs","OK")))))</f>
        <v/>
      </c>
    </row>
    <row r="550" spans="1:6" x14ac:dyDescent="0.25">
      <c r="A550" s="12"/>
      <c r="B550" s="12"/>
      <c r="C550" s="12"/>
      <c r="D550" s="19"/>
      <c r="E550" s="19"/>
      <c r="F550" s="16" t="str">
        <f>IF(NOT(OR(A550&lt;&gt;"",B550&lt;&gt;"",C550&lt;&gt;"",D550&lt;&gt;"",E550&lt;&gt;"")),"",IF(A550="","Check ID",IF(SUMPRODUCT(--(Equipment!$A$2:$A$101=A550))=0,"Check ID",IF(OR(NOT(OR(B550="Occupied",B550="Unoccupied",B550="Morning warm-up",B550="Economizer",B550="Safety",B550="Alarm")),D550="",NOT(ISNUMBER(C550))),"Check inputs",IF(OR(C550&lt;&gt;INT(C550),C550&lt;1,C550&gt;100),"Check inputs","OK")))))</f>
        <v/>
      </c>
    </row>
    <row r="551" spans="1:6" x14ac:dyDescent="0.25">
      <c r="A551" s="12"/>
      <c r="B551" s="12"/>
      <c r="C551" s="12"/>
      <c r="D551" s="19"/>
      <c r="E551" s="19"/>
      <c r="F551" s="16" t="str">
        <f>IF(NOT(OR(A551&lt;&gt;"",B551&lt;&gt;"",C551&lt;&gt;"",D551&lt;&gt;"",E551&lt;&gt;"")),"",IF(A551="","Check ID",IF(SUMPRODUCT(--(Equipment!$A$2:$A$101=A551))=0,"Check ID",IF(OR(NOT(OR(B551="Occupied",B551="Unoccupied",B551="Morning warm-up",B551="Economizer",B551="Safety",B551="Alarm")),D551="",NOT(ISNUMBER(C551))),"Check inputs",IF(OR(C551&lt;&gt;INT(C551),C551&lt;1,C551&gt;100),"Check inputs","OK")))))</f>
        <v/>
      </c>
    </row>
    <row r="552" spans="1:6" x14ac:dyDescent="0.25">
      <c r="A552" s="12"/>
      <c r="B552" s="12"/>
      <c r="C552" s="12"/>
      <c r="D552" s="19"/>
      <c r="E552" s="19"/>
      <c r="F552" s="16" t="str">
        <f>IF(NOT(OR(A552&lt;&gt;"",B552&lt;&gt;"",C552&lt;&gt;"",D552&lt;&gt;"",E552&lt;&gt;"")),"",IF(A552="","Check ID",IF(SUMPRODUCT(--(Equipment!$A$2:$A$101=A552))=0,"Check ID",IF(OR(NOT(OR(B552="Occupied",B552="Unoccupied",B552="Morning warm-up",B552="Economizer",B552="Safety",B552="Alarm")),D552="",NOT(ISNUMBER(C552))),"Check inputs",IF(OR(C552&lt;&gt;INT(C552),C552&lt;1,C552&gt;100),"Check inputs","OK")))))</f>
        <v/>
      </c>
    </row>
    <row r="553" spans="1:6" x14ac:dyDescent="0.25">
      <c r="A553" s="12"/>
      <c r="B553" s="12"/>
      <c r="C553" s="12"/>
      <c r="D553" s="19"/>
      <c r="E553" s="19"/>
      <c r="F553" s="16" t="str">
        <f>IF(NOT(OR(A553&lt;&gt;"",B553&lt;&gt;"",C553&lt;&gt;"",D553&lt;&gt;"",E553&lt;&gt;"")),"",IF(A553="","Check ID",IF(SUMPRODUCT(--(Equipment!$A$2:$A$101=A553))=0,"Check ID",IF(OR(NOT(OR(B553="Occupied",B553="Unoccupied",B553="Morning warm-up",B553="Economizer",B553="Safety",B553="Alarm")),D553="",NOT(ISNUMBER(C553))),"Check inputs",IF(OR(C553&lt;&gt;INT(C553),C553&lt;1,C553&gt;100),"Check inputs","OK")))))</f>
        <v/>
      </c>
    </row>
    <row r="554" spans="1:6" x14ac:dyDescent="0.25">
      <c r="A554" s="12"/>
      <c r="B554" s="12"/>
      <c r="C554" s="12"/>
      <c r="D554" s="19"/>
      <c r="E554" s="19"/>
      <c r="F554" s="16" t="str">
        <f>IF(NOT(OR(A554&lt;&gt;"",B554&lt;&gt;"",C554&lt;&gt;"",D554&lt;&gt;"",E554&lt;&gt;"")),"",IF(A554="","Check ID",IF(SUMPRODUCT(--(Equipment!$A$2:$A$101=A554))=0,"Check ID",IF(OR(NOT(OR(B554="Occupied",B554="Unoccupied",B554="Morning warm-up",B554="Economizer",B554="Safety",B554="Alarm")),D554="",NOT(ISNUMBER(C554))),"Check inputs",IF(OR(C554&lt;&gt;INT(C554),C554&lt;1,C554&gt;100),"Check inputs","OK")))))</f>
        <v/>
      </c>
    </row>
    <row r="555" spans="1:6" x14ac:dyDescent="0.25">
      <c r="A555" s="12"/>
      <c r="B555" s="12"/>
      <c r="C555" s="12"/>
      <c r="D555" s="19"/>
      <c r="E555" s="19"/>
      <c r="F555" s="16" t="str">
        <f>IF(NOT(OR(A555&lt;&gt;"",B555&lt;&gt;"",C555&lt;&gt;"",D555&lt;&gt;"",E555&lt;&gt;"")),"",IF(A555="","Check ID",IF(SUMPRODUCT(--(Equipment!$A$2:$A$101=A555))=0,"Check ID",IF(OR(NOT(OR(B555="Occupied",B555="Unoccupied",B555="Morning warm-up",B555="Economizer",B555="Safety",B555="Alarm")),D555="",NOT(ISNUMBER(C555))),"Check inputs",IF(OR(C555&lt;&gt;INT(C555),C555&lt;1,C555&gt;100),"Check inputs","OK")))))</f>
        <v/>
      </c>
    </row>
    <row r="556" spans="1:6" x14ac:dyDescent="0.25">
      <c r="A556" s="12"/>
      <c r="B556" s="12"/>
      <c r="C556" s="12"/>
      <c r="D556" s="19"/>
      <c r="E556" s="19"/>
      <c r="F556" s="16" t="str">
        <f>IF(NOT(OR(A556&lt;&gt;"",B556&lt;&gt;"",C556&lt;&gt;"",D556&lt;&gt;"",E556&lt;&gt;"")),"",IF(A556="","Check ID",IF(SUMPRODUCT(--(Equipment!$A$2:$A$101=A556))=0,"Check ID",IF(OR(NOT(OR(B556="Occupied",B556="Unoccupied",B556="Morning warm-up",B556="Economizer",B556="Safety",B556="Alarm")),D556="",NOT(ISNUMBER(C556))),"Check inputs",IF(OR(C556&lt;&gt;INT(C556),C556&lt;1,C556&gt;100),"Check inputs","OK")))))</f>
        <v/>
      </c>
    </row>
    <row r="557" spans="1:6" x14ac:dyDescent="0.25">
      <c r="A557" s="12"/>
      <c r="B557" s="12"/>
      <c r="C557" s="12"/>
      <c r="D557" s="19"/>
      <c r="E557" s="19"/>
      <c r="F557" s="16" t="str">
        <f>IF(NOT(OR(A557&lt;&gt;"",B557&lt;&gt;"",C557&lt;&gt;"",D557&lt;&gt;"",E557&lt;&gt;"")),"",IF(A557="","Check ID",IF(SUMPRODUCT(--(Equipment!$A$2:$A$101=A557))=0,"Check ID",IF(OR(NOT(OR(B557="Occupied",B557="Unoccupied",B557="Morning warm-up",B557="Economizer",B557="Safety",B557="Alarm")),D557="",NOT(ISNUMBER(C557))),"Check inputs",IF(OR(C557&lt;&gt;INT(C557),C557&lt;1,C557&gt;100),"Check inputs","OK")))))</f>
        <v/>
      </c>
    </row>
    <row r="558" spans="1:6" x14ac:dyDescent="0.25">
      <c r="A558" s="12"/>
      <c r="B558" s="12"/>
      <c r="C558" s="12"/>
      <c r="D558" s="19"/>
      <c r="E558" s="19"/>
      <c r="F558" s="16" t="str">
        <f>IF(NOT(OR(A558&lt;&gt;"",B558&lt;&gt;"",C558&lt;&gt;"",D558&lt;&gt;"",E558&lt;&gt;"")),"",IF(A558="","Check ID",IF(SUMPRODUCT(--(Equipment!$A$2:$A$101=A558))=0,"Check ID",IF(OR(NOT(OR(B558="Occupied",B558="Unoccupied",B558="Morning warm-up",B558="Economizer",B558="Safety",B558="Alarm")),D558="",NOT(ISNUMBER(C558))),"Check inputs",IF(OR(C558&lt;&gt;INT(C558),C558&lt;1,C558&gt;100),"Check inputs","OK")))))</f>
        <v/>
      </c>
    </row>
    <row r="559" spans="1:6" x14ac:dyDescent="0.25">
      <c r="A559" s="12"/>
      <c r="B559" s="12"/>
      <c r="C559" s="12"/>
      <c r="D559" s="19"/>
      <c r="E559" s="19"/>
      <c r="F559" s="16" t="str">
        <f>IF(NOT(OR(A559&lt;&gt;"",B559&lt;&gt;"",C559&lt;&gt;"",D559&lt;&gt;"",E559&lt;&gt;"")),"",IF(A559="","Check ID",IF(SUMPRODUCT(--(Equipment!$A$2:$A$101=A559))=0,"Check ID",IF(OR(NOT(OR(B559="Occupied",B559="Unoccupied",B559="Morning warm-up",B559="Economizer",B559="Safety",B559="Alarm")),D559="",NOT(ISNUMBER(C559))),"Check inputs",IF(OR(C559&lt;&gt;INT(C559),C559&lt;1,C559&gt;100),"Check inputs","OK")))))</f>
        <v/>
      </c>
    </row>
    <row r="560" spans="1:6" x14ac:dyDescent="0.25">
      <c r="A560" s="12"/>
      <c r="B560" s="12"/>
      <c r="C560" s="12"/>
      <c r="D560" s="19"/>
      <c r="E560" s="19"/>
      <c r="F560" s="16" t="str">
        <f>IF(NOT(OR(A560&lt;&gt;"",B560&lt;&gt;"",C560&lt;&gt;"",D560&lt;&gt;"",E560&lt;&gt;"")),"",IF(A560="","Check ID",IF(SUMPRODUCT(--(Equipment!$A$2:$A$101=A560))=0,"Check ID",IF(OR(NOT(OR(B560="Occupied",B560="Unoccupied",B560="Morning warm-up",B560="Economizer",B560="Safety",B560="Alarm")),D560="",NOT(ISNUMBER(C560))),"Check inputs",IF(OR(C560&lt;&gt;INT(C560),C560&lt;1,C560&gt;100),"Check inputs","OK")))))</f>
        <v/>
      </c>
    </row>
    <row r="561" spans="1:6" x14ac:dyDescent="0.25">
      <c r="A561" s="12"/>
      <c r="B561" s="12"/>
      <c r="C561" s="12"/>
      <c r="D561" s="19"/>
      <c r="E561" s="19"/>
      <c r="F561" s="16" t="str">
        <f>IF(NOT(OR(A561&lt;&gt;"",B561&lt;&gt;"",C561&lt;&gt;"",D561&lt;&gt;"",E561&lt;&gt;"")),"",IF(A561="","Check ID",IF(SUMPRODUCT(--(Equipment!$A$2:$A$101=A561))=0,"Check ID",IF(OR(NOT(OR(B561="Occupied",B561="Unoccupied",B561="Morning warm-up",B561="Economizer",B561="Safety",B561="Alarm")),D561="",NOT(ISNUMBER(C561))),"Check inputs",IF(OR(C561&lt;&gt;INT(C561),C561&lt;1,C561&gt;100),"Check inputs","OK")))))</f>
        <v/>
      </c>
    </row>
    <row r="562" spans="1:6" x14ac:dyDescent="0.25">
      <c r="A562" s="12"/>
      <c r="B562" s="12"/>
      <c r="C562" s="12"/>
      <c r="D562" s="19"/>
      <c r="E562" s="19"/>
      <c r="F562" s="16" t="str">
        <f>IF(NOT(OR(A562&lt;&gt;"",B562&lt;&gt;"",C562&lt;&gt;"",D562&lt;&gt;"",E562&lt;&gt;"")),"",IF(A562="","Check ID",IF(SUMPRODUCT(--(Equipment!$A$2:$A$101=A562))=0,"Check ID",IF(OR(NOT(OR(B562="Occupied",B562="Unoccupied",B562="Morning warm-up",B562="Economizer",B562="Safety",B562="Alarm")),D562="",NOT(ISNUMBER(C562))),"Check inputs",IF(OR(C562&lt;&gt;INT(C562),C562&lt;1,C562&gt;100),"Check inputs","OK")))))</f>
        <v/>
      </c>
    </row>
    <row r="563" spans="1:6" x14ac:dyDescent="0.25">
      <c r="A563" s="12"/>
      <c r="B563" s="12"/>
      <c r="C563" s="12"/>
      <c r="D563" s="19"/>
      <c r="E563" s="19"/>
      <c r="F563" s="16" t="str">
        <f>IF(NOT(OR(A563&lt;&gt;"",B563&lt;&gt;"",C563&lt;&gt;"",D563&lt;&gt;"",E563&lt;&gt;"")),"",IF(A563="","Check ID",IF(SUMPRODUCT(--(Equipment!$A$2:$A$101=A563))=0,"Check ID",IF(OR(NOT(OR(B563="Occupied",B563="Unoccupied",B563="Morning warm-up",B563="Economizer",B563="Safety",B563="Alarm")),D563="",NOT(ISNUMBER(C563))),"Check inputs",IF(OR(C563&lt;&gt;INT(C563),C563&lt;1,C563&gt;100),"Check inputs","OK")))))</f>
        <v/>
      </c>
    </row>
    <row r="564" spans="1:6" x14ac:dyDescent="0.25">
      <c r="A564" s="12"/>
      <c r="B564" s="12"/>
      <c r="C564" s="12"/>
      <c r="D564" s="19"/>
      <c r="E564" s="19"/>
      <c r="F564" s="16" t="str">
        <f>IF(NOT(OR(A564&lt;&gt;"",B564&lt;&gt;"",C564&lt;&gt;"",D564&lt;&gt;"",E564&lt;&gt;"")),"",IF(A564="","Check ID",IF(SUMPRODUCT(--(Equipment!$A$2:$A$101=A564))=0,"Check ID",IF(OR(NOT(OR(B564="Occupied",B564="Unoccupied",B564="Morning warm-up",B564="Economizer",B564="Safety",B564="Alarm")),D564="",NOT(ISNUMBER(C564))),"Check inputs",IF(OR(C564&lt;&gt;INT(C564),C564&lt;1,C564&gt;100),"Check inputs","OK")))))</f>
        <v/>
      </c>
    </row>
    <row r="565" spans="1:6" x14ac:dyDescent="0.25">
      <c r="A565" s="12"/>
      <c r="B565" s="12"/>
      <c r="C565" s="12"/>
      <c r="D565" s="19"/>
      <c r="E565" s="19"/>
      <c r="F565" s="16" t="str">
        <f>IF(NOT(OR(A565&lt;&gt;"",B565&lt;&gt;"",C565&lt;&gt;"",D565&lt;&gt;"",E565&lt;&gt;"")),"",IF(A565="","Check ID",IF(SUMPRODUCT(--(Equipment!$A$2:$A$101=A565))=0,"Check ID",IF(OR(NOT(OR(B565="Occupied",B565="Unoccupied",B565="Morning warm-up",B565="Economizer",B565="Safety",B565="Alarm")),D565="",NOT(ISNUMBER(C565))),"Check inputs",IF(OR(C565&lt;&gt;INT(C565),C565&lt;1,C565&gt;100),"Check inputs","OK")))))</f>
        <v/>
      </c>
    </row>
    <row r="566" spans="1:6" x14ac:dyDescent="0.25">
      <c r="A566" s="12"/>
      <c r="B566" s="12"/>
      <c r="C566" s="12"/>
      <c r="D566" s="19"/>
      <c r="E566" s="19"/>
      <c r="F566" s="16" t="str">
        <f>IF(NOT(OR(A566&lt;&gt;"",B566&lt;&gt;"",C566&lt;&gt;"",D566&lt;&gt;"",E566&lt;&gt;"")),"",IF(A566="","Check ID",IF(SUMPRODUCT(--(Equipment!$A$2:$A$101=A566))=0,"Check ID",IF(OR(NOT(OR(B566="Occupied",B566="Unoccupied",B566="Morning warm-up",B566="Economizer",B566="Safety",B566="Alarm")),D566="",NOT(ISNUMBER(C566))),"Check inputs",IF(OR(C566&lt;&gt;INT(C566),C566&lt;1,C566&gt;100),"Check inputs","OK")))))</f>
        <v/>
      </c>
    </row>
    <row r="567" spans="1:6" x14ac:dyDescent="0.25">
      <c r="A567" s="12"/>
      <c r="B567" s="12"/>
      <c r="C567" s="12"/>
      <c r="D567" s="19"/>
      <c r="E567" s="19"/>
      <c r="F567" s="16" t="str">
        <f>IF(NOT(OR(A567&lt;&gt;"",B567&lt;&gt;"",C567&lt;&gt;"",D567&lt;&gt;"",E567&lt;&gt;"")),"",IF(A567="","Check ID",IF(SUMPRODUCT(--(Equipment!$A$2:$A$101=A567))=0,"Check ID",IF(OR(NOT(OR(B567="Occupied",B567="Unoccupied",B567="Morning warm-up",B567="Economizer",B567="Safety",B567="Alarm")),D567="",NOT(ISNUMBER(C567))),"Check inputs",IF(OR(C567&lt;&gt;INT(C567),C567&lt;1,C567&gt;100),"Check inputs","OK")))))</f>
        <v/>
      </c>
    </row>
    <row r="568" spans="1:6" x14ac:dyDescent="0.25">
      <c r="A568" s="12"/>
      <c r="B568" s="12"/>
      <c r="C568" s="12"/>
      <c r="D568" s="19"/>
      <c r="E568" s="19"/>
      <c r="F568" s="16" t="str">
        <f>IF(NOT(OR(A568&lt;&gt;"",B568&lt;&gt;"",C568&lt;&gt;"",D568&lt;&gt;"",E568&lt;&gt;"")),"",IF(A568="","Check ID",IF(SUMPRODUCT(--(Equipment!$A$2:$A$101=A568))=0,"Check ID",IF(OR(NOT(OR(B568="Occupied",B568="Unoccupied",B568="Morning warm-up",B568="Economizer",B568="Safety",B568="Alarm")),D568="",NOT(ISNUMBER(C568))),"Check inputs",IF(OR(C568&lt;&gt;INT(C568),C568&lt;1,C568&gt;100),"Check inputs","OK")))))</f>
        <v/>
      </c>
    </row>
    <row r="569" spans="1:6" x14ac:dyDescent="0.25">
      <c r="A569" s="12"/>
      <c r="B569" s="12"/>
      <c r="C569" s="12"/>
      <c r="D569" s="19"/>
      <c r="E569" s="19"/>
      <c r="F569" s="16" t="str">
        <f>IF(NOT(OR(A569&lt;&gt;"",B569&lt;&gt;"",C569&lt;&gt;"",D569&lt;&gt;"",E569&lt;&gt;"")),"",IF(A569="","Check ID",IF(SUMPRODUCT(--(Equipment!$A$2:$A$101=A569))=0,"Check ID",IF(OR(NOT(OR(B569="Occupied",B569="Unoccupied",B569="Morning warm-up",B569="Economizer",B569="Safety",B569="Alarm")),D569="",NOT(ISNUMBER(C569))),"Check inputs",IF(OR(C569&lt;&gt;INT(C569),C569&lt;1,C569&gt;100),"Check inputs","OK")))))</f>
        <v/>
      </c>
    </row>
    <row r="570" spans="1:6" x14ac:dyDescent="0.25">
      <c r="A570" s="12"/>
      <c r="B570" s="12"/>
      <c r="C570" s="12"/>
      <c r="D570" s="19"/>
      <c r="E570" s="19"/>
      <c r="F570" s="16" t="str">
        <f>IF(NOT(OR(A570&lt;&gt;"",B570&lt;&gt;"",C570&lt;&gt;"",D570&lt;&gt;"",E570&lt;&gt;"")),"",IF(A570="","Check ID",IF(SUMPRODUCT(--(Equipment!$A$2:$A$101=A570))=0,"Check ID",IF(OR(NOT(OR(B570="Occupied",B570="Unoccupied",B570="Morning warm-up",B570="Economizer",B570="Safety",B570="Alarm")),D570="",NOT(ISNUMBER(C570))),"Check inputs",IF(OR(C570&lt;&gt;INT(C570),C570&lt;1,C570&gt;100),"Check inputs","OK")))))</f>
        <v/>
      </c>
    </row>
    <row r="571" spans="1:6" x14ac:dyDescent="0.25">
      <c r="A571" s="12"/>
      <c r="B571" s="12"/>
      <c r="C571" s="12"/>
      <c r="D571" s="19"/>
      <c r="E571" s="19"/>
      <c r="F571" s="16" t="str">
        <f>IF(NOT(OR(A571&lt;&gt;"",B571&lt;&gt;"",C571&lt;&gt;"",D571&lt;&gt;"",E571&lt;&gt;"")),"",IF(A571="","Check ID",IF(SUMPRODUCT(--(Equipment!$A$2:$A$101=A571))=0,"Check ID",IF(OR(NOT(OR(B571="Occupied",B571="Unoccupied",B571="Morning warm-up",B571="Economizer",B571="Safety",B571="Alarm")),D571="",NOT(ISNUMBER(C571))),"Check inputs",IF(OR(C571&lt;&gt;INT(C571),C571&lt;1,C571&gt;100),"Check inputs","OK")))))</f>
        <v/>
      </c>
    </row>
    <row r="572" spans="1:6" x14ac:dyDescent="0.25">
      <c r="A572" s="12"/>
      <c r="B572" s="12"/>
      <c r="C572" s="12"/>
      <c r="D572" s="19"/>
      <c r="E572" s="19"/>
      <c r="F572" s="16" t="str">
        <f>IF(NOT(OR(A572&lt;&gt;"",B572&lt;&gt;"",C572&lt;&gt;"",D572&lt;&gt;"",E572&lt;&gt;"")),"",IF(A572="","Check ID",IF(SUMPRODUCT(--(Equipment!$A$2:$A$101=A572))=0,"Check ID",IF(OR(NOT(OR(B572="Occupied",B572="Unoccupied",B572="Morning warm-up",B572="Economizer",B572="Safety",B572="Alarm")),D572="",NOT(ISNUMBER(C572))),"Check inputs",IF(OR(C572&lt;&gt;INT(C572),C572&lt;1,C572&gt;100),"Check inputs","OK")))))</f>
        <v/>
      </c>
    </row>
    <row r="573" spans="1:6" x14ac:dyDescent="0.25">
      <c r="A573" s="12"/>
      <c r="B573" s="12"/>
      <c r="C573" s="12"/>
      <c r="D573" s="19"/>
      <c r="E573" s="19"/>
      <c r="F573" s="16" t="str">
        <f>IF(NOT(OR(A573&lt;&gt;"",B573&lt;&gt;"",C573&lt;&gt;"",D573&lt;&gt;"",E573&lt;&gt;"")),"",IF(A573="","Check ID",IF(SUMPRODUCT(--(Equipment!$A$2:$A$101=A573))=0,"Check ID",IF(OR(NOT(OR(B573="Occupied",B573="Unoccupied",B573="Morning warm-up",B573="Economizer",B573="Safety",B573="Alarm")),D573="",NOT(ISNUMBER(C573))),"Check inputs",IF(OR(C573&lt;&gt;INT(C573),C573&lt;1,C573&gt;100),"Check inputs","OK")))))</f>
        <v/>
      </c>
    </row>
    <row r="574" spans="1:6" x14ac:dyDescent="0.25">
      <c r="A574" s="12"/>
      <c r="B574" s="12"/>
      <c r="C574" s="12"/>
      <c r="D574" s="19"/>
      <c r="E574" s="19"/>
      <c r="F574" s="16" t="str">
        <f>IF(NOT(OR(A574&lt;&gt;"",B574&lt;&gt;"",C574&lt;&gt;"",D574&lt;&gt;"",E574&lt;&gt;"")),"",IF(A574="","Check ID",IF(SUMPRODUCT(--(Equipment!$A$2:$A$101=A574))=0,"Check ID",IF(OR(NOT(OR(B574="Occupied",B574="Unoccupied",B574="Morning warm-up",B574="Economizer",B574="Safety",B574="Alarm")),D574="",NOT(ISNUMBER(C574))),"Check inputs",IF(OR(C574&lt;&gt;INT(C574),C574&lt;1,C574&gt;100),"Check inputs","OK")))))</f>
        <v/>
      </c>
    </row>
    <row r="575" spans="1:6" x14ac:dyDescent="0.25">
      <c r="A575" s="12"/>
      <c r="B575" s="12"/>
      <c r="C575" s="12"/>
      <c r="D575" s="19"/>
      <c r="E575" s="19"/>
      <c r="F575" s="16" t="str">
        <f>IF(NOT(OR(A575&lt;&gt;"",B575&lt;&gt;"",C575&lt;&gt;"",D575&lt;&gt;"",E575&lt;&gt;"")),"",IF(A575="","Check ID",IF(SUMPRODUCT(--(Equipment!$A$2:$A$101=A575))=0,"Check ID",IF(OR(NOT(OR(B575="Occupied",B575="Unoccupied",B575="Morning warm-up",B575="Economizer",B575="Safety",B575="Alarm")),D575="",NOT(ISNUMBER(C575))),"Check inputs",IF(OR(C575&lt;&gt;INT(C575),C575&lt;1,C575&gt;100),"Check inputs","OK")))))</f>
        <v/>
      </c>
    </row>
    <row r="576" spans="1:6" x14ac:dyDescent="0.25">
      <c r="A576" s="12"/>
      <c r="B576" s="12"/>
      <c r="C576" s="12"/>
      <c r="D576" s="19"/>
      <c r="E576" s="19"/>
      <c r="F576" s="16" t="str">
        <f>IF(NOT(OR(A576&lt;&gt;"",B576&lt;&gt;"",C576&lt;&gt;"",D576&lt;&gt;"",E576&lt;&gt;"")),"",IF(A576="","Check ID",IF(SUMPRODUCT(--(Equipment!$A$2:$A$101=A576))=0,"Check ID",IF(OR(NOT(OR(B576="Occupied",B576="Unoccupied",B576="Morning warm-up",B576="Economizer",B576="Safety",B576="Alarm")),D576="",NOT(ISNUMBER(C576))),"Check inputs",IF(OR(C576&lt;&gt;INT(C576),C576&lt;1,C576&gt;100),"Check inputs","OK")))))</f>
        <v/>
      </c>
    </row>
    <row r="577" spans="1:6" x14ac:dyDescent="0.25">
      <c r="A577" s="12"/>
      <c r="B577" s="12"/>
      <c r="C577" s="12"/>
      <c r="D577" s="19"/>
      <c r="E577" s="19"/>
      <c r="F577" s="16" t="str">
        <f>IF(NOT(OR(A577&lt;&gt;"",B577&lt;&gt;"",C577&lt;&gt;"",D577&lt;&gt;"",E577&lt;&gt;"")),"",IF(A577="","Check ID",IF(SUMPRODUCT(--(Equipment!$A$2:$A$101=A577))=0,"Check ID",IF(OR(NOT(OR(B577="Occupied",B577="Unoccupied",B577="Morning warm-up",B577="Economizer",B577="Safety",B577="Alarm")),D577="",NOT(ISNUMBER(C577))),"Check inputs",IF(OR(C577&lt;&gt;INT(C577),C577&lt;1,C577&gt;100),"Check inputs","OK")))))</f>
        <v/>
      </c>
    </row>
    <row r="578" spans="1:6" x14ac:dyDescent="0.25">
      <c r="A578" s="12"/>
      <c r="B578" s="12"/>
      <c r="C578" s="12"/>
      <c r="D578" s="19"/>
      <c r="E578" s="19"/>
      <c r="F578" s="16" t="str">
        <f>IF(NOT(OR(A578&lt;&gt;"",B578&lt;&gt;"",C578&lt;&gt;"",D578&lt;&gt;"",E578&lt;&gt;"")),"",IF(A578="","Check ID",IF(SUMPRODUCT(--(Equipment!$A$2:$A$101=A578))=0,"Check ID",IF(OR(NOT(OR(B578="Occupied",B578="Unoccupied",B578="Morning warm-up",B578="Economizer",B578="Safety",B578="Alarm")),D578="",NOT(ISNUMBER(C578))),"Check inputs",IF(OR(C578&lt;&gt;INT(C578),C578&lt;1,C578&gt;100),"Check inputs","OK")))))</f>
        <v/>
      </c>
    </row>
    <row r="579" spans="1:6" x14ac:dyDescent="0.25">
      <c r="A579" s="12"/>
      <c r="B579" s="12"/>
      <c r="C579" s="12"/>
      <c r="D579" s="19"/>
      <c r="E579" s="19"/>
      <c r="F579" s="16" t="str">
        <f>IF(NOT(OR(A579&lt;&gt;"",B579&lt;&gt;"",C579&lt;&gt;"",D579&lt;&gt;"",E579&lt;&gt;"")),"",IF(A579="","Check ID",IF(SUMPRODUCT(--(Equipment!$A$2:$A$101=A579))=0,"Check ID",IF(OR(NOT(OR(B579="Occupied",B579="Unoccupied",B579="Morning warm-up",B579="Economizer",B579="Safety",B579="Alarm")),D579="",NOT(ISNUMBER(C579))),"Check inputs",IF(OR(C579&lt;&gt;INT(C579),C579&lt;1,C579&gt;100),"Check inputs","OK")))))</f>
        <v/>
      </c>
    </row>
    <row r="580" spans="1:6" x14ac:dyDescent="0.25">
      <c r="A580" s="12"/>
      <c r="B580" s="12"/>
      <c r="C580" s="12"/>
      <c r="D580" s="19"/>
      <c r="E580" s="19"/>
      <c r="F580" s="16" t="str">
        <f>IF(NOT(OR(A580&lt;&gt;"",B580&lt;&gt;"",C580&lt;&gt;"",D580&lt;&gt;"",E580&lt;&gt;"")),"",IF(A580="","Check ID",IF(SUMPRODUCT(--(Equipment!$A$2:$A$101=A580))=0,"Check ID",IF(OR(NOT(OR(B580="Occupied",B580="Unoccupied",B580="Morning warm-up",B580="Economizer",B580="Safety",B580="Alarm")),D580="",NOT(ISNUMBER(C580))),"Check inputs",IF(OR(C580&lt;&gt;INT(C580),C580&lt;1,C580&gt;100),"Check inputs","OK")))))</f>
        <v/>
      </c>
    </row>
    <row r="581" spans="1:6" x14ac:dyDescent="0.25">
      <c r="A581" s="12"/>
      <c r="B581" s="12"/>
      <c r="C581" s="12"/>
      <c r="D581" s="19"/>
      <c r="E581" s="19"/>
      <c r="F581" s="16" t="str">
        <f>IF(NOT(OR(A581&lt;&gt;"",B581&lt;&gt;"",C581&lt;&gt;"",D581&lt;&gt;"",E581&lt;&gt;"")),"",IF(A581="","Check ID",IF(SUMPRODUCT(--(Equipment!$A$2:$A$101=A581))=0,"Check ID",IF(OR(NOT(OR(B581="Occupied",B581="Unoccupied",B581="Morning warm-up",B581="Economizer",B581="Safety",B581="Alarm")),D581="",NOT(ISNUMBER(C581))),"Check inputs",IF(OR(C581&lt;&gt;INT(C581),C581&lt;1,C581&gt;100),"Check inputs","OK")))))</f>
        <v/>
      </c>
    </row>
    <row r="582" spans="1:6" x14ac:dyDescent="0.25">
      <c r="A582" s="12"/>
      <c r="B582" s="12"/>
      <c r="C582" s="12"/>
      <c r="D582" s="19"/>
      <c r="E582" s="19"/>
      <c r="F582" s="16" t="str">
        <f>IF(NOT(OR(A582&lt;&gt;"",B582&lt;&gt;"",C582&lt;&gt;"",D582&lt;&gt;"",E582&lt;&gt;"")),"",IF(A582="","Check ID",IF(SUMPRODUCT(--(Equipment!$A$2:$A$101=A582))=0,"Check ID",IF(OR(NOT(OR(B582="Occupied",B582="Unoccupied",B582="Morning warm-up",B582="Economizer",B582="Safety",B582="Alarm")),D582="",NOT(ISNUMBER(C582))),"Check inputs",IF(OR(C582&lt;&gt;INT(C582),C582&lt;1,C582&gt;100),"Check inputs","OK")))))</f>
        <v/>
      </c>
    </row>
    <row r="583" spans="1:6" x14ac:dyDescent="0.25">
      <c r="A583" s="12"/>
      <c r="B583" s="12"/>
      <c r="C583" s="12"/>
      <c r="D583" s="19"/>
      <c r="E583" s="19"/>
      <c r="F583" s="16" t="str">
        <f>IF(NOT(OR(A583&lt;&gt;"",B583&lt;&gt;"",C583&lt;&gt;"",D583&lt;&gt;"",E583&lt;&gt;"")),"",IF(A583="","Check ID",IF(SUMPRODUCT(--(Equipment!$A$2:$A$101=A583))=0,"Check ID",IF(OR(NOT(OR(B583="Occupied",B583="Unoccupied",B583="Morning warm-up",B583="Economizer",B583="Safety",B583="Alarm")),D583="",NOT(ISNUMBER(C583))),"Check inputs",IF(OR(C583&lt;&gt;INT(C583),C583&lt;1,C583&gt;100),"Check inputs","OK")))))</f>
        <v/>
      </c>
    </row>
    <row r="584" spans="1:6" x14ac:dyDescent="0.25">
      <c r="A584" s="12"/>
      <c r="B584" s="12"/>
      <c r="C584" s="12"/>
      <c r="D584" s="19"/>
      <c r="E584" s="19"/>
      <c r="F584" s="16" t="str">
        <f>IF(NOT(OR(A584&lt;&gt;"",B584&lt;&gt;"",C584&lt;&gt;"",D584&lt;&gt;"",E584&lt;&gt;"")),"",IF(A584="","Check ID",IF(SUMPRODUCT(--(Equipment!$A$2:$A$101=A584))=0,"Check ID",IF(OR(NOT(OR(B584="Occupied",B584="Unoccupied",B584="Morning warm-up",B584="Economizer",B584="Safety",B584="Alarm")),D584="",NOT(ISNUMBER(C584))),"Check inputs",IF(OR(C584&lt;&gt;INT(C584),C584&lt;1,C584&gt;100),"Check inputs","OK")))))</f>
        <v/>
      </c>
    </row>
    <row r="585" spans="1:6" x14ac:dyDescent="0.25">
      <c r="A585" s="12"/>
      <c r="B585" s="12"/>
      <c r="C585" s="12"/>
      <c r="D585" s="19"/>
      <c r="E585" s="19"/>
      <c r="F585" s="16" t="str">
        <f>IF(NOT(OR(A585&lt;&gt;"",B585&lt;&gt;"",C585&lt;&gt;"",D585&lt;&gt;"",E585&lt;&gt;"")),"",IF(A585="","Check ID",IF(SUMPRODUCT(--(Equipment!$A$2:$A$101=A585))=0,"Check ID",IF(OR(NOT(OR(B585="Occupied",B585="Unoccupied",B585="Morning warm-up",B585="Economizer",B585="Safety",B585="Alarm")),D585="",NOT(ISNUMBER(C585))),"Check inputs",IF(OR(C585&lt;&gt;INT(C585),C585&lt;1,C585&gt;100),"Check inputs","OK")))))</f>
        <v/>
      </c>
    </row>
    <row r="586" spans="1:6" x14ac:dyDescent="0.25">
      <c r="A586" s="12"/>
      <c r="B586" s="12"/>
      <c r="C586" s="12"/>
      <c r="D586" s="19"/>
      <c r="E586" s="19"/>
      <c r="F586" s="16" t="str">
        <f>IF(NOT(OR(A586&lt;&gt;"",B586&lt;&gt;"",C586&lt;&gt;"",D586&lt;&gt;"",E586&lt;&gt;"")),"",IF(A586="","Check ID",IF(SUMPRODUCT(--(Equipment!$A$2:$A$101=A586))=0,"Check ID",IF(OR(NOT(OR(B586="Occupied",B586="Unoccupied",B586="Morning warm-up",B586="Economizer",B586="Safety",B586="Alarm")),D586="",NOT(ISNUMBER(C586))),"Check inputs",IF(OR(C586&lt;&gt;INT(C586),C586&lt;1,C586&gt;100),"Check inputs","OK")))))</f>
        <v/>
      </c>
    </row>
    <row r="587" spans="1:6" x14ac:dyDescent="0.25">
      <c r="A587" s="12"/>
      <c r="B587" s="12"/>
      <c r="C587" s="12"/>
      <c r="D587" s="19"/>
      <c r="E587" s="19"/>
      <c r="F587" s="16" t="str">
        <f>IF(NOT(OR(A587&lt;&gt;"",B587&lt;&gt;"",C587&lt;&gt;"",D587&lt;&gt;"",E587&lt;&gt;"")),"",IF(A587="","Check ID",IF(SUMPRODUCT(--(Equipment!$A$2:$A$101=A587))=0,"Check ID",IF(OR(NOT(OR(B587="Occupied",B587="Unoccupied",B587="Morning warm-up",B587="Economizer",B587="Safety",B587="Alarm")),D587="",NOT(ISNUMBER(C587))),"Check inputs",IF(OR(C587&lt;&gt;INT(C587),C587&lt;1,C587&gt;100),"Check inputs","OK")))))</f>
        <v/>
      </c>
    </row>
    <row r="588" spans="1:6" x14ac:dyDescent="0.25">
      <c r="A588" s="12"/>
      <c r="B588" s="12"/>
      <c r="C588" s="12"/>
      <c r="D588" s="19"/>
      <c r="E588" s="19"/>
      <c r="F588" s="16" t="str">
        <f>IF(NOT(OR(A588&lt;&gt;"",B588&lt;&gt;"",C588&lt;&gt;"",D588&lt;&gt;"",E588&lt;&gt;"")),"",IF(A588="","Check ID",IF(SUMPRODUCT(--(Equipment!$A$2:$A$101=A588))=0,"Check ID",IF(OR(NOT(OR(B588="Occupied",B588="Unoccupied",B588="Morning warm-up",B588="Economizer",B588="Safety",B588="Alarm")),D588="",NOT(ISNUMBER(C588))),"Check inputs",IF(OR(C588&lt;&gt;INT(C588),C588&lt;1,C588&gt;100),"Check inputs","OK")))))</f>
        <v/>
      </c>
    </row>
    <row r="589" spans="1:6" x14ac:dyDescent="0.25">
      <c r="A589" s="12"/>
      <c r="B589" s="12"/>
      <c r="C589" s="12"/>
      <c r="D589" s="19"/>
      <c r="E589" s="19"/>
      <c r="F589" s="16" t="str">
        <f>IF(NOT(OR(A589&lt;&gt;"",B589&lt;&gt;"",C589&lt;&gt;"",D589&lt;&gt;"",E589&lt;&gt;"")),"",IF(A589="","Check ID",IF(SUMPRODUCT(--(Equipment!$A$2:$A$101=A589))=0,"Check ID",IF(OR(NOT(OR(B589="Occupied",B589="Unoccupied",B589="Morning warm-up",B589="Economizer",B589="Safety",B589="Alarm")),D589="",NOT(ISNUMBER(C589))),"Check inputs",IF(OR(C589&lt;&gt;INT(C589),C589&lt;1,C589&gt;100),"Check inputs","OK")))))</f>
        <v/>
      </c>
    </row>
    <row r="590" spans="1:6" x14ac:dyDescent="0.25">
      <c r="A590" s="12"/>
      <c r="B590" s="12"/>
      <c r="C590" s="12"/>
      <c r="D590" s="19"/>
      <c r="E590" s="19"/>
      <c r="F590" s="16" t="str">
        <f>IF(NOT(OR(A590&lt;&gt;"",B590&lt;&gt;"",C590&lt;&gt;"",D590&lt;&gt;"",E590&lt;&gt;"")),"",IF(A590="","Check ID",IF(SUMPRODUCT(--(Equipment!$A$2:$A$101=A590))=0,"Check ID",IF(OR(NOT(OR(B590="Occupied",B590="Unoccupied",B590="Morning warm-up",B590="Economizer",B590="Safety",B590="Alarm")),D590="",NOT(ISNUMBER(C590))),"Check inputs",IF(OR(C590&lt;&gt;INT(C590),C590&lt;1,C590&gt;100),"Check inputs","OK")))))</f>
        <v/>
      </c>
    </row>
    <row r="591" spans="1:6" x14ac:dyDescent="0.25">
      <c r="A591" s="12"/>
      <c r="B591" s="12"/>
      <c r="C591" s="12"/>
      <c r="D591" s="19"/>
      <c r="E591" s="19"/>
      <c r="F591" s="16" t="str">
        <f>IF(NOT(OR(A591&lt;&gt;"",B591&lt;&gt;"",C591&lt;&gt;"",D591&lt;&gt;"",E591&lt;&gt;"")),"",IF(A591="","Check ID",IF(SUMPRODUCT(--(Equipment!$A$2:$A$101=A591))=0,"Check ID",IF(OR(NOT(OR(B591="Occupied",B591="Unoccupied",B591="Morning warm-up",B591="Economizer",B591="Safety",B591="Alarm")),D591="",NOT(ISNUMBER(C591))),"Check inputs",IF(OR(C591&lt;&gt;INT(C591),C591&lt;1,C591&gt;100),"Check inputs","OK")))))</f>
        <v/>
      </c>
    </row>
    <row r="592" spans="1:6" x14ac:dyDescent="0.25">
      <c r="A592" s="12"/>
      <c r="B592" s="12"/>
      <c r="C592" s="12"/>
      <c r="D592" s="19"/>
      <c r="E592" s="19"/>
      <c r="F592" s="16" t="str">
        <f>IF(NOT(OR(A592&lt;&gt;"",B592&lt;&gt;"",C592&lt;&gt;"",D592&lt;&gt;"",E592&lt;&gt;"")),"",IF(A592="","Check ID",IF(SUMPRODUCT(--(Equipment!$A$2:$A$101=A592))=0,"Check ID",IF(OR(NOT(OR(B592="Occupied",B592="Unoccupied",B592="Morning warm-up",B592="Economizer",B592="Safety",B592="Alarm")),D592="",NOT(ISNUMBER(C592))),"Check inputs",IF(OR(C592&lt;&gt;INT(C592),C592&lt;1,C592&gt;100),"Check inputs","OK")))))</f>
        <v/>
      </c>
    </row>
    <row r="593" spans="1:6" x14ac:dyDescent="0.25">
      <c r="A593" s="12"/>
      <c r="B593" s="12"/>
      <c r="C593" s="12"/>
      <c r="D593" s="19"/>
      <c r="E593" s="19"/>
      <c r="F593" s="16" t="str">
        <f>IF(NOT(OR(A593&lt;&gt;"",B593&lt;&gt;"",C593&lt;&gt;"",D593&lt;&gt;"",E593&lt;&gt;"")),"",IF(A593="","Check ID",IF(SUMPRODUCT(--(Equipment!$A$2:$A$101=A593))=0,"Check ID",IF(OR(NOT(OR(B593="Occupied",B593="Unoccupied",B593="Morning warm-up",B593="Economizer",B593="Safety",B593="Alarm")),D593="",NOT(ISNUMBER(C593))),"Check inputs",IF(OR(C593&lt;&gt;INT(C593),C593&lt;1,C593&gt;100),"Check inputs","OK")))))</f>
        <v/>
      </c>
    </row>
    <row r="594" spans="1:6" x14ac:dyDescent="0.25">
      <c r="A594" s="12"/>
      <c r="B594" s="12"/>
      <c r="C594" s="12"/>
      <c r="D594" s="19"/>
      <c r="E594" s="19"/>
      <c r="F594" s="16" t="str">
        <f>IF(NOT(OR(A594&lt;&gt;"",B594&lt;&gt;"",C594&lt;&gt;"",D594&lt;&gt;"",E594&lt;&gt;"")),"",IF(A594="","Check ID",IF(SUMPRODUCT(--(Equipment!$A$2:$A$101=A594))=0,"Check ID",IF(OR(NOT(OR(B594="Occupied",B594="Unoccupied",B594="Morning warm-up",B594="Economizer",B594="Safety",B594="Alarm")),D594="",NOT(ISNUMBER(C594))),"Check inputs",IF(OR(C594&lt;&gt;INT(C594),C594&lt;1,C594&gt;100),"Check inputs","OK")))))</f>
        <v/>
      </c>
    </row>
    <row r="595" spans="1:6" x14ac:dyDescent="0.25">
      <c r="A595" s="12"/>
      <c r="B595" s="12"/>
      <c r="C595" s="12"/>
      <c r="D595" s="19"/>
      <c r="E595" s="19"/>
      <c r="F595" s="16" t="str">
        <f>IF(NOT(OR(A595&lt;&gt;"",B595&lt;&gt;"",C595&lt;&gt;"",D595&lt;&gt;"",E595&lt;&gt;"")),"",IF(A595="","Check ID",IF(SUMPRODUCT(--(Equipment!$A$2:$A$101=A595))=0,"Check ID",IF(OR(NOT(OR(B595="Occupied",B595="Unoccupied",B595="Morning warm-up",B595="Economizer",B595="Safety",B595="Alarm")),D595="",NOT(ISNUMBER(C595))),"Check inputs",IF(OR(C595&lt;&gt;INT(C595),C595&lt;1,C595&gt;100),"Check inputs","OK")))))</f>
        <v/>
      </c>
    </row>
    <row r="596" spans="1:6" x14ac:dyDescent="0.25">
      <c r="A596" s="12"/>
      <c r="B596" s="12"/>
      <c r="C596" s="12"/>
      <c r="D596" s="19"/>
      <c r="E596" s="19"/>
      <c r="F596" s="16" t="str">
        <f>IF(NOT(OR(A596&lt;&gt;"",B596&lt;&gt;"",C596&lt;&gt;"",D596&lt;&gt;"",E596&lt;&gt;"")),"",IF(A596="","Check ID",IF(SUMPRODUCT(--(Equipment!$A$2:$A$101=A596))=0,"Check ID",IF(OR(NOT(OR(B596="Occupied",B596="Unoccupied",B596="Morning warm-up",B596="Economizer",B596="Safety",B596="Alarm")),D596="",NOT(ISNUMBER(C596))),"Check inputs",IF(OR(C596&lt;&gt;INT(C596),C596&lt;1,C596&gt;100),"Check inputs","OK")))))</f>
        <v/>
      </c>
    </row>
    <row r="597" spans="1:6" x14ac:dyDescent="0.25">
      <c r="A597" s="12"/>
      <c r="B597" s="12"/>
      <c r="C597" s="12"/>
      <c r="D597" s="19"/>
      <c r="E597" s="19"/>
      <c r="F597" s="16" t="str">
        <f>IF(NOT(OR(A597&lt;&gt;"",B597&lt;&gt;"",C597&lt;&gt;"",D597&lt;&gt;"",E597&lt;&gt;"")),"",IF(A597="","Check ID",IF(SUMPRODUCT(--(Equipment!$A$2:$A$101=A597))=0,"Check ID",IF(OR(NOT(OR(B597="Occupied",B597="Unoccupied",B597="Morning warm-up",B597="Economizer",B597="Safety",B597="Alarm")),D597="",NOT(ISNUMBER(C597))),"Check inputs",IF(OR(C597&lt;&gt;INT(C597),C597&lt;1,C597&gt;100),"Check inputs","OK")))))</f>
        <v/>
      </c>
    </row>
    <row r="598" spans="1:6" x14ac:dyDescent="0.25">
      <c r="A598" s="12"/>
      <c r="B598" s="12"/>
      <c r="C598" s="12"/>
      <c r="D598" s="19"/>
      <c r="E598" s="19"/>
      <c r="F598" s="16" t="str">
        <f>IF(NOT(OR(A598&lt;&gt;"",B598&lt;&gt;"",C598&lt;&gt;"",D598&lt;&gt;"",E598&lt;&gt;"")),"",IF(A598="","Check ID",IF(SUMPRODUCT(--(Equipment!$A$2:$A$101=A598))=0,"Check ID",IF(OR(NOT(OR(B598="Occupied",B598="Unoccupied",B598="Morning warm-up",B598="Economizer",B598="Safety",B598="Alarm")),D598="",NOT(ISNUMBER(C598))),"Check inputs",IF(OR(C598&lt;&gt;INT(C598),C598&lt;1,C598&gt;100),"Check inputs","OK")))))</f>
        <v/>
      </c>
    </row>
    <row r="599" spans="1:6" x14ac:dyDescent="0.25">
      <c r="A599" s="12"/>
      <c r="B599" s="12"/>
      <c r="C599" s="12"/>
      <c r="D599" s="19"/>
      <c r="E599" s="19"/>
      <c r="F599" s="16" t="str">
        <f>IF(NOT(OR(A599&lt;&gt;"",B599&lt;&gt;"",C599&lt;&gt;"",D599&lt;&gt;"",E599&lt;&gt;"")),"",IF(A599="","Check ID",IF(SUMPRODUCT(--(Equipment!$A$2:$A$101=A599))=0,"Check ID",IF(OR(NOT(OR(B599="Occupied",B599="Unoccupied",B599="Morning warm-up",B599="Economizer",B599="Safety",B599="Alarm")),D599="",NOT(ISNUMBER(C599))),"Check inputs",IF(OR(C599&lt;&gt;INT(C599),C599&lt;1,C599&gt;100),"Check inputs","OK")))))</f>
        <v/>
      </c>
    </row>
    <row r="600" spans="1:6" x14ac:dyDescent="0.25">
      <c r="A600" s="12"/>
      <c r="B600" s="12"/>
      <c r="C600" s="12"/>
      <c r="D600" s="19"/>
      <c r="E600" s="19"/>
      <c r="F600" s="16" t="str">
        <f>IF(NOT(OR(A600&lt;&gt;"",B600&lt;&gt;"",C600&lt;&gt;"",D600&lt;&gt;"",E600&lt;&gt;"")),"",IF(A600="","Check ID",IF(SUMPRODUCT(--(Equipment!$A$2:$A$101=A600))=0,"Check ID",IF(OR(NOT(OR(B600="Occupied",B600="Unoccupied",B600="Morning warm-up",B600="Economizer",B600="Safety",B600="Alarm")),D600="",NOT(ISNUMBER(C600))),"Check inputs",IF(OR(C600&lt;&gt;INT(C600),C600&lt;1,C600&gt;100),"Check inputs","OK")))))</f>
        <v/>
      </c>
    </row>
    <row r="601" spans="1:6" x14ac:dyDescent="0.25">
      <c r="A601" s="12"/>
      <c r="B601" s="12"/>
      <c r="C601" s="12"/>
      <c r="D601" s="19"/>
      <c r="E601" s="19"/>
      <c r="F601" s="16" t="str">
        <f>IF(NOT(OR(A601&lt;&gt;"",B601&lt;&gt;"",C601&lt;&gt;"",D601&lt;&gt;"",E601&lt;&gt;"")),"",IF(A601="","Check ID",IF(SUMPRODUCT(--(Equipment!$A$2:$A$101=A601))=0,"Check ID",IF(OR(NOT(OR(B601="Occupied",B601="Unoccupied",B601="Morning warm-up",B601="Economizer",B601="Safety",B601="Alarm")),D601="",NOT(ISNUMBER(C601))),"Check inputs",IF(OR(C601&lt;&gt;INT(C601),C601&lt;1,C601&gt;100),"Check inputs","OK")))))</f>
        <v/>
      </c>
    </row>
    <row r="602" spans="1:6" x14ac:dyDescent="0.25">
      <c r="A602" s="12"/>
      <c r="B602" s="12"/>
      <c r="C602" s="12"/>
      <c r="D602" s="19"/>
      <c r="E602" s="19"/>
      <c r="F602" s="16" t="str">
        <f>IF(NOT(OR(A602&lt;&gt;"",B602&lt;&gt;"",C602&lt;&gt;"",D602&lt;&gt;"",E602&lt;&gt;"")),"",IF(A602="","Check ID",IF(SUMPRODUCT(--(Equipment!$A$2:$A$101=A602))=0,"Check ID",IF(OR(NOT(OR(B602="Occupied",B602="Unoccupied",B602="Morning warm-up",B602="Economizer",B602="Safety",B602="Alarm")),D602="",NOT(ISNUMBER(C602))),"Check inputs",IF(OR(C602&lt;&gt;INT(C602),C602&lt;1,C602&gt;100),"Check inputs","OK")))))</f>
        <v/>
      </c>
    </row>
    <row r="603" spans="1:6" x14ac:dyDescent="0.25">
      <c r="A603" s="12"/>
      <c r="B603" s="12"/>
      <c r="C603" s="12"/>
      <c r="D603" s="19"/>
      <c r="E603" s="19"/>
      <c r="F603" s="16" t="str">
        <f>IF(NOT(OR(A603&lt;&gt;"",B603&lt;&gt;"",C603&lt;&gt;"",D603&lt;&gt;"",E603&lt;&gt;"")),"",IF(A603="","Check ID",IF(SUMPRODUCT(--(Equipment!$A$2:$A$101=A603))=0,"Check ID",IF(OR(NOT(OR(B603="Occupied",B603="Unoccupied",B603="Morning warm-up",B603="Economizer",B603="Safety",B603="Alarm")),D603="",NOT(ISNUMBER(C603))),"Check inputs",IF(OR(C603&lt;&gt;INT(C603),C603&lt;1,C603&gt;100),"Check inputs","OK")))))</f>
        <v/>
      </c>
    </row>
    <row r="604" spans="1:6" x14ac:dyDescent="0.25">
      <c r="A604" s="12"/>
      <c r="B604" s="12"/>
      <c r="C604" s="12"/>
      <c r="D604" s="19"/>
      <c r="E604" s="19"/>
      <c r="F604" s="16" t="str">
        <f>IF(NOT(OR(A604&lt;&gt;"",B604&lt;&gt;"",C604&lt;&gt;"",D604&lt;&gt;"",E604&lt;&gt;"")),"",IF(A604="","Check ID",IF(SUMPRODUCT(--(Equipment!$A$2:$A$101=A604))=0,"Check ID",IF(OR(NOT(OR(B604="Occupied",B604="Unoccupied",B604="Morning warm-up",B604="Economizer",B604="Safety",B604="Alarm")),D604="",NOT(ISNUMBER(C604))),"Check inputs",IF(OR(C604&lt;&gt;INT(C604),C604&lt;1,C604&gt;100),"Check inputs","OK")))))</f>
        <v/>
      </c>
    </row>
    <row r="605" spans="1:6" x14ac:dyDescent="0.25">
      <c r="A605" s="12"/>
      <c r="B605" s="12"/>
      <c r="C605" s="12"/>
      <c r="D605" s="19"/>
      <c r="E605" s="19"/>
      <c r="F605" s="16" t="str">
        <f>IF(NOT(OR(A605&lt;&gt;"",B605&lt;&gt;"",C605&lt;&gt;"",D605&lt;&gt;"",E605&lt;&gt;"")),"",IF(A605="","Check ID",IF(SUMPRODUCT(--(Equipment!$A$2:$A$101=A605))=0,"Check ID",IF(OR(NOT(OR(B605="Occupied",B605="Unoccupied",B605="Morning warm-up",B605="Economizer",B605="Safety",B605="Alarm")),D605="",NOT(ISNUMBER(C605))),"Check inputs",IF(OR(C605&lt;&gt;INT(C605),C605&lt;1,C605&gt;100),"Check inputs","OK")))))</f>
        <v/>
      </c>
    </row>
    <row r="606" spans="1:6" x14ac:dyDescent="0.25">
      <c r="A606" s="12"/>
      <c r="B606" s="12"/>
      <c r="C606" s="12"/>
      <c r="D606" s="19"/>
      <c r="E606" s="19"/>
      <c r="F606" s="16" t="str">
        <f>IF(NOT(OR(A606&lt;&gt;"",B606&lt;&gt;"",C606&lt;&gt;"",D606&lt;&gt;"",E606&lt;&gt;"")),"",IF(A606="","Check ID",IF(SUMPRODUCT(--(Equipment!$A$2:$A$101=A606))=0,"Check ID",IF(OR(NOT(OR(B606="Occupied",B606="Unoccupied",B606="Morning warm-up",B606="Economizer",B606="Safety",B606="Alarm")),D606="",NOT(ISNUMBER(C606))),"Check inputs",IF(OR(C606&lt;&gt;INT(C606),C606&lt;1,C606&gt;100),"Check inputs","OK")))))</f>
        <v/>
      </c>
    </row>
    <row r="607" spans="1:6" x14ac:dyDescent="0.25">
      <c r="A607" s="12"/>
      <c r="B607" s="12"/>
      <c r="C607" s="12"/>
      <c r="D607" s="19"/>
      <c r="E607" s="19"/>
      <c r="F607" s="16" t="str">
        <f>IF(NOT(OR(A607&lt;&gt;"",B607&lt;&gt;"",C607&lt;&gt;"",D607&lt;&gt;"",E607&lt;&gt;"")),"",IF(A607="","Check ID",IF(SUMPRODUCT(--(Equipment!$A$2:$A$101=A607))=0,"Check ID",IF(OR(NOT(OR(B607="Occupied",B607="Unoccupied",B607="Morning warm-up",B607="Economizer",B607="Safety",B607="Alarm")),D607="",NOT(ISNUMBER(C607))),"Check inputs",IF(OR(C607&lt;&gt;INT(C607),C607&lt;1,C607&gt;100),"Check inputs","OK")))))</f>
        <v/>
      </c>
    </row>
    <row r="608" spans="1:6" x14ac:dyDescent="0.25">
      <c r="A608" s="12"/>
      <c r="B608" s="12"/>
      <c r="C608" s="12"/>
      <c r="D608" s="19"/>
      <c r="E608" s="19"/>
      <c r="F608" s="16" t="str">
        <f>IF(NOT(OR(A608&lt;&gt;"",B608&lt;&gt;"",C608&lt;&gt;"",D608&lt;&gt;"",E608&lt;&gt;"")),"",IF(A608="","Check ID",IF(SUMPRODUCT(--(Equipment!$A$2:$A$101=A608))=0,"Check ID",IF(OR(NOT(OR(B608="Occupied",B608="Unoccupied",B608="Morning warm-up",B608="Economizer",B608="Safety",B608="Alarm")),D608="",NOT(ISNUMBER(C608))),"Check inputs",IF(OR(C608&lt;&gt;INT(C608),C608&lt;1,C608&gt;100),"Check inputs","OK")))))</f>
        <v/>
      </c>
    </row>
    <row r="609" spans="1:6" x14ac:dyDescent="0.25">
      <c r="A609" s="12"/>
      <c r="B609" s="12"/>
      <c r="C609" s="12"/>
      <c r="D609" s="19"/>
      <c r="E609" s="19"/>
      <c r="F609" s="16" t="str">
        <f>IF(NOT(OR(A609&lt;&gt;"",B609&lt;&gt;"",C609&lt;&gt;"",D609&lt;&gt;"",E609&lt;&gt;"")),"",IF(A609="","Check ID",IF(SUMPRODUCT(--(Equipment!$A$2:$A$101=A609))=0,"Check ID",IF(OR(NOT(OR(B609="Occupied",B609="Unoccupied",B609="Morning warm-up",B609="Economizer",B609="Safety",B609="Alarm")),D609="",NOT(ISNUMBER(C609))),"Check inputs",IF(OR(C609&lt;&gt;INT(C609),C609&lt;1,C609&gt;100),"Check inputs","OK")))))</f>
        <v/>
      </c>
    </row>
    <row r="610" spans="1:6" x14ac:dyDescent="0.25">
      <c r="A610" s="12"/>
      <c r="B610" s="12"/>
      <c r="C610" s="12"/>
      <c r="D610" s="19"/>
      <c r="E610" s="19"/>
      <c r="F610" s="16" t="str">
        <f>IF(NOT(OR(A610&lt;&gt;"",B610&lt;&gt;"",C610&lt;&gt;"",D610&lt;&gt;"",E610&lt;&gt;"")),"",IF(A610="","Check ID",IF(SUMPRODUCT(--(Equipment!$A$2:$A$101=A610))=0,"Check ID",IF(OR(NOT(OR(B610="Occupied",B610="Unoccupied",B610="Morning warm-up",B610="Economizer",B610="Safety",B610="Alarm")),D610="",NOT(ISNUMBER(C610))),"Check inputs",IF(OR(C610&lt;&gt;INT(C610),C610&lt;1,C610&gt;100),"Check inputs","OK")))))</f>
        <v/>
      </c>
    </row>
    <row r="611" spans="1:6" x14ac:dyDescent="0.25">
      <c r="A611" s="12"/>
      <c r="B611" s="12"/>
      <c r="C611" s="12"/>
      <c r="D611" s="19"/>
      <c r="E611" s="19"/>
      <c r="F611" s="16" t="str">
        <f>IF(NOT(OR(A611&lt;&gt;"",B611&lt;&gt;"",C611&lt;&gt;"",D611&lt;&gt;"",E611&lt;&gt;"")),"",IF(A611="","Check ID",IF(SUMPRODUCT(--(Equipment!$A$2:$A$101=A611))=0,"Check ID",IF(OR(NOT(OR(B611="Occupied",B611="Unoccupied",B611="Morning warm-up",B611="Economizer",B611="Safety",B611="Alarm")),D611="",NOT(ISNUMBER(C611))),"Check inputs",IF(OR(C611&lt;&gt;INT(C611),C611&lt;1,C611&gt;100),"Check inputs","OK")))))</f>
        <v/>
      </c>
    </row>
    <row r="612" spans="1:6" x14ac:dyDescent="0.25">
      <c r="A612" s="12"/>
      <c r="B612" s="12"/>
      <c r="C612" s="12"/>
      <c r="D612" s="19"/>
      <c r="E612" s="19"/>
      <c r="F612" s="16" t="str">
        <f>IF(NOT(OR(A612&lt;&gt;"",B612&lt;&gt;"",C612&lt;&gt;"",D612&lt;&gt;"",E612&lt;&gt;"")),"",IF(A612="","Check ID",IF(SUMPRODUCT(--(Equipment!$A$2:$A$101=A612))=0,"Check ID",IF(OR(NOT(OR(B612="Occupied",B612="Unoccupied",B612="Morning warm-up",B612="Economizer",B612="Safety",B612="Alarm")),D612="",NOT(ISNUMBER(C612))),"Check inputs",IF(OR(C612&lt;&gt;INT(C612),C612&lt;1,C612&gt;100),"Check inputs","OK")))))</f>
        <v/>
      </c>
    </row>
    <row r="613" spans="1:6" x14ac:dyDescent="0.25">
      <c r="A613" s="12"/>
      <c r="B613" s="12"/>
      <c r="C613" s="12"/>
      <c r="D613" s="19"/>
      <c r="E613" s="19"/>
      <c r="F613" s="16" t="str">
        <f>IF(NOT(OR(A613&lt;&gt;"",B613&lt;&gt;"",C613&lt;&gt;"",D613&lt;&gt;"",E613&lt;&gt;"")),"",IF(A613="","Check ID",IF(SUMPRODUCT(--(Equipment!$A$2:$A$101=A613))=0,"Check ID",IF(OR(NOT(OR(B613="Occupied",B613="Unoccupied",B613="Morning warm-up",B613="Economizer",B613="Safety",B613="Alarm")),D613="",NOT(ISNUMBER(C613))),"Check inputs",IF(OR(C613&lt;&gt;INT(C613),C613&lt;1,C613&gt;100),"Check inputs","OK")))))</f>
        <v/>
      </c>
    </row>
    <row r="614" spans="1:6" x14ac:dyDescent="0.25">
      <c r="A614" s="12"/>
      <c r="B614" s="12"/>
      <c r="C614" s="12"/>
      <c r="D614" s="19"/>
      <c r="E614" s="19"/>
      <c r="F614" s="16" t="str">
        <f>IF(NOT(OR(A614&lt;&gt;"",B614&lt;&gt;"",C614&lt;&gt;"",D614&lt;&gt;"",E614&lt;&gt;"")),"",IF(A614="","Check ID",IF(SUMPRODUCT(--(Equipment!$A$2:$A$101=A614))=0,"Check ID",IF(OR(NOT(OR(B614="Occupied",B614="Unoccupied",B614="Morning warm-up",B614="Economizer",B614="Safety",B614="Alarm")),D614="",NOT(ISNUMBER(C614))),"Check inputs",IF(OR(C614&lt;&gt;INT(C614),C614&lt;1,C614&gt;100),"Check inputs","OK")))))</f>
        <v/>
      </c>
    </row>
    <row r="615" spans="1:6" x14ac:dyDescent="0.25">
      <c r="A615" s="12"/>
      <c r="B615" s="12"/>
      <c r="C615" s="12"/>
      <c r="D615" s="19"/>
      <c r="E615" s="19"/>
      <c r="F615" s="16" t="str">
        <f>IF(NOT(OR(A615&lt;&gt;"",B615&lt;&gt;"",C615&lt;&gt;"",D615&lt;&gt;"",E615&lt;&gt;"")),"",IF(A615="","Check ID",IF(SUMPRODUCT(--(Equipment!$A$2:$A$101=A615))=0,"Check ID",IF(OR(NOT(OR(B615="Occupied",B615="Unoccupied",B615="Morning warm-up",B615="Economizer",B615="Safety",B615="Alarm")),D615="",NOT(ISNUMBER(C615))),"Check inputs",IF(OR(C615&lt;&gt;INT(C615),C615&lt;1,C615&gt;100),"Check inputs","OK")))))</f>
        <v/>
      </c>
    </row>
    <row r="616" spans="1:6" x14ac:dyDescent="0.25">
      <c r="A616" s="12"/>
      <c r="B616" s="12"/>
      <c r="C616" s="12"/>
      <c r="D616" s="19"/>
      <c r="E616" s="19"/>
      <c r="F616" s="16" t="str">
        <f>IF(NOT(OR(A616&lt;&gt;"",B616&lt;&gt;"",C616&lt;&gt;"",D616&lt;&gt;"",E616&lt;&gt;"")),"",IF(A616="","Check ID",IF(SUMPRODUCT(--(Equipment!$A$2:$A$101=A616))=0,"Check ID",IF(OR(NOT(OR(B616="Occupied",B616="Unoccupied",B616="Morning warm-up",B616="Economizer",B616="Safety",B616="Alarm")),D616="",NOT(ISNUMBER(C616))),"Check inputs",IF(OR(C616&lt;&gt;INT(C616),C616&lt;1,C616&gt;100),"Check inputs","OK")))))</f>
        <v/>
      </c>
    </row>
    <row r="617" spans="1:6" x14ac:dyDescent="0.25">
      <c r="A617" s="12"/>
      <c r="B617" s="12"/>
      <c r="C617" s="12"/>
      <c r="D617" s="19"/>
      <c r="E617" s="19"/>
      <c r="F617" s="16" t="str">
        <f>IF(NOT(OR(A617&lt;&gt;"",B617&lt;&gt;"",C617&lt;&gt;"",D617&lt;&gt;"",E617&lt;&gt;"")),"",IF(A617="","Check ID",IF(SUMPRODUCT(--(Equipment!$A$2:$A$101=A617))=0,"Check ID",IF(OR(NOT(OR(B617="Occupied",B617="Unoccupied",B617="Morning warm-up",B617="Economizer",B617="Safety",B617="Alarm")),D617="",NOT(ISNUMBER(C617))),"Check inputs",IF(OR(C617&lt;&gt;INT(C617),C617&lt;1,C617&gt;100),"Check inputs","OK")))))</f>
        <v/>
      </c>
    </row>
    <row r="618" spans="1:6" x14ac:dyDescent="0.25">
      <c r="A618" s="12"/>
      <c r="B618" s="12"/>
      <c r="C618" s="12"/>
      <c r="D618" s="19"/>
      <c r="E618" s="19"/>
      <c r="F618" s="16" t="str">
        <f>IF(NOT(OR(A618&lt;&gt;"",B618&lt;&gt;"",C618&lt;&gt;"",D618&lt;&gt;"",E618&lt;&gt;"")),"",IF(A618="","Check ID",IF(SUMPRODUCT(--(Equipment!$A$2:$A$101=A618))=0,"Check ID",IF(OR(NOT(OR(B618="Occupied",B618="Unoccupied",B618="Morning warm-up",B618="Economizer",B618="Safety",B618="Alarm")),D618="",NOT(ISNUMBER(C618))),"Check inputs",IF(OR(C618&lt;&gt;INT(C618),C618&lt;1,C618&gt;100),"Check inputs","OK")))))</f>
        <v/>
      </c>
    </row>
    <row r="619" spans="1:6" x14ac:dyDescent="0.25">
      <c r="A619" s="12"/>
      <c r="B619" s="12"/>
      <c r="C619" s="12"/>
      <c r="D619" s="19"/>
      <c r="E619" s="19"/>
      <c r="F619" s="16" t="str">
        <f>IF(NOT(OR(A619&lt;&gt;"",B619&lt;&gt;"",C619&lt;&gt;"",D619&lt;&gt;"",E619&lt;&gt;"")),"",IF(A619="","Check ID",IF(SUMPRODUCT(--(Equipment!$A$2:$A$101=A619))=0,"Check ID",IF(OR(NOT(OR(B619="Occupied",B619="Unoccupied",B619="Morning warm-up",B619="Economizer",B619="Safety",B619="Alarm")),D619="",NOT(ISNUMBER(C619))),"Check inputs",IF(OR(C619&lt;&gt;INT(C619),C619&lt;1,C619&gt;100),"Check inputs","OK")))))</f>
        <v/>
      </c>
    </row>
    <row r="620" spans="1:6" x14ac:dyDescent="0.25">
      <c r="A620" s="12"/>
      <c r="B620" s="12"/>
      <c r="C620" s="12"/>
      <c r="D620" s="19"/>
      <c r="E620" s="19"/>
      <c r="F620" s="16" t="str">
        <f>IF(NOT(OR(A620&lt;&gt;"",B620&lt;&gt;"",C620&lt;&gt;"",D620&lt;&gt;"",E620&lt;&gt;"")),"",IF(A620="","Check ID",IF(SUMPRODUCT(--(Equipment!$A$2:$A$101=A620))=0,"Check ID",IF(OR(NOT(OR(B620="Occupied",B620="Unoccupied",B620="Morning warm-up",B620="Economizer",B620="Safety",B620="Alarm")),D620="",NOT(ISNUMBER(C620))),"Check inputs",IF(OR(C620&lt;&gt;INT(C620),C620&lt;1,C620&gt;100),"Check inputs","OK")))))</f>
        <v/>
      </c>
    </row>
    <row r="621" spans="1:6" x14ac:dyDescent="0.25">
      <c r="A621" s="12"/>
      <c r="B621" s="12"/>
      <c r="C621" s="12"/>
      <c r="D621" s="19"/>
      <c r="E621" s="19"/>
      <c r="F621" s="16" t="str">
        <f>IF(NOT(OR(A621&lt;&gt;"",B621&lt;&gt;"",C621&lt;&gt;"",D621&lt;&gt;"",E621&lt;&gt;"")),"",IF(A621="","Check ID",IF(SUMPRODUCT(--(Equipment!$A$2:$A$101=A621))=0,"Check ID",IF(OR(NOT(OR(B621="Occupied",B621="Unoccupied",B621="Morning warm-up",B621="Economizer",B621="Safety",B621="Alarm")),D621="",NOT(ISNUMBER(C621))),"Check inputs",IF(OR(C621&lt;&gt;INT(C621),C621&lt;1,C621&gt;100),"Check inputs","OK")))))</f>
        <v/>
      </c>
    </row>
    <row r="622" spans="1:6" x14ac:dyDescent="0.25">
      <c r="A622" s="12"/>
      <c r="B622" s="12"/>
      <c r="C622" s="12"/>
      <c r="D622" s="19"/>
      <c r="E622" s="19"/>
      <c r="F622" s="16" t="str">
        <f>IF(NOT(OR(A622&lt;&gt;"",B622&lt;&gt;"",C622&lt;&gt;"",D622&lt;&gt;"",E622&lt;&gt;"")),"",IF(A622="","Check ID",IF(SUMPRODUCT(--(Equipment!$A$2:$A$101=A622))=0,"Check ID",IF(OR(NOT(OR(B622="Occupied",B622="Unoccupied",B622="Morning warm-up",B622="Economizer",B622="Safety",B622="Alarm")),D622="",NOT(ISNUMBER(C622))),"Check inputs",IF(OR(C622&lt;&gt;INT(C622),C622&lt;1,C622&gt;100),"Check inputs","OK")))))</f>
        <v/>
      </c>
    </row>
    <row r="623" spans="1:6" x14ac:dyDescent="0.25">
      <c r="A623" s="12"/>
      <c r="B623" s="12"/>
      <c r="C623" s="12"/>
      <c r="D623" s="19"/>
      <c r="E623" s="19"/>
      <c r="F623" s="16" t="str">
        <f>IF(NOT(OR(A623&lt;&gt;"",B623&lt;&gt;"",C623&lt;&gt;"",D623&lt;&gt;"",E623&lt;&gt;"")),"",IF(A623="","Check ID",IF(SUMPRODUCT(--(Equipment!$A$2:$A$101=A623))=0,"Check ID",IF(OR(NOT(OR(B623="Occupied",B623="Unoccupied",B623="Morning warm-up",B623="Economizer",B623="Safety",B623="Alarm")),D623="",NOT(ISNUMBER(C623))),"Check inputs",IF(OR(C623&lt;&gt;INT(C623),C623&lt;1,C623&gt;100),"Check inputs","OK")))))</f>
        <v/>
      </c>
    </row>
    <row r="624" spans="1:6" x14ac:dyDescent="0.25">
      <c r="A624" s="12"/>
      <c r="B624" s="12"/>
      <c r="C624" s="12"/>
      <c r="D624" s="19"/>
      <c r="E624" s="19"/>
      <c r="F624" s="16" t="str">
        <f>IF(NOT(OR(A624&lt;&gt;"",B624&lt;&gt;"",C624&lt;&gt;"",D624&lt;&gt;"",E624&lt;&gt;"")),"",IF(A624="","Check ID",IF(SUMPRODUCT(--(Equipment!$A$2:$A$101=A624))=0,"Check ID",IF(OR(NOT(OR(B624="Occupied",B624="Unoccupied",B624="Morning warm-up",B624="Economizer",B624="Safety",B624="Alarm")),D624="",NOT(ISNUMBER(C624))),"Check inputs",IF(OR(C624&lt;&gt;INT(C624),C624&lt;1,C624&gt;100),"Check inputs","OK")))))</f>
        <v/>
      </c>
    </row>
    <row r="625" spans="1:6" x14ac:dyDescent="0.25">
      <c r="A625" s="12"/>
      <c r="B625" s="12"/>
      <c r="C625" s="12"/>
      <c r="D625" s="19"/>
      <c r="E625" s="19"/>
      <c r="F625" s="16" t="str">
        <f>IF(NOT(OR(A625&lt;&gt;"",B625&lt;&gt;"",C625&lt;&gt;"",D625&lt;&gt;"",E625&lt;&gt;"")),"",IF(A625="","Check ID",IF(SUMPRODUCT(--(Equipment!$A$2:$A$101=A625))=0,"Check ID",IF(OR(NOT(OR(B625="Occupied",B625="Unoccupied",B625="Morning warm-up",B625="Economizer",B625="Safety",B625="Alarm")),D625="",NOT(ISNUMBER(C625))),"Check inputs",IF(OR(C625&lt;&gt;INT(C625),C625&lt;1,C625&gt;100),"Check inputs","OK")))))</f>
        <v/>
      </c>
    </row>
    <row r="626" spans="1:6" x14ac:dyDescent="0.25">
      <c r="A626" s="12"/>
      <c r="B626" s="12"/>
      <c r="C626" s="12"/>
      <c r="D626" s="19"/>
      <c r="E626" s="19"/>
      <c r="F626" s="16" t="str">
        <f>IF(NOT(OR(A626&lt;&gt;"",B626&lt;&gt;"",C626&lt;&gt;"",D626&lt;&gt;"",E626&lt;&gt;"")),"",IF(A626="","Check ID",IF(SUMPRODUCT(--(Equipment!$A$2:$A$101=A626))=0,"Check ID",IF(OR(NOT(OR(B626="Occupied",B626="Unoccupied",B626="Morning warm-up",B626="Economizer",B626="Safety",B626="Alarm")),D626="",NOT(ISNUMBER(C626))),"Check inputs",IF(OR(C626&lt;&gt;INT(C626),C626&lt;1,C626&gt;100),"Check inputs","OK")))))</f>
        <v/>
      </c>
    </row>
    <row r="627" spans="1:6" x14ac:dyDescent="0.25">
      <c r="A627" s="12"/>
      <c r="B627" s="12"/>
      <c r="C627" s="12"/>
      <c r="D627" s="19"/>
      <c r="E627" s="19"/>
      <c r="F627" s="16" t="str">
        <f>IF(NOT(OR(A627&lt;&gt;"",B627&lt;&gt;"",C627&lt;&gt;"",D627&lt;&gt;"",E627&lt;&gt;"")),"",IF(A627="","Check ID",IF(SUMPRODUCT(--(Equipment!$A$2:$A$101=A627))=0,"Check ID",IF(OR(NOT(OR(B627="Occupied",B627="Unoccupied",B627="Morning warm-up",B627="Economizer",B627="Safety",B627="Alarm")),D627="",NOT(ISNUMBER(C627))),"Check inputs",IF(OR(C627&lt;&gt;INT(C627),C627&lt;1,C627&gt;100),"Check inputs","OK")))))</f>
        <v/>
      </c>
    </row>
    <row r="628" spans="1:6" x14ac:dyDescent="0.25">
      <c r="A628" s="12"/>
      <c r="B628" s="12"/>
      <c r="C628" s="12"/>
      <c r="D628" s="19"/>
      <c r="E628" s="19"/>
      <c r="F628" s="16" t="str">
        <f>IF(NOT(OR(A628&lt;&gt;"",B628&lt;&gt;"",C628&lt;&gt;"",D628&lt;&gt;"",E628&lt;&gt;"")),"",IF(A628="","Check ID",IF(SUMPRODUCT(--(Equipment!$A$2:$A$101=A628))=0,"Check ID",IF(OR(NOT(OR(B628="Occupied",B628="Unoccupied",B628="Morning warm-up",B628="Economizer",B628="Safety",B628="Alarm")),D628="",NOT(ISNUMBER(C628))),"Check inputs",IF(OR(C628&lt;&gt;INT(C628),C628&lt;1,C628&gt;100),"Check inputs","OK")))))</f>
        <v/>
      </c>
    </row>
    <row r="629" spans="1:6" x14ac:dyDescent="0.25">
      <c r="A629" s="12"/>
      <c r="B629" s="12"/>
      <c r="C629" s="12"/>
      <c r="D629" s="19"/>
      <c r="E629" s="19"/>
      <c r="F629" s="16" t="str">
        <f>IF(NOT(OR(A629&lt;&gt;"",B629&lt;&gt;"",C629&lt;&gt;"",D629&lt;&gt;"",E629&lt;&gt;"")),"",IF(A629="","Check ID",IF(SUMPRODUCT(--(Equipment!$A$2:$A$101=A629))=0,"Check ID",IF(OR(NOT(OR(B629="Occupied",B629="Unoccupied",B629="Morning warm-up",B629="Economizer",B629="Safety",B629="Alarm")),D629="",NOT(ISNUMBER(C629))),"Check inputs",IF(OR(C629&lt;&gt;INT(C629),C629&lt;1,C629&gt;100),"Check inputs","OK")))))</f>
        <v/>
      </c>
    </row>
    <row r="630" spans="1:6" x14ac:dyDescent="0.25">
      <c r="A630" s="12"/>
      <c r="B630" s="12"/>
      <c r="C630" s="12"/>
      <c r="D630" s="19"/>
      <c r="E630" s="19"/>
      <c r="F630" s="16" t="str">
        <f>IF(NOT(OR(A630&lt;&gt;"",B630&lt;&gt;"",C630&lt;&gt;"",D630&lt;&gt;"",E630&lt;&gt;"")),"",IF(A630="","Check ID",IF(SUMPRODUCT(--(Equipment!$A$2:$A$101=A630))=0,"Check ID",IF(OR(NOT(OR(B630="Occupied",B630="Unoccupied",B630="Morning warm-up",B630="Economizer",B630="Safety",B630="Alarm")),D630="",NOT(ISNUMBER(C630))),"Check inputs",IF(OR(C630&lt;&gt;INT(C630),C630&lt;1,C630&gt;100),"Check inputs","OK")))))</f>
        <v/>
      </c>
    </row>
    <row r="631" spans="1:6" x14ac:dyDescent="0.25">
      <c r="A631" s="12"/>
      <c r="B631" s="12"/>
      <c r="C631" s="12"/>
      <c r="D631" s="19"/>
      <c r="E631" s="19"/>
      <c r="F631" s="16" t="str">
        <f>IF(NOT(OR(A631&lt;&gt;"",B631&lt;&gt;"",C631&lt;&gt;"",D631&lt;&gt;"",E631&lt;&gt;"")),"",IF(A631="","Check ID",IF(SUMPRODUCT(--(Equipment!$A$2:$A$101=A631))=0,"Check ID",IF(OR(NOT(OR(B631="Occupied",B631="Unoccupied",B631="Morning warm-up",B631="Economizer",B631="Safety",B631="Alarm")),D631="",NOT(ISNUMBER(C631))),"Check inputs",IF(OR(C631&lt;&gt;INT(C631),C631&lt;1,C631&gt;100),"Check inputs","OK")))))</f>
        <v/>
      </c>
    </row>
    <row r="632" spans="1:6" x14ac:dyDescent="0.25">
      <c r="A632" s="12"/>
      <c r="B632" s="12"/>
      <c r="C632" s="12"/>
      <c r="D632" s="19"/>
      <c r="E632" s="19"/>
      <c r="F632" s="16" t="str">
        <f>IF(NOT(OR(A632&lt;&gt;"",B632&lt;&gt;"",C632&lt;&gt;"",D632&lt;&gt;"",E632&lt;&gt;"")),"",IF(A632="","Check ID",IF(SUMPRODUCT(--(Equipment!$A$2:$A$101=A632))=0,"Check ID",IF(OR(NOT(OR(B632="Occupied",B632="Unoccupied",B632="Morning warm-up",B632="Economizer",B632="Safety",B632="Alarm")),D632="",NOT(ISNUMBER(C632))),"Check inputs",IF(OR(C632&lt;&gt;INT(C632),C632&lt;1,C632&gt;100),"Check inputs","OK")))))</f>
        <v/>
      </c>
    </row>
    <row r="633" spans="1:6" x14ac:dyDescent="0.25">
      <c r="A633" s="12"/>
      <c r="B633" s="12"/>
      <c r="C633" s="12"/>
      <c r="D633" s="19"/>
      <c r="E633" s="19"/>
      <c r="F633" s="16" t="str">
        <f>IF(NOT(OR(A633&lt;&gt;"",B633&lt;&gt;"",C633&lt;&gt;"",D633&lt;&gt;"",E633&lt;&gt;"")),"",IF(A633="","Check ID",IF(SUMPRODUCT(--(Equipment!$A$2:$A$101=A633))=0,"Check ID",IF(OR(NOT(OR(B633="Occupied",B633="Unoccupied",B633="Morning warm-up",B633="Economizer",B633="Safety",B633="Alarm")),D633="",NOT(ISNUMBER(C633))),"Check inputs",IF(OR(C633&lt;&gt;INT(C633),C633&lt;1,C633&gt;100),"Check inputs","OK")))))</f>
        <v/>
      </c>
    </row>
    <row r="634" spans="1:6" x14ac:dyDescent="0.25">
      <c r="A634" s="12"/>
      <c r="B634" s="12"/>
      <c r="C634" s="12"/>
      <c r="D634" s="19"/>
      <c r="E634" s="19"/>
      <c r="F634" s="16" t="str">
        <f>IF(NOT(OR(A634&lt;&gt;"",B634&lt;&gt;"",C634&lt;&gt;"",D634&lt;&gt;"",E634&lt;&gt;"")),"",IF(A634="","Check ID",IF(SUMPRODUCT(--(Equipment!$A$2:$A$101=A634))=0,"Check ID",IF(OR(NOT(OR(B634="Occupied",B634="Unoccupied",B634="Morning warm-up",B634="Economizer",B634="Safety",B634="Alarm")),D634="",NOT(ISNUMBER(C634))),"Check inputs",IF(OR(C634&lt;&gt;INT(C634),C634&lt;1,C634&gt;100),"Check inputs","OK")))))</f>
        <v/>
      </c>
    </row>
    <row r="635" spans="1:6" x14ac:dyDescent="0.25">
      <c r="A635" s="12"/>
      <c r="B635" s="12"/>
      <c r="C635" s="12"/>
      <c r="D635" s="19"/>
      <c r="E635" s="19"/>
      <c r="F635" s="16" t="str">
        <f>IF(NOT(OR(A635&lt;&gt;"",B635&lt;&gt;"",C635&lt;&gt;"",D635&lt;&gt;"",E635&lt;&gt;"")),"",IF(A635="","Check ID",IF(SUMPRODUCT(--(Equipment!$A$2:$A$101=A635))=0,"Check ID",IF(OR(NOT(OR(B635="Occupied",B635="Unoccupied",B635="Morning warm-up",B635="Economizer",B635="Safety",B635="Alarm")),D635="",NOT(ISNUMBER(C635))),"Check inputs",IF(OR(C635&lt;&gt;INT(C635),C635&lt;1,C635&gt;100),"Check inputs","OK")))))</f>
        <v/>
      </c>
    </row>
    <row r="636" spans="1:6" x14ac:dyDescent="0.25">
      <c r="A636" s="12"/>
      <c r="B636" s="12"/>
      <c r="C636" s="12"/>
      <c r="D636" s="19"/>
      <c r="E636" s="19"/>
      <c r="F636" s="16" t="str">
        <f>IF(NOT(OR(A636&lt;&gt;"",B636&lt;&gt;"",C636&lt;&gt;"",D636&lt;&gt;"",E636&lt;&gt;"")),"",IF(A636="","Check ID",IF(SUMPRODUCT(--(Equipment!$A$2:$A$101=A636))=0,"Check ID",IF(OR(NOT(OR(B636="Occupied",B636="Unoccupied",B636="Morning warm-up",B636="Economizer",B636="Safety",B636="Alarm")),D636="",NOT(ISNUMBER(C636))),"Check inputs",IF(OR(C636&lt;&gt;INT(C636),C636&lt;1,C636&gt;100),"Check inputs","OK")))))</f>
        <v/>
      </c>
    </row>
    <row r="637" spans="1:6" x14ac:dyDescent="0.25">
      <c r="A637" s="12"/>
      <c r="B637" s="12"/>
      <c r="C637" s="12"/>
      <c r="D637" s="19"/>
      <c r="E637" s="19"/>
      <c r="F637" s="16" t="str">
        <f>IF(NOT(OR(A637&lt;&gt;"",B637&lt;&gt;"",C637&lt;&gt;"",D637&lt;&gt;"",E637&lt;&gt;"")),"",IF(A637="","Check ID",IF(SUMPRODUCT(--(Equipment!$A$2:$A$101=A637))=0,"Check ID",IF(OR(NOT(OR(B637="Occupied",B637="Unoccupied",B637="Morning warm-up",B637="Economizer",B637="Safety",B637="Alarm")),D637="",NOT(ISNUMBER(C637))),"Check inputs",IF(OR(C637&lt;&gt;INT(C637),C637&lt;1,C637&gt;100),"Check inputs","OK")))))</f>
        <v/>
      </c>
    </row>
    <row r="638" spans="1:6" x14ac:dyDescent="0.25">
      <c r="A638" s="12"/>
      <c r="B638" s="12"/>
      <c r="C638" s="12"/>
      <c r="D638" s="19"/>
      <c r="E638" s="19"/>
      <c r="F638" s="16" t="str">
        <f>IF(NOT(OR(A638&lt;&gt;"",B638&lt;&gt;"",C638&lt;&gt;"",D638&lt;&gt;"",E638&lt;&gt;"")),"",IF(A638="","Check ID",IF(SUMPRODUCT(--(Equipment!$A$2:$A$101=A638))=0,"Check ID",IF(OR(NOT(OR(B638="Occupied",B638="Unoccupied",B638="Morning warm-up",B638="Economizer",B638="Safety",B638="Alarm")),D638="",NOT(ISNUMBER(C638))),"Check inputs",IF(OR(C638&lt;&gt;INT(C638),C638&lt;1,C638&gt;100),"Check inputs","OK")))))</f>
        <v/>
      </c>
    </row>
    <row r="639" spans="1:6" x14ac:dyDescent="0.25">
      <c r="A639" s="12"/>
      <c r="B639" s="12"/>
      <c r="C639" s="12"/>
      <c r="D639" s="19"/>
      <c r="E639" s="19"/>
      <c r="F639" s="16" t="str">
        <f>IF(NOT(OR(A639&lt;&gt;"",B639&lt;&gt;"",C639&lt;&gt;"",D639&lt;&gt;"",E639&lt;&gt;"")),"",IF(A639="","Check ID",IF(SUMPRODUCT(--(Equipment!$A$2:$A$101=A639))=0,"Check ID",IF(OR(NOT(OR(B639="Occupied",B639="Unoccupied",B639="Morning warm-up",B639="Economizer",B639="Safety",B639="Alarm")),D639="",NOT(ISNUMBER(C639))),"Check inputs",IF(OR(C639&lt;&gt;INT(C639),C639&lt;1,C639&gt;100),"Check inputs","OK")))))</f>
        <v/>
      </c>
    </row>
    <row r="640" spans="1:6" x14ac:dyDescent="0.25">
      <c r="A640" s="12"/>
      <c r="B640" s="12"/>
      <c r="C640" s="12"/>
      <c r="D640" s="19"/>
      <c r="E640" s="19"/>
      <c r="F640" s="16" t="str">
        <f>IF(NOT(OR(A640&lt;&gt;"",B640&lt;&gt;"",C640&lt;&gt;"",D640&lt;&gt;"",E640&lt;&gt;"")),"",IF(A640="","Check ID",IF(SUMPRODUCT(--(Equipment!$A$2:$A$101=A640))=0,"Check ID",IF(OR(NOT(OR(B640="Occupied",B640="Unoccupied",B640="Morning warm-up",B640="Economizer",B640="Safety",B640="Alarm")),D640="",NOT(ISNUMBER(C640))),"Check inputs",IF(OR(C640&lt;&gt;INT(C640),C640&lt;1,C640&gt;100),"Check inputs","OK")))))</f>
        <v/>
      </c>
    </row>
    <row r="641" spans="1:6" x14ac:dyDescent="0.25">
      <c r="A641" s="12"/>
      <c r="B641" s="12"/>
      <c r="C641" s="12"/>
      <c r="D641" s="19"/>
      <c r="E641" s="19"/>
      <c r="F641" s="16" t="str">
        <f>IF(NOT(OR(A641&lt;&gt;"",B641&lt;&gt;"",C641&lt;&gt;"",D641&lt;&gt;"",E641&lt;&gt;"")),"",IF(A641="","Check ID",IF(SUMPRODUCT(--(Equipment!$A$2:$A$101=A641))=0,"Check ID",IF(OR(NOT(OR(B641="Occupied",B641="Unoccupied",B641="Morning warm-up",B641="Economizer",B641="Safety",B641="Alarm")),D641="",NOT(ISNUMBER(C641))),"Check inputs",IF(OR(C641&lt;&gt;INT(C641),C641&lt;1,C641&gt;100),"Check inputs","OK")))))</f>
        <v/>
      </c>
    </row>
    <row r="642" spans="1:6" x14ac:dyDescent="0.25">
      <c r="A642" s="12"/>
      <c r="B642" s="12"/>
      <c r="C642" s="12"/>
      <c r="D642" s="19"/>
      <c r="E642" s="19"/>
      <c r="F642" s="16" t="str">
        <f>IF(NOT(OR(A642&lt;&gt;"",B642&lt;&gt;"",C642&lt;&gt;"",D642&lt;&gt;"",E642&lt;&gt;"")),"",IF(A642="","Check ID",IF(SUMPRODUCT(--(Equipment!$A$2:$A$101=A642))=0,"Check ID",IF(OR(NOT(OR(B642="Occupied",B642="Unoccupied",B642="Morning warm-up",B642="Economizer",B642="Safety",B642="Alarm")),D642="",NOT(ISNUMBER(C642))),"Check inputs",IF(OR(C642&lt;&gt;INT(C642),C642&lt;1,C642&gt;100),"Check inputs","OK")))))</f>
        <v/>
      </c>
    </row>
    <row r="643" spans="1:6" x14ac:dyDescent="0.25">
      <c r="A643" s="12"/>
      <c r="B643" s="12"/>
      <c r="C643" s="12"/>
      <c r="D643" s="19"/>
      <c r="E643" s="19"/>
      <c r="F643" s="16" t="str">
        <f>IF(NOT(OR(A643&lt;&gt;"",B643&lt;&gt;"",C643&lt;&gt;"",D643&lt;&gt;"",E643&lt;&gt;"")),"",IF(A643="","Check ID",IF(SUMPRODUCT(--(Equipment!$A$2:$A$101=A643))=0,"Check ID",IF(OR(NOT(OR(B643="Occupied",B643="Unoccupied",B643="Morning warm-up",B643="Economizer",B643="Safety",B643="Alarm")),D643="",NOT(ISNUMBER(C643))),"Check inputs",IF(OR(C643&lt;&gt;INT(C643),C643&lt;1,C643&gt;100),"Check inputs","OK")))))</f>
        <v/>
      </c>
    </row>
    <row r="644" spans="1:6" x14ac:dyDescent="0.25">
      <c r="A644" s="12"/>
      <c r="B644" s="12"/>
      <c r="C644" s="12"/>
      <c r="D644" s="19"/>
      <c r="E644" s="19"/>
      <c r="F644" s="16" t="str">
        <f>IF(NOT(OR(A644&lt;&gt;"",B644&lt;&gt;"",C644&lt;&gt;"",D644&lt;&gt;"",E644&lt;&gt;"")),"",IF(A644="","Check ID",IF(SUMPRODUCT(--(Equipment!$A$2:$A$101=A644))=0,"Check ID",IF(OR(NOT(OR(B644="Occupied",B644="Unoccupied",B644="Morning warm-up",B644="Economizer",B644="Safety",B644="Alarm")),D644="",NOT(ISNUMBER(C644))),"Check inputs",IF(OR(C644&lt;&gt;INT(C644),C644&lt;1,C644&gt;100),"Check inputs","OK")))))</f>
        <v/>
      </c>
    </row>
    <row r="645" spans="1:6" x14ac:dyDescent="0.25">
      <c r="A645" s="12"/>
      <c r="B645" s="12"/>
      <c r="C645" s="12"/>
      <c r="D645" s="19"/>
      <c r="E645" s="19"/>
      <c r="F645" s="16" t="str">
        <f>IF(NOT(OR(A645&lt;&gt;"",B645&lt;&gt;"",C645&lt;&gt;"",D645&lt;&gt;"",E645&lt;&gt;"")),"",IF(A645="","Check ID",IF(SUMPRODUCT(--(Equipment!$A$2:$A$101=A645))=0,"Check ID",IF(OR(NOT(OR(B645="Occupied",B645="Unoccupied",B645="Morning warm-up",B645="Economizer",B645="Safety",B645="Alarm")),D645="",NOT(ISNUMBER(C645))),"Check inputs",IF(OR(C645&lt;&gt;INT(C645),C645&lt;1,C645&gt;100),"Check inputs","OK")))))</f>
        <v/>
      </c>
    </row>
    <row r="646" spans="1:6" x14ac:dyDescent="0.25">
      <c r="A646" s="12"/>
      <c r="B646" s="12"/>
      <c r="C646" s="12"/>
      <c r="D646" s="19"/>
      <c r="E646" s="19"/>
      <c r="F646" s="16" t="str">
        <f>IF(NOT(OR(A646&lt;&gt;"",B646&lt;&gt;"",C646&lt;&gt;"",D646&lt;&gt;"",E646&lt;&gt;"")),"",IF(A646="","Check ID",IF(SUMPRODUCT(--(Equipment!$A$2:$A$101=A646))=0,"Check ID",IF(OR(NOT(OR(B646="Occupied",B646="Unoccupied",B646="Morning warm-up",B646="Economizer",B646="Safety",B646="Alarm")),D646="",NOT(ISNUMBER(C646))),"Check inputs",IF(OR(C646&lt;&gt;INT(C646),C646&lt;1,C646&gt;100),"Check inputs","OK")))))</f>
        <v/>
      </c>
    </row>
    <row r="647" spans="1:6" x14ac:dyDescent="0.25">
      <c r="A647" s="12"/>
      <c r="B647" s="12"/>
      <c r="C647" s="12"/>
      <c r="D647" s="19"/>
      <c r="E647" s="19"/>
      <c r="F647" s="16" t="str">
        <f>IF(NOT(OR(A647&lt;&gt;"",B647&lt;&gt;"",C647&lt;&gt;"",D647&lt;&gt;"",E647&lt;&gt;"")),"",IF(A647="","Check ID",IF(SUMPRODUCT(--(Equipment!$A$2:$A$101=A647))=0,"Check ID",IF(OR(NOT(OR(B647="Occupied",B647="Unoccupied",B647="Morning warm-up",B647="Economizer",B647="Safety",B647="Alarm")),D647="",NOT(ISNUMBER(C647))),"Check inputs",IF(OR(C647&lt;&gt;INT(C647),C647&lt;1,C647&gt;100),"Check inputs","OK")))))</f>
        <v/>
      </c>
    </row>
    <row r="648" spans="1:6" x14ac:dyDescent="0.25">
      <c r="A648" s="12"/>
      <c r="B648" s="12"/>
      <c r="C648" s="12"/>
      <c r="D648" s="19"/>
      <c r="E648" s="19"/>
      <c r="F648" s="16" t="str">
        <f>IF(NOT(OR(A648&lt;&gt;"",B648&lt;&gt;"",C648&lt;&gt;"",D648&lt;&gt;"",E648&lt;&gt;"")),"",IF(A648="","Check ID",IF(SUMPRODUCT(--(Equipment!$A$2:$A$101=A648))=0,"Check ID",IF(OR(NOT(OR(B648="Occupied",B648="Unoccupied",B648="Morning warm-up",B648="Economizer",B648="Safety",B648="Alarm")),D648="",NOT(ISNUMBER(C648))),"Check inputs",IF(OR(C648&lt;&gt;INT(C648),C648&lt;1,C648&gt;100),"Check inputs","OK")))))</f>
        <v/>
      </c>
    </row>
    <row r="649" spans="1:6" x14ac:dyDescent="0.25">
      <c r="A649" s="12"/>
      <c r="B649" s="12"/>
      <c r="C649" s="12"/>
      <c r="D649" s="19"/>
      <c r="E649" s="19"/>
      <c r="F649" s="16" t="str">
        <f>IF(NOT(OR(A649&lt;&gt;"",B649&lt;&gt;"",C649&lt;&gt;"",D649&lt;&gt;"",E649&lt;&gt;"")),"",IF(A649="","Check ID",IF(SUMPRODUCT(--(Equipment!$A$2:$A$101=A649))=0,"Check ID",IF(OR(NOT(OR(B649="Occupied",B649="Unoccupied",B649="Morning warm-up",B649="Economizer",B649="Safety",B649="Alarm")),D649="",NOT(ISNUMBER(C649))),"Check inputs",IF(OR(C649&lt;&gt;INT(C649),C649&lt;1,C649&gt;100),"Check inputs","OK")))))</f>
        <v/>
      </c>
    </row>
    <row r="650" spans="1:6" x14ac:dyDescent="0.25">
      <c r="A650" s="12"/>
      <c r="B650" s="12"/>
      <c r="C650" s="12"/>
      <c r="D650" s="19"/>
      <c r="E650" s="19"/>
      <c r="F650" s="16" t="str">
        <f>IF(NOT(OR(A650&lt;&gt;"",B650&lt;&gt;"",C650&lt;&gt;"",D650&lt;&gt;"",E650&lt;&gt;"")),"",IF(A650="","Check ID",IF(SUMPRODUCT(--(Equipment!$A$2:$A$101=A650))=0,"Check ID",IF(OR(NOT(OR(B650="Occupied",B650="Unoccupied",B650="Morning warm-up",B650="Economizer",B650="Safety",B650="Alarm")),D650="",NOT(ISNUMBER(C650))),"Check inputs",IF(OR(C650&lt;&gt;INT(C650),C650&lt;1,C650&gt;100),"Check inputs","OK")))))</f>
        <v/>
      </c>
    </row>
    <row r="651" spans="1:6" x14ac:dyDescent="0.25">
      <c r="A651" s="12"/>
      <c r="B651" s="12"/>
      <c r="C651" s="12"/>
      <c r="D651" s="19"/>
      <c r="E651" s="19"/>
      <c r="F651" s="16" t="str">
        <f>IF(NOT(OR(A651&lt;&gt;"",B651&lt;&gt;"",C651&lt;&gt;"",D651&lt;&gt;"",E651&lt;&gt;"")),"",IF(A651="","Check ID",IF(SUMPRODUCT(--(Equipment!$A$2:$A$101=A651))=0,"Check ID",IF(OR(NOT(OR(B651="Occupied",B651="Unoccupied",B651="Morning warm-up",B651="Economizer",B651="Safety",B651="Alarm")),D651="",NOT(ISNUMBER(C651))),"Check inputs",IF(OR(C651&lt;&gt;INT(C651),C651&lt;1,C651&gt;100),"Check inputs","OK")))))</f>
        <v/>
      </c>
    </row>
    <row r="652" spans="1:6" x14ac:dyDescent="0.25">
      <c r="A652" s="12"/>
      <c r="B652" s="12"/>
      <c r="C652" s="12"/>
      <c r="D652" s="19"/>
      <c r="E652" s="19"/>
      <c r="F652" s="16" t="str">
        <f>IF(NOT(OR(A652&lt;&gt;"",B652&lt;&gt;"",C652&lt;&gt;"",D652&lt;&gt;"",E652&lt;&gt;"")),"",IF(A652="","Check ID",IF(SUMPRODUCT(--(Equipment!$A$2:$A$101=A652))=0,"Check ID",IF(OR(NOT(OR(B652="Occupied",B652="Unoccupied",B652="Morning warm-up",B652="Economizer",B652="Safety",B652="Alarm")),D652="",NOT(ISNUMBER(C652))),"Check inputs",IF(OR(C652&lt;&gt;INT(C652),C652&lt;1,C652&gt;100),"Check inputs","OK")))))</f>
        <v/>
      </c>
    </row>
    <row r="653" spans="1:6" x14ac:dyDescent="0.25">
      <c r="A653" s="12"/>
      <c r="B653" s="12"/>
      <c r="C653" s="12"/>
      <c r="D653" s="19"/>
      <c r="E653" s="19"/>
      <c r="F653" s="16" t="str">
        <f>IF(NOT(OR(A653&lt;&gt;"",B653&lt;&gt;"",C653&lt;&gt;"",D653&lt;&gt;"",E653&lt;&gt;"")),"",IF(A653="","Check ID",IF(SUMPRODUCT(--(Equipment!$A$2:$A$101=A653))=0,"Check ID",IF(OR(NOT(OR(B653="Occupied",B653="Unoccupied",B653="Morning warm-up",B653="Economizer",B653="Safety",B653="Alarm")),D653="",NOT(ISNUMBER(C653))),"Check inputs",IF(OR(C653&lt;&gt;INT(C653),C653&lt;1,C653&gt;100),"Check inputs","OK")))))</f>
        <v/>
      </c>
    </row>
    <row r="654" spans="1:6" x14ac:dyDescent="0.25">
      <c r="A654" s="12"/>
      <c r="B654" s="12"/>
      <c r="C654" s="12"/>
      <c r="D654" s="19"/>
      <c r="E654" s="19"/>
      <c r="F654" s="16" t="str">
        <f>IF(NOT(OR(A654&lt;&gt;"",B654&lt;&gt;"",C654&lt;&gt;"",D654&lt;&gt;"",E654&lt;&gt;"")),"",IF(A654="","Check ID",IF(SUMPRODUCT(--(Equipment!$A$2:$A$101=A654))=0,"Check ID",IF(OR(NOT(OR(B654="Occupied",B654="Unoccupied",B654="Morning warm-up",B654="Economizer",B654="Safety",B654="Alarm")),D654="",NOT(ISNUMBER(C654))),"Check inputs",IF(OR(C654&lt;&gt;INT(C654),C654&lt;1,C654&gt;100),"Check inputs","OK")))))</f>
        <v/>
      </c>
    </row>
    <row r="655" spans="1:6" x14ac:dyDescent="0.25">
      <c r="A655" s="12"/>
      <c r="B655" s="12"/>
      <c r="C655" s="12"/>
      <c r="D655" s="19"/>
      <c r="E655" s="19"/>
      <c r="F655" s="16" t="str">
        <f>IF(NOT(OR(A655&lt;&gt;"",B655&lt;&gt;"",C655&lt;&gt;"",D655&lt;&gt;"",E655&lt;&gt;"")),"",IF(A655="","Check ID",IF(SUMPRODUCT(--(Equipment!$A$2:$A$101=A655))=0,"Check ID",IF(OR(NOT(OR(B655="Occupied",B655="Unoccupied",B655="Morning warm-up",B655="Economizer",B655="Safety",B655="Alarm")),D655="",NOT(ISNUMBER(C655))),"Check inputs",IF(OR(C655&lt;&gt;INT(C655),C655&lt;1,C655&gt;100),"Check inputs","OK")))))</f>
        <v/>
      </c>
    </row>
    <row r="656" spans="1:6" x14ac:dyDescent="0.25">
      <c r="A656" s="12"/>
      <c r="B656" s="12"/>
      <c r="C656" s="12"/>
      <c r="D656" s="19"/>
      <c r="E656" s="19"/>
      <c r="F656" s="16" t="str">
        <f>IF(NOT(OR(A656&lt;&gt;"",B656&lt;&gt;"",C656&lt;&gt;"",D656&lt;&gt;"",E656&lt;&gt;"")),"",IF(A656="","Check ID",IF(SUMPRODUCT(--(Equipment!$A$2:$A$101=A656))=0,"Check ID",IF(OR(NOT(OR(B656="Occupied",B656="Unoccupied",B656="Morning warm-up",B656="Economizer",B656="Safety",B656="Alarm")),D656="",NOT(ISNUMBER(C656))),"Check inputs",IF(OR(C656&lt;&gt;INT(C656),C656&lt;1,C656&gt;100),"Check inputs","OK")))))</f>
        <v/>
      </c>
    </row>
    <row r="657" spans="1:6" x14ac:dyDescent="0.25">
      <c r="A657" s="12"/>
      <c r="B657" s="12"/>
      <c r="C657" s="12"/>
      <c r="D657" s="19"/>
      <c r="E657" s="19"/>
      <c r="F657" s="16" t="str">
        <f>IF(NOT(OR(A657&lt;&gt;"",B657&lt;&gt;"",C657&lt;&gt;"",D657&lt;&gt;"",E657&lt;&gt;"")),"",IF(A657="","Check ID",IF(SUMPRODUCT(--(Equipment!$A$2:$A$101=A657))=0,"Check ID",IF(OR(NOT(OR(B657="Occupied",B657="Unoccupied",B657="Morning warm-up",B657="Economizer",B657="Safety",B657="Alarm")),D657="",NOT(ISNUMBER(C657))),"Check inputs",IF(OR(C657&lt;&gt;INT(C657),C657&lt;1,C657&gt;100),"Check inputs","OK")))))</f>
        <v/>
      </c>
    </row>
    <row r="658" spans="1:6" x14ac:dyDescent="0.25">
      <c r="A658" s="12"/>
      <c r="B658" s="12"/>
      <c r="C658" s="12"/>
      <c r="D658" s="19"/>
      <c r="E658" s="19"/>
      <c r="F658" s="16" t="str">
        <f>IF(NOT(OR(A658&lt;&gt;"",B658&lt;&gt;"",C658&lt;&gt;"",D658&lt;&gt;"",E658&lt;&gt;"")),"",IF(A658="","Check ID",IF(SUMPRODUCT(--(Equipment!$A$2:$A$101=A658))=0,"Check ID",IF(OR(NOT(OR(B658="Occupied",B658="Unoccupied",B658="Morning warm-up",B658="Economizer",B658="Safety",B658="Alarm")),D658="",NOT(ISNUMBER(C658))),"Check inputs",IF(OR(C658&lt;&gt;INT(C658),C658&lt;1,C658&gt;100),"Check inputs","OK")))))</f>
        <v/>
      </c>
    </row>
    <row r="659" spans="1:6" x14ac:dyDescent="0.25">
      <c r="A659" s="12"/>
      <c r="B659" s="12"/>
      <c r="C659" s="12"/>
      <c r="D659" s="19"/>
      <c r="E659" s="19"/>
      <c r="F659" s="16" t="str">
        <f>IF(NOT(OR(A659&lt;&gt;"",B659&lt;&gt;"",C659&lt;&gt;"",D659&lt;&gt;"",E659&lt;&gt;"")),"",IF(A659="","Check ID",IF(SUMPRODUCT(--(Equipment!$A$2:$A$101=A659))=0,"Check ID",IF(OR(NOT(OR(B659="Occupied",B659="Unoccupied",B659="Morning warm-up",B659="Economizer",B659="Safety",B659="Alarm")),D659="",NOT(ISNUMBER(C659))),"Check inputs",IF(OR(C659&lt;&gt;INT(C659),C659&lt;1,C659&gt;100),"Check inputs","OK")))))</f>
        <v/>
      </c>
    </row>
    <row r="660" spans="1:6" x14ac:dyDescent="0.25">
      <c r="A660" s="12"/>
      <c r="B660" s="12"/>
      <c r="C660" s="12"/>
      <c r="D660" s="19"/>
      <c r="E660" s="19"/>
      <c r="F660" s="16" t="str">
        <f>IF(NOT(OR(A660&lt;&gt;"",B660&lt;&gt;"",C660&lt;&gt;"",D660&lt;&gt;"",E660&lt;&gt;"")),"",IF(A660="","Check ID",IF(SUMPRODUCT(--(Equipment!$A$2:$A$101=A660))=0,"Check ID",IF(OR(NOT(OR(B660="Occupied",B660="Unoccupied",B660="Morning warm-up",B660="Economizer",B660="Safety",B660="Alarm")),D660="",NOT(ISNUMBER(C660))),"Check inputs",IF(OR(C660&lt;&gt;INT(C660),C660&lt;1,C660&gt;100),"Check inputs","OK")))))</f>
        <v/>
      </c>
    </row>
    <row r="661" spans="1:6" x14ac:dyDescent="0.25">
      <c r="A661" s="12"/>
      <c r="B661" s="12"/>
      <c r="C661" s="12"/>
      <c r="D661" s="19"/>
      <c r="E661" s="19"/>
      <c r="F661" s="16" t="str">
        <f>IF(NOT(OR(A661&lt;&gt;"",B661&lt;&gt;"",C661&lt;&gt;"",D661&lt;&gt;"",E661&lt;&gt;"")),"",IF(A661="","Check ID",IF(SUMPRODUCT(--(Equipment!$A$2:$A$101=A661))=0,"Check ID",IF(OR(NOT(OR(B661="Occupied",B661="Unoccupied",B661="Morning warm-up",B661="Economizer",B661="Safety",B661="Alarm")),D661="",NOT(ISNUMBER(C661))),"Check inputs",IF(OR(C661&lt;&gt;INT(C661),C661&lt;1,C661&gt;100),"Check inputs","OK")))))</f>
        <v/>
      </c>
    </row>
    <row r="662" spans="1:6" x14ac:dyDescent="0.25">
      <c r="A662" s="12"/>
      <c r="B662" s="12"/>
      <c r="C662" s="12"/>
      <c r="D662" s="19"/>
      <c r="E662" s="19"/>
      <c r="F662" s="16" t="str">
        <f>IF(NOT(OR(A662&lt;&gt;"",B662&lt;&gt;"",C662&lt;&gt;"",D662&lt;&gt;"",E662&lt;&gt;"")),"",IF(A662="","Check ID",IF(SUMPRODUCT(--(Equipment!$A$2:$A$101=A662))=0,"Check ID",IF(OR(NOT(OR(B662="Occupied",B662="Unoccupied",B662="Morning warm-up",B662="Economizer",B662="Safety",B662="Alarm")),D662="",NOT(ISNUMBER(C662))),"Check inputs",IF(OR(C662&lt;&gt;INT(C662),C662&lt;1,C662&gt;100),"Check inputs","OK")))))</f>
        <v/>
      </c>
    </row>
    <row r="663" spans="1:6" x14ac:dyDescent="0.25">
      <c r="A663" s="12"/>
      <c r="B663" s="12"/>
      <c r="C663" s="12"/>
      <c r="D663" s="19"/>
      <c r="E663" s="19"/>
      <c r="F663" s="16" t="str">
        <f>IF(NOT(OR(A663&lt;&gt;"",B663&lt;&gt;"",C663&lt;&gt;"",D663&lt;&gt;"",E663&lt;&gt;"")),"",IF(A663="","Check ID",IF(SUMPRODUCT(--(Equipment!$A$2:$A$101=A663))=0,"Check ID",IF(OR(NOT(OR(B663="Occupied",B663="Unoccupied",B663="Morning warm-up",B663="Economizer",B663="Safety",B663="Alarm")),D663="",NOT(ISNUMBER(C663))),"Check inputs",IF(OR(C663&lt;&gt;INT(C663),C663&lt;1,C663&gt;100),"Check inputs","OK")))))</f>
        <v/>
      </c>
    </row>
    <row r="664" spans="1:6" x14ac:dyDescent="0.25">
      <c r="A664" s="12"/>
      <c r="B664" s="12"/>
      <c r="C664" s="12"/>
      <c r="D664" s="19"/>
      <c r="E664" s="19"/>
      <c r="F664" s="16" t="str">
        <f>IF(NOT(OR(A664&lt;&gt;"",B664&lt;&gt;"",C664&lt;&gt;"",D664&lt;&gt;"",E664&lt;&gt;"")),"",IF(A664="","Check ID",IF(SUMPRODUCT(--(Equipment!$A$2:$A$101=A664))=0,"Check ID",IF(OR(NOT(OR(B664="Occupied",B664="Unoccupied",B664="Morning warm-up",B664="Economizer",B664="Safety",B664="Alarm")),D664="",NOT(ISNUMBER(C664))),"Check inputs",IF(OR(C664&lt;&gt;INT(C664),C664&lt;1,C664&gt;100),"Check inputs","OK")))))</f>
        <v/>
      </c>
    </row>
    <row r="665" spans="1:6" x14ac:dyDescent="0.25">
      <c r="A665" s="12"/>
      <c r="B665" s="12"/>
      <c r="C665" s="12"/>
      <c r="D665" s="19"/>
      <c r="E665" s="19"/>
      <c r="F665" s="16" t="str">
        <f>IF(NOT(OR(A665&lt;&gt;"",B665&lt;&gt;"",C665&lt;&gt;"",D665&lt;&gt;"",E665&lt;&gt;"")),"",IF(A665="","Check ID",IF(SUMPRODUCT(--(Equipment!$A$2:$A$101=A665))=0,"Check ID",IF(OR(NOT(OR(B665="Occupied",B665="Unoccupied",B665="Morning warm-up",B665="Economizer",B665="Safety",B665="Alarm")),D665="",NOT(ISNUMBER(C665))),"Check inputs",IF(OR(C665&lt;&gt;INT(C665),C665&lt;1,C665&gt;100),"Check inputs","OK")))))</f>
        <v/>
      </c>
    </row>
    <row r="666" spans="1:6" x14ac:dyDescent="0.25">
      <c r="A666" s="12"/>
      <c r="B666" s="12"/>
      <c r="C666" s="12"/>
      <c r="D666" s="19"/>
      <c r="E666" s="19"/>
      <c r="F666" s="16" t="str">
        <f>IF(NOT(OR(A666&lt;&gt;"",B666&lt;&gt;"",C666&lt;&gt;"",D666&lt;&gt;"",E666&lt;&gt;"")),"",IF(A666="","Check ID",IF(SUMPRODUCT(--(Equipment!$A$2:$A$101=A666))=0,"Check ID",IF(OR(NOT(OR(B666="Occupied",B666="Unoccupied",B666="Morning warm-up",B666="Economizer",B666="Safety",B666="Alarm")),D666="",NOT(ISNUMBER(C666))),"Check inputs",IF(OR(C666&lt;&gt;INT(C666),C666&lt;1,C666&gt;100),"Check inputs","OK")))))</f>
        <v/>
      </c>
    </row>
    <row r="667" spans="1:6" x14ac:dyDescent="0.25">
      <c r="A667" s="12"/>
      <c r="B667" s="12"/>
      <c r="C667" s="12"/>
      <c r="D667" s="19"/>
      <c r="E667" s="19"/>
      <c r="F667" s="16" t="str">
        <f>IF(NOT(OR(A667&lt;&gt;"",B667&lt;&gt;"",C667&lt;&gt;"",D667&lt;&gt;"",E667&lt;&gt;"")),"",IF(A667="","Check ID",IF(SUMPRODUCT(--(Equipment!$A$2:$A$101=A667))=0,"Check ID",IF(OR(NOT(OR(B667="Occupied",B667="Unoccupied",B667="Morning warm-up",B667="Economizer",B667="Safety",B667="Alarm")),D667="",NOT(ISNUMBER(C667))),"Check inputs",IF(OR(C667&lt;&gt;INT(C667),C667&lt;1,C667&gt;100),"Check inputs","OK")))))</f>
        <v/>
      </c>
    </row>
    <row r="668" spans="1:6" x14ac:dyDescent="0.25">
      <c r="A668" s="12"/>
      <c r="B668" s="12"/>
      <c r="C668" s="12"/>
      <c r="D668" s="19"/>
      <c r="E668" s="19"/>
      <c r="F668" s="16" t="str">
        <f>IF(NOT(OR(A668&lt;&gt;"",B668&lt;&gt;"",C668&lt;&gt;"",D668&lt;&gt;"",E668&lt;&gt;"")),"",IF(A668="","Check ID",IF(SUMPRODUCT(--(Equipment!$A$2:$A$101=A668))=0,"Check ID",IF(OR(NOT(OR(B668="Occupied",B668="Unoccupied",B668="Morning warm-up",B668="Economizer",B668="Safety",B668="Alarm")),D668="",NOT(ISNUMBER(C668))),"Check inputs",IF(OR(C668&lt;&gt;INT(C668),C668&lt;1,C668&gt;100),"Check inputs","OK")))))</f>
        <v/>
      </c>
    </row>
    <row r="669" spans="1:6" x14ac:dyDescent="0.25">
      <c r="A669" s="12"/>
      <c r="B669" s="12"/>
      <c r="C669" s="12"/>
      <c r="D669" s="19"/>
      <c r="E669" s="19"/>
      <c r="F669" s="16" t="str">
        <f>IF(NOT(OR(A669&lt;&gt;"",B669&lt;&gt;"",C669&lt;&gt;"",D669&lt;&gt;"",E669&lt;&gt;"")),"",IF(A669="","Check ID",IF(SUMPRODUCT(--(Equipment!$A$2:$A$101=A669))=0,"Check ID",IF(OR(NOT(OR(B669="Occupied",B669="Unoccupied",B669="Morning warm-up",B669="Economizer",B669="Safety",B669="Alarm")),D669="",NOT(ISNUMBER(C669))),"Check inputs",IF(OR(C669&lt;&gt;INT(C669),C669&lt;1,C669&gt;100),"Check inputs","OK")))))</f>
        <v/>
      </c>
    </row>
    <row r="670" spans="1:6" x14ac:dyDescent="0.25">
      <c r="A670" s="12"/>
      <c r="B670" s="12"/>
      <c r="C670" s="12"/>
      <c r="D670" s="19"/>
      <c r="E670" s="19"/>
      <c r="F670" s="16" t="str">
        <f>IF(NOT(OR(A670&lt;&gt;"",B670&lt;&gt;"",C670&lt;&gt;"",D670&lt;&gt;"",E670&lt;&gt;"")),"",IF(A670="","Check ID",IF(SUMPRODUCT(--(Equipment!$A$2:$A$101=A670))=0,"Check ID",IF(OR(NOT(OR(B670="Occupied",B670="Unoccupied",B670="Morning warm-up",B670="Economizer",B670="Safety",B670="Alarm")),D670="",NOT(ISNUMBER(C670))),"Check inputs",IF(OR(C670&lt;&gt;INT(C670),C670&lt;1,C670&gt;100),"Check inputs","OK")))))</f>
        <v/>
      </c>
    </row>
    <row r="671" spans="1:6" x14ac:dyDescent="0.25">
      <c r="A671" s="12"/>
      <c r="B671" s="12"/>
      <c r="C671" s="12"/>
      <c r="D671" s="19"/>
      <c r="E671" s="19"/>
      <c r="F671" s="16" t="str">
        <f>IF(NOT(OR(A671&lt;&gt;"",B671&lt;&gt;"",C671&lt;&gt;"",D671&lt;&gt;"",E671&lt;&gt;"")),"",IF(A671="","Check ID",IF(SUMPRODUCT(--(Equipment!$A$2:$A$101=A671))=0,"Check ID",IF(OR(NOT(OR(B671="Occupied",B671="Unoccupied",B671="Morning warm-up",B671="Economizer",B671="Safety",B671="Alarm")),D671="",NOT(ISNUMBER(C671))),"Check inputs",IF(OR(C671&lt;&gt;INT(C671),C671&lt;1,C671&gt;100),"Check inputs","OK")))))</f>
        <v/>
      </c>
    </row>
    <row r="672" spans="1:6" x14ac:dyDescent="0.25">
      <c r="A672" s="12"/>
      <c r="B672" s="12"/>
      <c r="C672" s="12"/>
      <c r="D672" s="19"/>
      <c r="E672" s="19"/>
      <c r="F672" s="16" t="str">
        <f>IF(NOT(OR(A672&lt;&gt;"",B672&lt;&gt;"",C672&lt;&gt;"",D672&lt;&gt;"",E672&lt;&gt;"")),"",IF(A672="","Check ID",IF(SUMPRODUCT(--(Equipment!$A$2:$A$101=A672))=0,"Check ID",IF(OR(NOT(OR(B672="Occupied",B672="Unoccupied",B672="Morning warm-up",B672="Economizer",B672="Safety",B672="Alarm")),D672="",NOT(ISNUMBER(C672))),"Check inputs",IF(OR(C672&lt;&gt;INT(C672),C672&lt;1,C672&gt;100),"Check inputs","OK")))))</f>
        <v/>
      </c>
    </row>
    <row r="673" spans="1:6" x14ac:dyDescent="0.25">
      <c r="A673" s="12"/>
      <c r="B673" s="12"/>
      <c r="C673" s="12"/>
      <c r="D673" s="19"/>
      <c r="E673" s="19"/>
      <c r="F673" s="16" t="str">
        <f>IF(NOT(OR(A673&lt;&gt;"",B673&lt;&gt;"",C673&lt;&gt;"",D673&lt;&gt;"",E673&lt;&gt;"")),"",IF(A673="","Check ID",IF(SUMPRODUCT(--(Equipment!$A$2:$A$101=A673))=0,"Check ID",IF(OR(NOT(OR(B673="Occupied",B673="Unoccupied",B673="Morning warm-up",B673="Economizer",B673="Safety",B673="Alarm")),D673="",NOT(ISNUMBER(C673))),"Check inputs",IF(OR(C673&lt;&gt;INT(C673),C673&lt;1,C673&gt;100),"Check inputs","OK")))))</f>
        <v/>
      </c>
    </row>
    <row r="674" spans="1:6" x14ac:dyDescent="0.25">
      <c r="A674" s="12"/>
      <c r="B674" s="12"/>
      <c r="C674" s="12"/>
      <c r="D674" s="19"/>
      <c r="E674" s="19"/>
      <c r="F674" s="16" t="str">
        <f>IF(NOT(OR(A674&lt;&gt;"",B674&lt;&gt;"",C674&lt;&gt;"",D674&lt;&gt;"",E674&lt;&gt;"")),"",IF(A674="","Check ID",IF(SUMPRODUCT(--(Equipment!$A$2:$A$101=A674))=0,"Check ID",IF(OR(NOT(OR(B674="Occupied",B674="Unoccupied",B674="Morning warm-up",B674="Economizer",B674="Safety",B674="Alarm")),D674="",NOT(ISNUMBER(C674))),"Check inputs",IF(OR(C674&lt;&gt;INT(C674),C674&lt;1,C674&gt;100),"Check inputs","OK")))))</f>
        <v/>
      </c>
    </row>
    <row r="675" spans="1:6" x14ac:dyDescent="0.25">
      <c r="A675" s="12"/>
      <c r="B675" s="12"/>
      <c r="C675" s="12"/>
      <c r="D675" s="19"/>
      <c r="E675" s="19"/>
      <c r="F675" s="16" t="str">
        <f>IF(NOT(OR(A675&lt;&gt;"",B675&lt;&gt;"",C675&lt;&gt;"",D675&lt;&gt;"",E675&lt;&gt;"")),"",IF(A675="","Check ID",IF(SUMPRODUCT(--(Equipment!$A$2:$A$101=A675))=0,"Check ID",IF(OR(NOT(OR(B675="Occupied",B675="Unoccupied",B675="Morning warm-up",B675="Economizer",B675="Safety",B675="Alarm")),D675="",NOT(ISNUMBER(C675))),"Check inputs",IF(OR(C675&lt;&gt;INT(C675),C675&lt;1,C675&gt;100),"Check inputs","OK")))))</f>
        <v/>
      </c>
    </row>
    <row r="676" spans="1:6" x14ac:dyDescent="0.25">
      <c r="A676" s="12"/>
      <c r="B676" s="12"/>
      <c r="C676" s="12"/>
      <c r="D676" s="19"/>
      <c r="E676" s="19"/>
      <c r="F676" s="16" t="str">
        <f>IF(NOT(OR(A676&lt;&gt;"",B676&lt;&gt;"",C676&lt;&gt;"",D676&lt;&gt;"",E676&lt;&gt;"")),"",IF(A676="","Check ID",IF(SUMPRODUCT(--(Equipment!$A$2:$A$101=A676))=0,"Check ID",IF(OR(NOT(OR(B676="Occupied",B676="Unoccupied",B676="Morning warm-up",B676="Economizer",B676="Safety",B676="Alarm")),D676="",NOT(ISNUMBER(C676))),"Check inputs",IF(OR(C676&lt;&gt;INT(C676),C676&lt;1,C676&gt;100),"Check inputs","OK")))))</f>
        <v/>
      </c>
    </row>
    <row r="677" spans="1:6" x14ac:dyDescent="0.25">
      <c r="A677" s="12"/>
      <c r="B677" s="12"/>
      <c r="C677" s="12"/>
      <c r="D677" s="19"/>
      <c r="E677" s="19"/>
      <c r="F677" s="16" t="str">
        <f>IF(NOT(OR(A677&lt;&gt;"",B677&lt;&gt;"",C677&lt;&gt;"",D677&lt;&gt;"",E677&lt;&gt;"")),"",IF(A677="","Check ID",IF(SUMPRODUCT(--(Equipment!$A$2:$A$101=A677))=0,"Check ID",IF(OR(NOT(OR(B677="Occupied",B677="Unoccupied",B677="Morning warm-up",B677="Economizer",B677="Safety",B677="Alarm")),D677="",NOT(ISNUMBER(C677))),"Check inputs",IF(OR(C677&lt;&gt;INT(C677),C677&lt;1,C677&gt;100),"Check inputs","OK")))))</f>
        <v/>
      </c>
    </row>
    <row r="678" spans="1:6" x14ac:dyDescent="0.25">
      <c r="A678" s="12"/>
      <c r="B678" s="12"/>
      <c r="C678" s="12"/>
      <c r="D678" s="19"/>
      <c r="E678" s="19"/>
      <c r="F678" s="16" t="str">
        <f>IF(NOT(OR(A678&lt;&gt;"",B678&lt;&gt;"",C678&lt;&gt;"",D678&lt;&gt;"",E678&lt;&gt;"")),"",IF(A678="","Check ID",IF(SUMPRODUCT(--(Equipment!$A$2:$A$101=A678))=0,"Check ID",IF(OR(NOT(OR(B678="Occupied",B678="Unoccupied",B678="Morning warm-up",B678="Economizer",B678="Safety",B678="Alarm")),D678="",NOT(ISNUMBER(C678))),"Check inputs",IF(OR(C678&lt;&gt;INT(C678),C678&lt;1,C678&gt;100),"Check inputs","OK")))))</f>
        <v/>
      </c>
    </row>
    <row r="679" spans="1:6" x14ac:dyDescent="0.25">
      <c r="A679" s="12"/>
      <c r="B679" s="12"/>
      <c r="C679" s="12"/>
      <c r="D679" s="19"/>
      <c r="E679" s="19"/>
      <c r="F679" s="16" t="str">
        <f>IF(NOT(OR(A679&lt;&gt;"",B679&lt;&gt;"",C679&lt;&gt;"",D679&lt;&gt;"",E679&lt;&gt;"")),"",IF(A679="","Check ID",IF(SUMPRODUCT(--(Equipment!$A$2:$A$101=A679))=0,"Check ID",IF(OR(NOT(OR(B679="Occupied",B679="Unoccupied",B679="Morning warm-up",B679="Economizer",B679="Safety",B679="Alarm")),D679="",NOT(ISNUMBER(C679))),"Check inputs",IF(OR(C679&lt;&gt;INT(C679),C679&lt;1,C679&gt;100),"Check inputs","OK")))))</f>
        <v/>
      </c>
    </row>
    <row r="680" spans="1:6" x14ac:dyDescent="0.25">
      <c r="A680" s="12"/>
      <c r="B680" s="12"/>
      <c r="C680" s="12"/>
      <c r="D680" s="19"/>
      <c r="E680" s="19"/>
      <c r="F680" s="16" t="str">
        <f>IF(NOT(OR(A680&lt;&gt;"",B680&lt;&gt;"",C680&lt;&gt;"",D680&lt;&gt;"",E680&lt;&gt;"")),"",IF(A680="","Check ID",IF(SUMPRODUCT(--(Equipment!$A$2:$A$101=A680))=0,"Check ID",IF(OR(NOT(OR(B680="Occupied",B680="Unoccupied",B680="Morning warm-up",B680="Economizer",B680="Safety",B680="Alarm")),D680="",NOT(ISNUMBER(C680))),"Check inputs",IF(OR(C680&lt;&gt;INT(C680),C680&lt;1,C680&gt;100),"Check inputs","OK")))))</f>
        <v/>
      </c>
    </row>
    <row r="681" spans="1:6" x14ac:dyDescent="0.25">
      <c r="A681" s="12"/>
      <c r="B681" s="12"/>
      <c r="C681" s="12"/>
      <c r="D681" s="19"/>
      <c r="E681" s="19"/>
      <c r="F681" s="16" t="str">
        <f>IF(NOT(OR(A681&lt;&gt;"",B681&lt;&gt;"",C681&lt;&gt;"",D681&lt;&gt;"",E681&lt;&gt;"")),"",IF(A681="","Check ID",IF(SUMPRODUCT(--(Equipment!$A$2:$A$101=A681))=0,"Check ID",IF(OR(NOT(OR(B681="Occupied",B681="Unoccupied",B681="Morning warm-up",B681="Economizer",B681="Safety",B681="Alarm")),D681="",NOT(ISNUMBER(C681))),"Check inputs",IF(OR(C681&lt;&gt;INT(C681),C681&lt;1,C681&gt;100),"Check inputs","OK")))))</f>
        <v/>
      </c>
    </row>
    <row r="682" spans="1:6" x14ac:dyDescent="0.25">
      <c r="A682" s="12"/>
      <c r="B682" s="12"/>
      <c r="C682" s="12"/>
      <c r="D682" s="19"/>
      <c r="E682" s="19"/>
      <c r="F682" s="16" t="str">
        <f>IF(NOT(OR(A682&lt;&gt;"",B682&lt;&gt;"",C682&lt;&gt;"",D682&lt;&gt;"",E682&lt;&gt;"")),"",IF(A682="","Check ID",IF(SUMPRODUCT(--(Equipment!$A$2:$A$101=A682))=0,"Check ID",IF(OR(NOT(OR(B682="Occupied",B682="Unoccupied",B682="Morning warm-up",B682="Economizer",B682="Safety",B682="Alarm")),D682="",NOT(ISNUMBER(C682))),"Check inputs",IF(OR(C682&lt;&gt;INT(C682),C682&lt;1,C682&gt;100),"Check inputs","OK")))))</f>
        <v/>
      </c>
    </row>
    <row r="683" spans="1:6" x14ac:dyDescent="0.25">
      <c r="A683" s="12"/>
      <c r="B683" s="12"/>
      <c r="C683" s="12"/>
      <c r="D683" s="19"/>
      <c r="E683" s="19"/>
      <c r="F683" s="16" t="str">
        <f>IF(NOT(OR(A683&lt;&gt;"",B683&lt;&gt;"",C683&lt;&gt;"",D683&lt;&gt;"",E683&lt;&gt;"")),"",IF(A683="","Check ID",IF(SUMPRODUCT(--(Equipment!$A$2:$A$101=A683))=0,"Check ID",IF(OR(NOT(OR(B683="Occupied",B683="Unoccupied",B683="Morning warm-up",B683="Economizer",B683="Safety",B683="Alarm")),D683="",NOT(ISNUMBER(C683))),"Check inputs",IF(OR(C683&lt;&gt;INT(C683),C683&lt;1,C683&gt;100),"Check inputs","OK")))))</f>
        <v/>
      </c>
    </row>
    <row r="684" spans="1:6" x14ac:dyDescent="0.25">
      <c r="A684" s="12"/>
      <c r="B684" s="12"/>
      <c r="C684" s="12"/>
      <c r="D684" s="19"/>
      <c r="E684" s="19"/>
      <c r="F684" s="16" t="str">
        <f>IF(NOT(OR(A684&lt;&gt;"",B684&lt;&gt;"",C684&lt;&gt;"",D684&lt;&gt;"",E684&lt;&gt;"")),"",IF(A684="","Check ID",IF(SUMPRODUCT(--(Equipment!$A$2:$A$101=A684))=0,"Check ID",IF(OR(NOT(OR(B684="Occupied",B684="Unoccupied",B684="Morning warm-up",B684="Economizer",B684="Safety",B684="Alarm")),D684="",NOT(ISNUMBER(C684))),"Check inputs",IF(OR(C684&lt;&gt;INT(C684),C684&lt;1,C684&gt;100),"Check inputs","OK")))))</f>
        <v/>
      </c>
    </row>
    <row r="685" spans="1:6" x14ac:dyDescent="0.25">
      <c r="A685" s="12"/>
      <c r="B685" s="12"/>
      <c r="C685" s="12"/>
      <c r="D685" s="19"/>
      <c r="E685" s="19"/>
      <c r="F685" s="16" t="str">
        <f>IF(NOT(OR(A685&lt;&gt;"",B685&lt;&gt;"",C685&lt;&gt;"",D685&lt;&gt;"",E685&lt;&gt;"")),"",IF(A685="","Check ID",IF(SUMPRODUCT(--(Equipment!$A$2:$A$101=A685))=0,"Check ID",IF(OR(NOT(OR(B685="Occupied",B685="Unoccupied",B685="Morning warm-up",B685="Economizer",B685="Safety",B685="Alarm")),D685="",NOT(ISNUMBER(C685))),"Check inputs",IF(OR(C685&lt;&gt;INT(C685),C685&lt;1,C685&gt;100),"Check inputs","OK")))))</f>
        <v/>
      </c>
    </row>
    <row r="686" spans="1:6" x14ac:dyDescent="0.25">
      <c r="A686" s="12"/>
      <c r="B686" s="12"/>
      <c r="C686" s="12"/>
      <c r="D686" s="19"/>
      <c r="E686" s="19"/>
      <c r="F686" s="16" t="str">
        <f>IF(NOT(OR(A686&lt;&gt;"",B686&lt;&gt;"",C686&lt;&gt;"",D686&lt;&gt;"",E686&lt;&gt;"")),"",IF(A686="","Check ID",IF(SUMPRODUCT(--(Equipment!$A$2:$A$101=A686))=0,"Check ID",IF(OR(NOT(OR(B686="Occupied",B686="Unoccupied",B686="Morning warm-up",B686="Economizer",B686="Safety",B686="Alarm")),D686="",NOT(ISNUMBER(C686))),"Check inputs",IF(OR(C686&lt;&gt;INT(C686),C686&lt;1,C686&gt;100),"Check inputs","OK")))))</f>
        <v/>
      </c>
    </row>
    <row r="687" spans="1:6" x14ac:dyDescent="0.25">
      <c r="A687" s="12"/>
      <c r="B687" s="12"/>
      <c r="C687" s="12"/>
      <c r="D687" s="19"/>
      <c r="E687" s="19"/>
      <c r="F687" s="16" t="str">
        <f>IF(NOT(OR(A687&lt;&gt;"",B687&lt;&gt;"",C687&lt;&gt;"",D687&lt;&gt;"",E687&lt;&gt;"")),"",IF(A687="","Check ID",IF(SUMPRODUCT(--(Equipment!$A$2:$A$101=A687))=0,"Check ID",IF(OR(NOT(OR(B687="Occupied",B687="Unoccupied",B687="Morning warm-up",B687="Economizer",B687="Safety",B687="Alarm")),D687="",NOT(ISNUMBER(C687))),"Check inputs",IF(OR(C687&lt;&gt;INT(C687),C687&lt;1,C687&gt;100),"Check inputs","OK")))))</f>
        <v/>
      </c>
    </row>
    <row r="688" spans="1:6" x14ac:dyDescent="0.25">
      <c r="A688" s="12"/>
      <c r="B688" s="12"/>
      <c r="C688" s="12"/>
      <c r="D688" s="19"/>
      <c r="E688" s="19"/>
      <c r="F688" s="16" t="str">
        <f>IF(NOT(OR(A688&lt;&gt;"",B688&lt;&gt;"",C688&lt;&gt;"",D688&lt;&gt;"",E688&lt;&gt;"")),"",IF(A688="","Check ID",IF(SUMPRODUCT(--(Equipment!$A$2:$A$101=A688))=0,"Check ID",IF(OR(NOT(OR(B688="Occupied",B688="Unoccupied",B688="Morning warm-up",B688="Economizer",B688="Safety",B688="Alarm")),D688="",NOT(ISNUMBER(C688))),"Check inputs",IF(OR(C688&lt;&gt;INT(C688),C688&lt;1,C688&gt;100),"Check inputs","OK")))))</f>
        <v/>
      </c>
    </row>
    <row r="689" spans="1:6" x14ac:dyDescent="0.25">
      <c r="A689" s="12"/>
      <c r="B689" s="12"/>
      <c r="C689" s="12"/>
      <c r="D689" s="19"/>
      <c r="E689" s="19"/>
      <c r="F689" s="16" t="str">
        <f>IF(NOT(OR(A689&lt;&gt;"",B689&lt;&gt;"",C689&lt;&gt;"",D689&lt;&gt;"",E689&lt;&gt;"")),"",IF(A689="","Check ID",IF(SUMPRODUCT(--(Equipment!$A$2:$A$101=A689))=0,"Check ID",IF(OR(NOT(OR(B689="Occupied",B689="Unoccupied",B689="Morning warm-up",B689="Economizer",B689="Safety",B689="Alarm")),D689="",NOT(ISNUMBER(C689))),"Check inputs",IF(OR(C689&lt;&gt;INT(C689),C689&lt;1,C689&gt;100),"Check inputs","OK")))))</f>
        <v/>
      </c>
    </row>
    <row r="690" spans="1:6" x14ac:dyDescent="0.25">
      <c r="A690" s="12"/>
      <c r="B690" s="12"/>
      <c r="C690" s="12"/>
      <c r="D690" s="19"/>
      <c r="E690" s="19"/>
      <c r="F690" s="16" t="str">
        <f>IF(NOT(OR(A690&lt;&gt;"",B690&lt;&gt;"",C690&lt;&gt;"",D690&lt;&gt;"",E690&lt;&gt;"")),"",IF(A690="","Check ID",IF(SUMPRODUCT(--(Equipment!$A$2:$A$101=A690))=0,"Check ID",IF(OR(NOT(OR(B690="Occupied",B690="Unoccupied",B690="Morning warm-up",B690="Economizer",B690="Safety",B690="Alarm")),D690="",NOT(ISNUMBER(C690))),"Check inputs",IF(OR(C690&lt;&gt;INT(C690),C690&lt;1,C690&gt;100),"Check inputs","OK")))))</f>
        <v/>
      </c>
    </row>
    <row r="691" spans="1:6" x14ac:dyDescent="0.25">
      <c r="A691" s="12"/>
      <c r="B691" s="12"/>
      <c r="C691" s="12"/>
      <c r="D691" s="19"/>
      <c r="E691" s="19"/>
      <c r="F691" s="16" t="str">
        <f>IF(NOT(OR(A691&lt;&gt;"",B691&lt;&gt;"",C691&lt;&gt;"",D691&lt;&gt;"",E691&lt;&gt;"")),"",IF(A691="","Check ID",IF(SUMPRODUCT(--(Equipment!$A$2:$A$101=A691))=0,"Check ID",IF(OR(NOT(OR(B691="Occupied",B691="Unoccupied",B691="Morning warm-up",B691="Economizer",B691="Safety",B691="Alarm")),D691="",NOT(ISNUMBER(C691))),"Check inputs",IF(OR(C691&lt;&gt;INT(C691),C691&lt;1,C691&gt;100),"Check inputs","OK")))))</f>
        <v/>
      </c>
    </row>
    <row r="692" spans="1:6" x14ac:dyDescent="0.25">
      <c r="A692" s="12"/>
      <c r="B692" s="12"/>
      <c r="C692" s="12"/>
      <c r="D692" s="19"/>
      <c r="E692" s="19"/>
      <c r="F692" s="16" t="str">
        <f>IF(NOT(OR(A692&lt;&gt;"",B692&lt;&gt;"",C692&lt;&gt;"",D692&lt;&gt;"",E692&lt;&gt;"")),"",IF(A692="","Check ID",IF(SUMPRODUCT(--(Equipment!$A$2:$A$101=A692))=0,"Check ID",IF(OR(NOT(OR(B692="Occupied",B692="Unoccupied",B692="Morning warm-up",B692="Economizer",B692="Safety",B692="Alarm")),D692="",NOT(ISNUMBER(C692))),"Check inputs",IF(OR(C692&lt;&gt;INT(C692),C692&lt;1,C692&gt;100),"Check inputs","OK")))))</f>
        <v/>
      </c>
    </row>
    <row r="693" spans="1:6" x14ac:dyDescent="0.25">
      <c r="A693" s="12"/>
      <c r="B693" s="12"/>
      <c r="C693" s="12"/>
      <c r="D693" s="19"/>
      <c r="E693" s="19"/>
      <c r="F693" s="16" t="str">
        <f>IF(NOT(OR(A693&lt;&gt;"",B693&lt;&gt;"",C693&lt;&gt;"",D693&lt;&gt;"",E693&lt;&gt;"")),"",IF(A693="","Check ID",IF(SUMPRODUCT(--(Equipment!$A$2:$A$101=A693))=0,"Check ID",IF(OR(NOT(OR(B693="Occupied",B693="Unoccupied",B693="Morning warm-up",B693="Economizer",B693="Safety",B693="Alarm")),D693="",NOT(ISNUMBER(C693))),"Check inputs",IF(OR(C693&lt;&gt;INT(C693),C693&lt;1,C693&gt;100),"Check inputs","OK")))))</f>
        <v/>
      </c>
    </row>
    <row r="694" spans="1:6" x14ac:dyDescent="0.25">
      <c r="A694" s="12"/>
      <c r="B694" s="12"/>
      <c r="C694" s="12"/>
      <c r="D694" s="19"/>
      <c r="E694" s="19"/>
      <c r="F694" s="16" t="str">
        <f>IF(NOT(OR(A694&lt;&gt;"",B694&lt;&gt;"",C694&lt;&gt;"",D694&lt;&gt;"",E694&lt;&gt;"")),"",IF(A694="","Check ID",IF(SUMPRODUCT(--(Equipment!$A$2:$A$101=A694))=0,"Check ID",IF(OR(NOT(OR(B694="Occupied",B694="Unoccupied",B694="Morning warm-up",B694="Economizer",B694="Safety",B694="Alarm")),D694="",NOT(ISNUMBER(C694))),"Check inputs",IF(OR(C694&lt;&gt;INT(C694),C694&lt;1,C694&gt;100),"Check inputs","OK")))))</f>
        <v/>
      </c>
    </row>
    <row r="695" spans="1:6" x14ac:dyDescent="0.25">
      <c r="A695" s="12"/>
      <c r="B695" s="12"/>
      <c r="C695" s="12"/>
      <c r="D695" s="19"/>
      <c r="E695" s="19"/>
      <c r="F695" s="16" t="str">
        <f>IF(NOT(OR(A695&lt;&gt;"",B695&lt;&gt;"",C695&lt;&gt;"",D695&lt;&gt;"",E695&lt;&gt;"")),"",IF(A695="","Check ID",IF(SUMPRODUCT(--(Equipment!$A$2:$A$101=A695))=0,"Check ID",IF(OR(NOT(OR(B695="Occupied",B695="Unoccupied",B695="Morning warm-up",B695="Economizer",B695="Safety",B695="Alarm")),D695="",NOT(ISNUMBER(C695))),"Check inputs",IF(OR(C695&lt;&gt;INT(C695),C695&lt;1,C695&gt;100),"Check inputs","OK")))))</f>
        <v/>
      </c>
    </row>
    <row r="696" spans="1:6" x14ac:dyDescent="0.25">
      <c r="A696" s="12"/>
      <c r="B696" s="12"/>
      <c r="C696" s="12"/>
      <c r="D696" s="19"/>
      <c r="E696" s="19"/>
      <c r="F696" s="16" t="str">
        <f>IF(NOT(OR(A696&lt;&gt;"",B696&lt;&gt;"",C696&lt;&gt;"",D696&lt;&gt;"",E696&lt;&gt;"")),"",IF(A696="","Check ID",IF(SUMPRODUCT(--(Equipment!$A$2:$A$101=A696))=0,"Check ID",IF(OR(NOT(OR(B696="Occupied",B696="Unoccupied",B696="Morning warm-up",B696="Economizer",B696="Safety",B696="Alarm")),D696="",NOT(ISNUMBER(C696))),"Check inputs",IF(OR(C696&lt;&gt;INT(C696),C696&lt;1,C696&gt;100),"Check inputs","OK")))))</f>
        <v/>
      </c>
    </row>
    <row r="697" spans="1:6" x14ac:dyDescent="0.25">
      <c r="A697" s="12"/>
      <c r="B697" s="12"/>
      <c r="C697" s="12"/>
      <c r="D697" s="19"/>
      <c r="E697" s="19"/>
      <c r="F697" s="16" t="str">
        <f>IF(NOT(OR(A697&lt;&gt;"",B697&lt;&gt;"",C697&lt;&gt;"",D697&lt;&gt;"",E697&lt;&gt;"")),"",IF(A697="","Check ID",IF(SUMPRODUCT(--(Equipment!$A$2:$A$101=A697))=0,"Check ID",IF(OR(NOT(OR(B697="Occupied",B697="Unoccupied",B697="Morning warm-up",B697="Economizer",B697="Safety",B697="Alarm")),D697="",NOT(ISNUMBER(C697))),"Check inputs",IF(OR(C697&lt;&gt;INT(C697),C697&lt;1,C697&gt;100),"Check inputs","OK")))))</f>
        <v/>
      </c>
    </row>
    <row r="698" spans="1:6" x14ac:dyDescent="0.25">
      <c r="A698" s="12"/>
      <c r="B698" s="12"/>
      <c r="C698" s="12"/>
      <c r="D698" s="19"/>
      <c r="E698" s="19"/>
      <c r="F698" s="16" t="str">
        <f>IF(NOT(OR(A698&lt;&gt;"",B698&lt;&gt;"",C698&lt;&gt;"",D698&lt;&gt;"",E698&lt;&gt;"")),"",IF(A698="","Check ID",IF(SUMPRODUCT(--(Equipment!$A$2:$A$101=A698))=0,"Check ID",IF(OR(NOT(OR(B698="Occupied",B698="Unoccupied",B698="Morning warm-up",B698="Economizer",B698="Safety",B698="Alarm")),D698="",NOT(ISNUMBER(C698))),"Check inputs",IF(OR(C698&lt;&gt;INT(C698),C698&lt;1,C698&gt;100),"Check inputs","OK")))))</f>
        <v/>
      </c>
    </row>
    <row r="699" spans="1:6" x14ac:dyDescent="0.25">
      <c r="A699" s="12"/>
      <c r="B699" s="12"/>
      <c r="C699" s="12"/>
      <c r="D699" s="19"/>
      <c r="E699" s="19"/>
      <c r="F699" s="16" t="str">
        <f>IF(NOT(OR(A699&lt;&gt;"",B699&lt;&gt;"",C699&lt;&gt;"",D699&lt;&gt;"",E699&lt;&gt;"")),"",IF(A699="","Check ID",IF(SUMPRODUCT(--(Equipment!$A$2:$A$101=A699))=0,"Check ID",IF(OR(NOT(OR(B699="Occupied",B699="Unoccupied",B699="Morning warm-up",B699="Economizer",B699="Safety",B699="Alarm")),D699="",NOT(ISNUMBER(C699))),"Check inputs",IF(OR(C699&lt;&gt;INT(C699),C699&lt;1,C699&gt;100),"Check inputs","OK")))))</f>
        <v/>
      </c>
    </row>
    <row r="700" spans="1:6" x14ac:dyDescent="0.25">
      <c r="A700" s="12"/>
      <c r="B700" s="12"/>
      <c r="C700" s="12"/>
      <c r="D700" s="19"/>
      <c r="E700" s="19"/>
      <c r="F700" s="16" t="str">
        <f>IF(NOT(OR(A700&lt;&gt;"",B700&lt;&gt;"",C700&lt;&gt;"",D700&lt;&gt;"",E700&lt;&gt;"")),"",IF(A700="","Check ID",IF(SUMPRODUCT(--(Equipment!$A$2:$A$101=A700))=0,"Check ID",IF(OR(NOT(OR(B700="Occupied",B700="Unoccupied",B700="Morning warm-up",B700="Economizer",B700="Safety",B700="Alarm")),D700="",NOT(ISNUMBER(C700))),"Check inputs",IF(OR(C700&lt;&gt;INT(C700),C700&lt;1,C700&gt;100),"Check inputs","OK")))))</f>
        <v/>
      </c>
    </row>
    <row r="701" spans="1:6" x14ac:dyDescent="0.25">
      <c r="A701" s="12"/>
      <c r="B701" s="12"/>
      <c r="C701" s="12"/>
      <c r="D701" s="19"/>
      <c r="E701" s="19"/>
      <c r="F701" s="16" t="str">
        <f>IF(NOT(OR(A701&lt;&gt;"",B701&lt;&gt;"",C701&lt;&gt;"",D701&lt;&gt;"",E701&lt;&gt;"")),"",IF(A701="","Check ID",IF(SUMPRODUCT(--(Equipment!$A$2:$A$101=A701))=0,"Check ID",IF(OR(NOT(OR(B701="Occupied",B701="Unoccupied",B701="Morning warm-up",B701="Economizer",B701="Safety",B701="Alarm")),D701="",NOT(ISNUMBER(C701))),"Check inputs",IF(OR(C701&lt;&gt;INT(C701),C701&lt;1,C701&gt;100),"Check inputs","OK")))))</f>
        <v/>
      </c>
    </row>
    <row r="702" spans="1:6" x14ac:dyDescent="0.25">
      <c r="A702" s="12"/>
      <c r="B702" s="12"/>
      <c r="C702" s="12"/>
      <c r="D702" s="19"/>
      <c r="E702" s="19"/>
      <c r="F702" s="16" t="str">
        <f>IF(NOT(OR(A702&lt;&gt;"",B702&lt;&gt;"",C702&lt;&gt;"",D702&lt;&gt;"",E702&lt;&gt;"")),"",IF(A702="","Check ID",IF(SUMPRODUCT(--(Equipment!$A$2:$A$101=A702))=0,"Check ID",IF(OR(NOT(OR(B702="Occupied",B702="Unoccupied",B702="Morning warm-up",B702="Economizer",B702="Safety",B702="Alarm")),D702="",NOT(ISNUMBER(C702))),"Check inputs",IF(OR(C702&lt;&gt;INT(C702),C702&lt;1,C702&gt;100),"Check inputs","OK")))))</f>
        <v/>
      </c>
    </row>
    <row r="703" spans="1:6" x14ac:dyDescent="0.25">
      <c r="A703" s="12"/>
      <c r="B703" s="12"/>
      <c r="C703" s="12"/>
      <c r="D703" s="19"/>
      <c r="E703" s="19"/>
      <c r="F703" s="16" t="str">
        <f>IF(NOT(OR(A703&lt;&gt;"",B703&lt;&gt;"",C703&lt;&gt;"",D703&lt;&gt;"",E703&lt;&gt;"")),"",IF(A703="","Check ID",IF(SUMPRODUCT(--(Equipment!$A$2:$A$101=A703))=0,"Check ID",IF(OR(NOT(OR(B703="Occupied",B703="Unoccupied",B703="Morning warm-up",B703="Economizer",B703="Safety",B703="Alarm")),D703="",NOT(ISNUMBER(C703))),"Check inputs",IF(OR(C703&lt;&gt;INT(C703),C703&lt;1,C703&gt;100),"Check inputs","OK")))))</f>
        <v/>
      </c>
    </row>
    <row r="704" spans="1:6" x14ac:dyDescent="0.25">
      <c r="A704" s="12"/>
      <c r="B704" s="12"/>
      <c r="C704" s="12"/>
      <c r="D704" s="19"/>
      <c r="E704" s="19"/>
      <c r="F704" s="16" t="str">
        <f>IF(NOT(OR(A704&lt;&gt;"",B704&lt;&gt;"",C704&lt;&gt;"",D704&lt;&gt;"",E704&lt;&gt;"")),"",IF(A704="","Check ID",IF(SUMPRODUCT(--(Equipment!$A$2:$A$101=A704))=0,"Check ID",IF(OR(NOT(OR(B704="Occupied",B704="Unoccupied",B704="Morning warm-up",B704="Economizer",B704="Safety",B704="Alarm")),D704="",NOT(ISNUMBER(C704))),"Check inputs",IF(OR(C704&lt;&gt;INT(C704),C704&lt;1,C704&gt;100),"Check inputs","OK")))))</f>
        <v/>
      </c>
    </row>
    <row r="705" spans="1:6" x14ac:dyDescent="0.25">
      <c r="A705" s="12"/>
      <c r="B705" s="12"/>
      <c r="C705" s="12"/>
      <c r="D705" s="19"/>
      <c r="E705" s="19"/>
      <c r="F705" s="16" t="str">
        <f>IF(NOT(OR(A705&lt;&gt;"",B705&lt;&gt;"",C705&lt;&gt;"",D705&lt;&gt;"",E705&lt;&gt;"")),"",IF(A705="","Check ID",IF(SUMPRODUCT(--(Equipment!$A$2:$A$101=A705))=0,"Check ID",IF(OR(NOT(OR(B705="Occupied",B705="Unoccupied",B705="Morning warm-up",B705="Economizer",B705="Safety",B705="Alarm")),D705="",NOT(ISNUMBER(C705))),"Check inputs",IF(OR(C705&lt;&gt;INT(C705),C705&lt;1,C705&gt;100),"Check inputs","OK")))))</f>
        <v/>
      </c>
    </row>
    <row r="706" spans="1:6" x14ac:dyDescent="0.25">
      <c r="A706" s="12"/>
      <c r="B706" s="12"/>
      <c r="C706" s="12"/>
      <c r="D706" s="19"/>
      <c r="E706" s="19"/>
      <c r="F706" s="16" t="str">
        <f>IF(NOT(OR(A706&lt;&gt;"",B706&lt;&gt;"",C706&lt;&gt;"",D706&lt;&gt;"",E706&lt;&gt;"")),"",IF(A706="","Check ID",IF(SUMPRODUCT(--(Equipment!$A$2:$A$101=A706))=0,"Check ID",IF(OR(NOT(OR(B706="Occupied",B706="Unoccupied",B706="Morning warm-up",B706="Economizer",B706="Safety",B706="Alarm")),D706="",NOT(ISNUMBER(C706))),"Check inputs",IF(OR(C706&lt;&gt;INT(C706),C706&lt;1,C706&gt;100),"Check inputs","OK")))))</f>
        <v/>
      </c>
    </row>
    <row r="707" spans="1:6" x14ac:dyDescent="0.25">
      <c r="A707" s="12"/>
      <c r="B707" s="12"/>
      <c r="C707" s="12"/>
      <c r="D707" s="19"/>
      <c r="E707" s="19"/>
      <c r="F707" s="16" t="str">
        <f>IF(NOT(OR(A707&lt;&gt;"",B707&lt;&gt;"",C707&lt;&gt;"",D707&lt;&gt;"",E707&lt;&gt;"")),"",IF(A707="","Check ID",IF(SUMPRODUCT(--(Equipment!$A$2:$A$101=A707))=0,"Check ID",IF(OR(NOT(OR(B707="Occupied",B707="Unoccupied",B707="Morning warm-up",B707="Economizer",B707="Safety",B707="Alarm")),D707="",NOT(ISNUMBER(C707))),"Check inputs",IF(OR(C707&lt;&gt;INT(C707),C707&lt;1,C707&gt;100),"Check inputs","OK")))))</f>
        <v/>
      </c>
    </row>
    <row r="708" spans="1:6" x14ac:dyDescent="0.25">
      <c r="A708" s="12"/>
      <c r="B708" s="12"/>
      <c r="C708" s="12"/>
      <c r="D708" s="19"/>
      <c r="E708" s="19"/>
      <c r="F708" s="16" t="str">
        <f>IF(NOT(OR(A708&lt;&gt;"",B708&lt;&gt;"",C708&lt;&gt;"",D708&lt;&gt;"",E708&lt;&gt;"")),"",IF(A708="","Check ID",IF(SUMPRODUCT(--(Equipment!$A$2:$A$101=A708))=0,"Check ID",IF(OR(NOT(OR(B708="Occupied",B708="Unoccupied",B708="Morning warm-up",B708="Economizer",B708="Safety",B708="Alarm")),D708="",NOT(ISNUMBER(C708))),"Check inputs",IF(OR(C708&lt;&gt;INT(C708),C708&lt;1,C708&gt;100),"Check inputs","OK")))))</f>
        <v/>
      </c>
    </row>
    <row r="709" spans="1:6" x14ac:dyDescent="0.25">
      <c r="A709" s="12"/>
      <c r="B709" s="12"/>
      <c r="C709" s="12"/>
      <c r="D709" s="19"/>
      <c r="E709" s="19"/>
      <c r="F709" s="16" t="str">
        <f>IF(NOT(OR(A709&lt;&gt;"",B709&lt;&gt;"",C709&lt;&gt;"",D709&lt;&gt;"",E709&lt;&gt;"")),"",IF(A709="","Check ID",IF(SUMPRODUCT(--(Equipment!$A$2:$A$101=A709))=0,"Check ID",IF(OR(NOT(OR(B709="Occupied",B709="Unoccupied",B709="Morning warm-up",B709="Economizer",B709="Safety",B709="Alarm")),D709="",NOT(ISNUMBER(C709))),"Check inputs",IF(OR(C709&lt;&gt;INT(C709),C709&lt;1,C709&gt;100),"Check inputs","OK")))))</f>
        <v/>
      </c>
    </row>
    <row r="710" spans="1:6" x14ac:dyDescent="0.25">
      <c r="A710" s="12"/>
      <c r="B710" s="12"/>
      <c r="C710" s="12"/>
      <c r="D710" s="19"/>
      <c r="E710" s="19"/>
      <c r="F710" s="16" t="str">
        <f>IF(NOT(OR(A710&lt;&gt;"",B710&lt;&gt;"",C710&lt;&gt;"",D710&lt;&gt;"",E710&lt;&gt;"")),"",IF(A710="","Check ID",IF(SUMPRODUCT(--(Equipment!$A$2:$A$101=A710))=0,"Check ID",IF(OR(NOT(OR(B710="Occupied",B710="Unoccupied",B710="Morning warm-up",B710="Economizer",B710="Safety",B710="Alarm")),D710="",NOT(ISNUMBER(C710))),"Check inputs",IF(OR(C710&lt;&gt;INT(C710),C710&lt;1,C710&gt;100),"Check inputs","OK")))))</f>
        <v/>
      </c>
    </row>
    <row r="711" spans="1:6" x14ac:dyDescent="0.25">
      <c r="A711" s="12"/>
      <c r="B711" s="12"/>
      <c r="C711" s="12"/>
      <c r="D711" s="19"/>
      <c r="E711" s="19"/>
      <c r="F711" s="16" t="str">
        <f>IF(NOT(OR(A711&lt;&gt;"",B711&lt;&gt;"",C711&lt;&gt;"",D711&lt;&gt;"",E711&lt;&gt;"")),"",IF(A711="","Check ID",IF(SUMPRODUCT(--(Equipment!$A$2:$A$101=A711))=0,"Check ID",IF(OR(NOT(OR(B711="Occupied",B711="Unoccupied",B711="Morning warm-up",B711="Economizer",B711="Safety",B711="Alarm")),D711="",NOT(ISNUMBER(C711))),"Check inputs",IF(OR(C711&lt;&gt;INT(C711),C711&lt;1,C711&gt;100),"Check inputs","OK")))))</f>
        <v/>
      </c>
    </row>
    <row r="712" spans="1:6" x14ac:dyDescent="0.25">
      <c r="A712" s="12"/>
      <c r="B712" s="12"/>
      <c r="C712" s="12"/>
      <c r="D712" s="19"/>
      <c r="E712" s="19"/>
      <c r="F712" s="16" t="str">
        <f>IF(NOT(OR(A712&lt;&gt;"",B712&lt;&gt;"",C712&lt;&gt;"",D712&lt;&gt;"",E712&lt;&gt;"")),"",IF(A712="","Check ID",IF(SUMPRODUCT(--(Equipment!$A$2:$A$101=A712))=0,"Check ID",IF(OR(NOT(OR(B712="Occupied",B712="Unoccupied",B712="Morning warm-up",B712="Economizer",B712="Safety",B712="Alarm")),D712="",NOT(ISNUMBER(C712))),"Check inputs",IF(OR(C712&lt;&gt;INT(C712),C712&lt;1,C712&gt;100),"Check inputs","OK")))))</f>
        <v/>
      </c>
    </row>
    <row r="713" spans="1:6" x14ac:dyDescent="0.25">
      <c r="A713" s="12"/>
      <c r="B713" s="12"/>
      <c r="C713" s="12"/>
      <c r="D713" s="19"/>
      <c r="E713" s="19"/>
      <c r="F713" s="16" t="str">
        <f>IF(NOT(OR(A713&lt;&gt;"",B713&lt;&gt;"",C713&lt;&gt;"",D713&lt;&gt;"",E713&lt;&gt;"")),"",IF(A713="","Check ID",IF(SUMPRODUCT(--(Equipment!$A$2:$A$101=A713))=0,"Check ID",IF(OR(NOT(OR(B713="Occupied",B713="Unoccupied",B713="Morning warm-up",B713="Economizer",B713="Safety",B713="Alarm")),D713="",NOT(ISNUMBER(C713))),"Check inputs",IF(OR(C713&lt;&gt;INT(C713),C713&lt;1,C713&gt;100),"Check inputs","OK")))))</f>
        <v/>
      </c>
    </row>
    <row r="714" spans="1:6" x14ac:dyDescent="0.25">
      <c r="A714" s="12"/>
      <c r="B714" s="12"/>
      <c r="C714" s="12"/>
      <c r="D714" s="19"/>
      <c r="E714" s="19"/>
      <c r="F714" s="16" t="str">
        <f>IF(NOT(OR(A714&lt;&gt;"",B714&lt;&gt;"",C714&lt;&gt;"",D714&lt;&gt;"",E714&lt;&gt;"")),"",IF(A714="","Check ID",IF(SUMPRODUCT(--(Equipment!$A$2:$A$101=A714))=0,"Check ID",IF(OR(NOT(OR(B714="Occupied",B714="Unoccupied",B714="Morning warm-up",B714="Economizer",B714="Safety",B714="Alarm")),D714="",NOT(ISNUMBER(C714))),"Check inputs",IF(OR(C714&lt;&gt;INT(C714),C714&lt;1,C714&gt;100),"Check inputs","OK")))))</f>
        <v/>
      </c>
    </row>
    <row r="715" spans="1:6" x14ac:dyDescent="0.25">
      <c r="A715" s="12"/>
      <c r="B715" s="12"/>
      <c r="C715" s="12"/>
      <c r="D715" s="19"/>
      <c r="E715" s="19"/>
      <c r="F715" s="16" t="str">
        <f>IF(NOT(OR(A715&lt;&gt;"",B715&lt;&gt;"",C715&lt;&gt;"",D715&lt;&gt;"",E715&lt;&gt;"")),"",IF(A715="","Check ID",IF(SUMPRODUCT(--(Equipment!$A$2:$A$101=A715))=0,"Check ID",IF(OR(NOT(OR(B715="Occupied",B715="Unoccupied",B715="Morning warm-up",B715="Economizer",B715="Safety",B715="Alarm")),D715="",NOT(ISNUMBER(C715))),"Check inputs",IF(OR(C715&lt;&gt;INT(C715),C715&lt;1,C715&gt;100),"Check inputs","OK")))))</f>
        <v/>
      </c>
    </row>
    <row r="716" spans="1:6" x14ac:dyDescent="0.25">
      <c r="A716" s="12"/>
      <c r="B716" s="12"/>
      <c r="C716" s="12"/>
      <c r="D716" s="19"/>
      <c r="E716" s="19"/>
      <c r="F716" s="16" t="str">
        <f>IF(NOT(OR(A716&lt;&gt;"",B716&lt;&gt;"",C716&lt;&gt;"",D716&lt;&gt;"",E716&lt;&gt;"")),"",IF(A716="","Check ID",IF(SUMPRODUCT(--(Equipment!$A$2:$A$101=A716))=0,"Check ID",IF(OR(NOT(OR(B716="Occupied",B716="Unoccupied",B716="Morning warm-up",B716="Economizer",B716="Safety",B716="Alarm")),D716="",NOT(ISNUMBER(C716))),"Check inputs",IF(OR(C716&lt;&gt;INT(C716),C716&lt;1,C716&gt;100),"Check inputs","OK")))))</f>
        <v/>
      </c>
    </row>
    <row r="717" spans="1:6" x14ac:dyDescent="0.25">
      <c r="A717" s="12"/>
      <c r="B717" s="12"/>
      <c r="C717" s="12"/>
      <c r="D717" s="19"/>
      <c r="E717" s="19"/>
      <c r="F717" s="16" t="str">
        <f>IF(NOT(OR(A717&lt;&gt;"",B717&lt;&gt;"",C717&lt;&gt;"",D717&lt;&gt;"",E717&lt;&gt;"")),"",IF(A717="","Check ID",IF(SUMPRODUCT(--(Equipment!$A$2:$A$101=A717))=0,"Check ID",IF(OR(NOT(OR(B717="Occupied",B717="Unoccupied",B717="Morning warm-up",B717="Economizer",B717="Safety",B717="Alarm")),D717="",NOT(ISNUMBER(C717))),"Check inputs",IF(OR(C717&lt;&gt;INT(C717),C717&lt;1,C717&gt;100),"Check inputs","OK")))))</f>
        <v/>
      </c>
    </row>
    <row r="718" spans="1:6" x14ac:dyDescent="0.25">
      <c r="A718" s="12"/>
      <c r="B718" s="12"/>
      <c r="C718" s="12"/>
      <c r="D718" s="19"/>
      <c r="E718" s="19"/>
      <c r="F718" s="16" t="str">
        <f>IF(NOT(OR(A718&lt;&gt;"",B718&lt;&gt;"",C718&lt;&gt;"",D718&lt;&gt;"",E718&lt;&gt;"")),"",IF(A718="","Check ID",IF(SUMPRODUCT(--(Equipment!$A$2:$A$101=A718))=0,"Check ID",IF(OR(NOT(OR(B718="Occupied",B718="Unoccupied",B718="Morning warm-up",B718="Economizer",B718="Safety",B718="Alarm")),D718="",NOT(ISNUMBER(C718))),"Check inputs",IF(OR(C718&lt;&gt;INT(C718),C718&lt;1,C718&gt;100),"Check inputs","OK")))))</f>
        <v/>
      </c>
    </row>
    <row r="719" spans="1:6" x14ac:dyDescent="0.25">
      <c r="A719" s="12"/>
      <c r="B719" s="12"/>
      <c r="C719" s="12"/>
      <c r="D719" s="19"/>
      <c r="E719" s="19"/>
      <c r="F719" s="16" t="str">
        <f>IF(NOT(OR(A719&lt;&gt;"",B719&lt;&gt;"",C719&lt;&gt;"",D719&lt;&gt;"",E719&lt;&gt;"")),"",IF(A719="","Check ID",IF(SUMPRODUCT(--(Equipment!$A$2:$A$101=A719))=0,"Check ID",IF(OR(NOT(OR(B719="Occupied",B719="Unoccupied",B719="Morning warm-up",B719="Economizer",B719="Safety",B719="Alarm")),D719="",NOT(ISNUMBER(C719))),"Check inputs",IF(OR(C719&lt;&gt;INT(C719),C719&lt;1,C719&gt;100),"Check inputs","OK")))))</f>
        <v/>
      </c>
    </row>
    <row r="720" spans="1:6" x14ac:dyDescent="0.25">
      <c r="A720" s="12"/>
      <c r="B720" s="12"/>
      <c r="C720" s="12"/>
      <c r="D720" s="19"/>
      <c r="E720" s="19"/>
      <c r="F720" s="16" t="str">
        <f>IF(NOT(OR(A720&lt;&gt;"",B720&lt;&gt;"",C720&lt;&gt;"",D720&lt;&gt;"",E720&lt;&gt;"")),"",IF(A720="","Check ID",IF(SUMPRODUCT(--(Equipment!$A$2:$A$101=A720))=0,"Check ID",IF(OR(NOT(OR(B720="Occupied",B720="Unoccupied",B720="Morning warm-up",B720="Economizer",B720="Safety",B720="Alarm")),D720="",NOT(ISNUMBER(C720))),"Check inputs",IF(OR(C720&lt;&gt;INT(C720),C720&lt;1,C720&gt;100),"Check inputs","OK")))))</f>
        <v/>
      </c>
    </row>
    <row r="721" spans="1:6" x14ac:dyDescent="0.25">
      <c r="A721" s="12"/>
      <c r="B721" s="12"/>
      <c r="C721" s="12"/>
      <c r="D721" s="19"/>
      <c r="E721" s="19"/>
      <c r="F721" s="16" t="str">
        <f>IF(NOT(OR(A721&lt;&gt;"",B721&lt;&gt;"",C721&lt;&gt;"",D721&lt;&gt;"",E721&lt;&gt;"")),"",IF(A721="","Check ID",IF(SUMPRODUCT(--(Equipment!$A$2:$A$101=A721))=0,"Check ID",IF(OR(NOT(OR(B721="Occupied",B721="Unoccupied",B721="Morning warm-up",B721="Economizer",B721="Safety",B721="Alarm")),D721="",NOT(ISNUMBER(C721))),"Check inputs",IF(OR(C721&lt;&gt;INT(C721),C721&lt;1,C721&gt;100),"Check inputs","OK")))))</f>
        <v/>
      </c>
    </row>
    <row r="722" spans="1:6" x14ac:dyDescent="0.25">
      <c r="A722" s="12"/>
      <c r="B722" s="12"/>
      <c r="C722" s="12"/>
      <c r="D722" s="19"/>
      <c r="E722" s="19"/>
      <c r="F722" s="16" t="str">
        <f>IF(NOT(OR(A722&lt;&gt;"",B722&lt;&gt;"",C722&lt;&gt;"",D722&lt;&gt;"",E722&lt;&gt;"")),"",IF(A722="","Check ID",IF(SUMPRODUCT(--(Equipment!$A$2:$A$101=A722))=0,"Check ID",IF(OR(NOT(OR(B722="Occupied",B722="Unoccupied",B722="Morning warm-up",B722="Economizer",B722="Safety",B722="Alarm")),D722="",NOT(ISNUMBER(C722))),"Check inputs",IF(OR(C722&lt;&gt;INT(C722),C722&lt;1,C722&gt;100),"Check inputs","OK")))))</f>
        <v/>
      </c>
    </row>
    <row r="723" spans="1:6" x14ac:dyDescent="0.25">
      <c r="A723" s="12"/>
      <c r="B723" s="12"/>
      <c r="C723" s="12"/>
      <c r="D723" s="19"/>
      <c r="E723" s="19"/>
      <c r="F723" s="16" t="str">
        <f>IF(NOT(OR(A723&lt;&gt;"",B723&lt;&gt;"",C723&lt;&gt;"",D723&lt;&gt;"",E723&lt;&gt;"")),"",IF(A723="","Check ID",IF(SUMPRODUCT(--(Equipment!$A$2:$A$101=A723))=0,"Check ID",IF(OR(NOT(OR(B723="Occupied",B723="Unoccupied",B723="Morning warm-up",B723="Economizer",B723="Safety",B723="Alarm")),D723="",NOT(ISNUMBER(C723))),"Check inputs",IF(OR(C723&lt;&gt;INT(C723),C723&lt;1,C723&gt;100),"Check inputs","OK")))))</f>
        <v/>
      </c>
    </row>
    <row r="724" spans="1:6" x14ac:dyDescent="0.25">
      <c r="A724" s="12"/>
      <c r="B724" s="12"/>
      <c r="C724" s="12"/>
      <c r="D724" s="19"/>
      <c r="E724" s="19"/>
      <c r="F724" s="16" t="str">
        <f>IF(NOT(OR(A724&lt;&gt;"",B724&lt;&gt;"",C724&lt;&gt;"",D724&lt;&gt;"",E724&lt;&gt;"")),"",IF(A724="","Check ID",IF(SUMPRODUCT(--(Equipment!$A$2:$A$101=A724))=0,"Check ID",IF(OR(NOT(OR(B724="Occupied",B724="Unoccupied",B724="Morning warm-up",B724="Economizer",B724="Safety",B724="Alarm")),D724="",NOT(ISNUMBER(C724))),"Check inputs",IF(OR(C724&lt;&gt;INT(C724),C724&lt;1,C724&gt;100),"Check inputs","OK")))))</f>
        <v/>
      </c>
    </row>
    <row r="725" spans="1:6" x14ac:dyDescent="0.25">
      <c r="A725" s="12"/>
      <c r="B725" s="12"/>
      <c r="C725" s="12"/>
      <c r="D725" s="19"/>
      <c r="E725" s="19"/>
      <c r="F725" s="16" t="str">
        <f>IF(NOT(OR(A725&lt;&gt;"",B725&lt;&gt;"",C725&lt;&gt;"",D725&lt;&gt;"",E725&lt;&gt;"")),"",IF(A725="","Check ID",IF(SUMPRODUCT(--(Equipment!$A$2:$A$101=A725))=0,"Check ID",IF(OR(NOT(OR(B725="Occupied",B725="Unoccupied",B725="Morning warm-up",B725="Economizer",B725="Safety",B725="Alarm")),D725="",NOT(ISNUMBER(C725))),"Check inputs",IF(OR(C725&lt;&gt;INT(C725),C725&lt;1,C725&gt;100),"Check inputs","OK")))))</f>
        <v/>
      </c>
    </row>
    <row r="726" spans="1:6" x14ac:dyDescent="0.25">
      <c r="A726" s="12"/>
      <c r="B726" s="12"/>
      <c r="C726" s="12"/>
      <c r="D726" s="19"/>
      <c r="E726" s="19"/>
      <c r="F726" s="16" t="str">
        <f>IF(NOT(OR(A726&lt;&gt;"",B726&lt;&gt;"",C726&lt;&gt;"",D726&lt;&gt;"",E726&lt;&gt;"")),"",IF(A726="","Check ID",IF(SUMPRODUCT(--(Equipment!$A$2:$A$101=A726))=0,"Check ID",IF(OR(NOT(OR(B726="Occupied",B726="Unoccupied",B726="Morning warm-up",B726="Economizer",B726="Safety",B726="Alarm")),D726="",NOT(ISNUMBER(C726))),"Check inputs",IF(OR(C726&lt;&gt;INT(C726),C726&lt;1,C726&gt;100),"Check inputs","OK")))))</f>
        <v/>
      </c>
    </row>
    <row r="727" spans="1:6" x14ac:dyDescent="0.25">
      <c r="A727" s="12"/>
      <c r="B727" s="12"/>
      <c r="C727" s="12"/>
      <c r="D727" s="19"/>
      <c r="E727" s="19"/>
      <c r="F727" s="16" t="str">
        <f>IF(NOT(OR(A727&lt;&gt;"",B727&lt;&gt;"",C727&lt;&gt;"",D727&lt;&gt;"",E727&lt;&gt;"")),"",IF(A727="","Check ID",IF(SUMPRODUCT(--(Equipment!$A$2:$A$101=A727))=0,"Check ID",IF(OR(NOT(OR(B727="Occupied",B727="Unoccupied",B727="Morning warm-up",B727="Economizer",B727="Safety",B727="Alarm")),D727="",NOT(ISNUMBER(C727))),"Check inputs",IF(OR(C727&lt;&gt;INT(C727),C727&lt;1,C727&gt;100),"Check inputs","OK")))))</f>
        <v/>
      </c>
    </row>
    <row r="728" spans="1:6" x14ac:dyDescent="0.25">
      <c r="A728" s="12"/>
      <c r="B728" s="12"/>
      <c r="C728" s="12"/>
      <c r="D728" s="19"/>
      <c r="E728" s="19"/>
      <c r="F728" s="16" t="str">
        <f>IF(NOT(OR(A728&lt;&gt;"",B728&lt;&gt;"",C728&lt;&gt;"",D728&lt;&gt;"",E728&lt;&gt;"")),"",IF(A728="","Check ID",IF(SUMPRODUCT(--(Equipment!$A$2:$A$101=A728))=0,"Check ID",IF(OR(NOT(OR(B728="Occupied",B728="Unoccupied",B728="Morning warm-up",B728="Economizer",B728="Safety",B728="Alarm")),D728="",NOT(ISNUMBER(C728))),"Check inputs",IF(OR(C728&lt;&gt;INT(C728),C728&lt;1,C728&gt;100),"Check inputs","OK")))))</f>
        <v/>
      </c>
    </row>
    <row r="729" spans="1:6" x14ac:dyDescent="0.25">
      <c r="A729" s="12"/>
      <c r="B729" s="12"/>
      <c r="C729" s="12"/>
      <c r="D729" s="19"/>
      <c r="E729" s="19"/>
      <c r="F729" s="16" t="str">
        <f>IF(NOT(OR(A729&lt;&gt;"",B729&lt;&gt;"",C729&lt;&gt;"",D729&lt;&gt;"",E729&lt;&gt;"")),"",IF(A729="","Check ID",IF(SUMPRODUCT(--(Equipment!$A$2:$A$101=A729))=0,"Check ID",IF(OR(NOT(OR(B729="Occupied",B729="Unoccupied",B729="Morning warm-up",B729="Economizer",B729="Safety",B729="Alarm")),D729="",NOT(ISNUMBER(C729))),"Check inputs",IF(OR(C729&lt;&gt;INT(C729),C729&lt;1,C729&gt;100),"Check inputs","OK")))))</f>
        <v/>
      </c>
    </row>
    <row r="730" spans="1:6" x14ac:dyDescent="0.25">
      <c r="A730" s="12"/>
      <c r="B730" s="12"/>
      <c r="C730" s="12"/>
      <c r="D730" s="19"/>
      <c r="E730" s="19"/>
      <c r="F730" s="16" t="str">
        <f>IF(NOT(OR(A730&lt;&gt;"",B730&lt;&gt;"",C730&lt;&gt;"",D730&lt;&gt;"",E730&lt;&gt;"")),"",IF(A730="","Check ID",IF(SUMPRODUCT(--(Equipment!$A$2:$A$101=A730))=0,"Check ID",IF(OR(NOT(OR(B730="Occupied",B730="Unoccupied",B730="Morning warm-up",B730="Economizer",B730="Safety",B730="Alarm")),D730="",NOT(ISNUMBER(C730))),"Check inputs",IF(OR(C730&lt;&gt;INT(C730),C730&lt;1,C730&gt;100),"Check inputs","OK")))))</f>
        <v/>
      </c>
    </row>
    <row r="731" spans="1:6" x14ac:dyDescent="0.25">
      <c r="A731" s="12"/>
      <c r="B731" s="12"/>
      <c r="C731" s="12"/>
      <c r="D731" s="19"/>
      <c r="E731" s="19"/>
      <c r="F731" s="16" t="str">
        <f>IF(NOT(OR(A731&lt;&gt;"",B731&lt;&gt;"",C731&lt;&gt;"",D731&lt;&gt;"",E731&lt;&gt;"")),"",IF(A731="","Check ID",IF(SUMPRODUCT(--(Equipment!$A$2:$A$101=A731))=0,"Check ID",IF(OR(NOT(OR(B731="Occupied",B731="Unoccupied",B731="Morning warm-up",B731="Economizer",B731="Safety",B731="Alarm")),D731="",NOT(ISNUMBER(C731))),"Check inputs",IF(OR(C731&lt;&gt;INT(C731),C731&lt;1,C731&gt;100),"Check inputs","OK")))))</f>
        <v/>
      </c>
    </row>
    <row r="732" spans="1:6" x14ac:dyDescent="0.25">
      <c r="A732" s="12"/>
      <c r="B732" s="12"/>
      <c r="C732" s="12"/>
      <c r="D732" s="19"/>
      <c r="E732" s="19"/>
      <c r="F732" s="16" t="str">
        <f>IF(NOT(OR(A732&lt;&gt;"",B732&lt;&gt;"",C732&lt;&gt;"",D732&lt;&gt;"",E732&lt;&gt;"")),"",IF(A732="","Check ID",IF(SUMPRODUCT(--(Equipment!$A$2:$A$101=A732))=0,"Check ID",IF(OR(NOT(OR(B732="Occupied",B732="Unoccupied",B732="Morning warm-up",B732="Economizer",B732="Safety",B732="Alarm")),D732="",NOT(ISNUMBER(C732))),"Check inputs",IF(OR(C732&lt;&gt;INT(C732),C732&lt;1,C732&gt;100),"Check inputs","OK")))))</f>
        <v/>
      </c>
    </row>
    <row r="733" spans="1:6" x14ac:dyDescent="0.25">
      <c r="A733" s="12"/>
      <c r="B733" s="12"/>
      <c r="C733" s="12"/>
      <c r="D733" s="19"/>
      <c r="E733" s="19"/>
      <c r="F733" s="16" t="str">
        <f>IF(NOT(OR(A733&lt;&gt;"",B733&lt;&gt;"",C733&lt;&gt;"",D733&lt;&gt;"",E733&lt;&gt;"")),"",IF(A733="","Check ID",IF(SUMPRODUCT(--(Equipment!$A$2:$A$101=A733))=0,"Check ID",IF(OR(NOT(OR(B733="Occupied",B733="Unoccupied",B733="Morning warm-up",B733="Economizer",B733="Safety",B733="Alarm")),D733="",NOT(ISNUMBER(C733))),"Check inputs",IF(OR(C733&lt;&gt;INT(C733),C733&lt;1,C733&gt;100),"Check inputs","OK")))))</f>
        <v/>
      </c>
    </row>
    <row r="734" spans="1:6" x14ac:dyDescent="0.25">
      <c r="A734" s="12"/>
      <c r="B734" s="12"/>
      <c r="C734" s="12"/>
      <c r="D734" s="19"/>
      <c r="E734" s="19"/>
      <c r="F734" s="16" t="str">
        <f>IF(NOT(OR(A734&lt;&gt;"",B734&lt;&gt;"",C734&lt;&gt;"",D734&lt;&gt;"",E734&lt;&gt;"")),"",IF(A734="","Check ID",IF(SUMPRODUCT(--(Equipment!$A$2:$A$101=A734))=0,"Check ID",IF(OR(NOT(OR(B734="Occupied",B734="Unoccupied",B734="Morning warm-up",B734="Economizer",B734="Safety",B734="Alarm")),D734="",NOT(ISNUMBER(C734))),"Check inputs",IF(OR(C734&lt;&gt;INT(C734),C734&lt;1,C734&gt;100),"Check inputs","OK")))))</f>
        <v/>
      </c>
    </row>
    <row r="735" spans="1:6" x14ac:dyDescent="0.25">
      <c r="A735" s="12"/>
      <c r="B735" s="12"/>
      <c r="C735" s="12"/>
      <c r="D735" s="19"/>
      <c r="E735" s="19"/>
      <c r="F735" s="16" t="str">
        <f>IF(NOT(OR(A735&lt;&gt;"",B735&lt;&gt;"",C735&lt;&gt;"",D735&lt;&gt;"",E735&lt;&gt;"")),"",IF(A735="","Check ID",IF(SUMPRODUCT(--(Equipment!$A$2:$A$101=A735))=0,"Check ID",IF(OR(NOT(OR(B735="Occupied",B735="Unoccupied",B735="Morning warm-up",B735="Economizer",B735="Safety",B735="Alarm")),D735="",NOT(ISNUMBER(C735))),"Check inputs",IF(OR(C735&lt;&gt;INT(C735),C735&lt;1,C735&gt;100),"Check inputs","OK")))))</f>
        <v/>
      </c>
    </row>
    <row r="736" spans="1:6" x14ac:dyDescent="0.25">
      <c r="A736" s="12"/>
      <c r="B736" s="12"/>
      <c r="C736" s="12"/>
      <c r="D736" s="19"/>
      <c r="E736" s="19"/>
      <c r="F736" s="16" t="str">
        <f>IF(NOT(OR(A736&lt;&gt;"",B736&lt;&gt;"",C736&lt;&gt;"",D736&lt;&gt;"",E736&lt;&gt;"")),"",IF(A736="","Check ID",IF(SUMPRODUCT(--(Equipment!$A$2:$A$101=A736))=0,"Check ID",IF(OR(NOT(OR(B736="Occupied",B736="Unoccupied",B736="Morning warm-up",B736="Economizer",B736="Safety",B736="Alarm")),D736="",NOT(ISNUMBER(C736))),"Check inputs",IF(OR(C736&lt;&gt;INT(C736),C736&lt;1,C736&gt;100),"Check inputs","OK")))))</f>
        <v/>
      </c>
    </row>
    <row r="737" spans="1:6" x14ac:dyDescent="0.25">
      <c r="A737" s="12"/>
      <c r="B737" s="12"/>
      <c r="C737" s="12"/>
      <c r="D737" s="19"/>
      <c r="E737" s="19"/>
      <c r="F737" s="16" t="str">
        <f>IF(NOT(OR(A737&lt;&gt;"",B737&lt;&gt;"",C737&lt;&gt;"",D737&lt;&gt;"",E737&lt;&gt;"")),"",IF(A737="","Check ID",IF(SUMPRODUCT(--(Equipment!$A$2:$A$101=A737))=0,"Check ID",IF(OR(NOT(OR(B737="Occupied",B737="Unoccupied",B737="Morning warm-up",B737="Economizer",B737="Safety",B737="Alarm")),D737="",NOT(ISNUMBER(C737))),"Check inputs",IF(OR(C737&lt;&gt;INT(C737),C737&lt;1,C737&gt;100),"Check inputs","OK")))))</f>
        <v/>
      </c>
    </row>
    <row r="738" spans="1:6" x14ac:dyDescent="0.25">
      <c r="A738" s="12"/>
      <c r="B738" s="12"/>
      <c r="C738" s="12"/>
      <c r="D738" s="19"/>
      <c r="E738" s="19"/>
      <c r="F738" s="16" t="str">
        <f>IF(NOT(OR(A738&lt;&gt;"",B738&lt;&gt;"",C738&lt;&gt;"",D738&lt;&gt;"",E738&lt;&gt;"")),"",IF(A738="","Check ID",IF(SUMPRODUCT(--(Equipment!$A$2:$A$101=A738))=0,"Check ID",IF(OR(NOT(OR(B738="Occupied",B738="Unoccupied",B738="Morning warm-up",B738="Economizer",B738="Safety",B738="Alarm")),D738="",NOT(ISNUMBER(C738))),"Check inputs",IF(OR(C738&lt;&gt;INT(C738),C738&lt;1,C738&gt;100),"Check inputs","OK")))))</f>
        <v/>
      </c>
    </row>
    <row r="739" spans="1:6" x14ac:dyDescent="0.25">
      <c r="A739" s="12"/>
      <c r="B739" s="12"/>
      <c r="C739" s="12"/>
      <c r="D739" s="19"/>
      <c r="E739" s="19"/>
      <c r="F739" s="16" t="str">
        <f>IF(NOT(OR(A739&lt;&gt;"",B739&lt;&gt;"",C739&lt;&gt;"",D739&lt;&gt;"",E739&lt;&gt;"")),"",IF(A739="","Check ID",IF(SUMPRODUCT(--(Equipment!$A$2:$A$101=A739))=0,"Check ID",IF(OR(NOT(OR(B739="Occupied",B739="Unoccupied",B739="Morning warm-up",B739="Economizer",B739="Safety",B739="Alarm")),D739="",NOT(ISNUMBER(C739))),"Check inputs",IF(OR(C739&lt;&gt;INT(C739),C739&lt;1,C739&gt;100),"Check inputs","OK")))))</f>
        <v/>
      </c>
    </row>
    <row r="740" spans="1:6" x14ac:dyDescent="0.25">
      <c r="A740" s="12"/>
      <c r="B740" s="12"/>
      <c r="C740" s="12"/>
      <c r="D740" s="19"/>
      <c r="E740" s="19"/>
      <c r="F740" s="16" t="str">
        <f>IF(NOT(OR(A740&lt;&gt;"",B740&lt;&gt;"",C740&lt;&gt;"",D740&lt;&gt;"",E740&lt;&gt;"")),"",IF(A740="","Check ID",IF(SUMPRODUCT(--(Equipment!$A$2:$A$101=A740))=0,"Check ID",IF(OR(NOT(OR(B740="Occupied",B740="Unoccupied",B740="Morning warm-up",B740="Economizer",B740="Safety",B740="Alarm")),D740="",NOT(ISNUMBER(C740))),"Check inputs",IF(OR(C740&lt;&gt;INT(C740),C740&lt;1,C740&gt;100),"Check inputs","OK")))))</f>
        <v/>
      </c>
    </row>
    <row r="741" spans="1:6" x14ac:dyDescent="0.25">
      <c r="A741" s="12"/>
      <c r="B741" s="12"/>
      <c r="C741" s="12"/>
      <c r="D741" s="19"/>
      <c r="E741" s="19"/>
      <c r="F741" s="16" t="str">
        <f>IF(NOT(OR(A741&lt;&gt;"",B741&lt;&gt;"",C741&lt;&gt;"",D741&lt;&gt;"",E741&lt;&gt;"")),"",IF(A741="","Check ID",IF(SUMPRODUCT(--(Equipment!$A$2:$A$101=A741))=0,"Check ID",IF(OR(NOT(OR(B741="Occupied",B741="Unoccupied",B741="Morning warm-up",B741="Economizer",B741="Safety",B741="Alarm")),D741="",NOT(ISNUMBER(C741))),"Check inputs",IF(OR(C741&lt;&gt;INT(C741),C741&lt;1,C741&gt;100),"Check inputs","OK")))))</f>
        <v/>
      </c>
    </row>
    <row r="742" spans="1:6" x14ac:dyDescent="0.25">
      <c r="A742" s="12"/>
      <c r="B742" s="12"/>
      <c r="C742" s="12"/>
      <c r="D742" s="19"/>
      <c r="E742" s="19"/>
      <c r="F742" s="16" t="str">
        <f>IF(NOT(OR(A742&lt;&gt;"",B742&lt;&gt;"",C742&lt;&gt;"",D742&lt;&gt;"",E742&lt;&gt;"")),"",IF(A742="","Check ID",IF(SUMPRODUCT(--(Equipment!$A$2:$A$101=A742))=0,"Check ID",IF(OR(NOT(OR(B742="Occupied",B742="Unoccupied",B742="Morning warm-up",B742="Economizer",B742="Safety",B742="Alarm")),D742="",NOT(ISNUMBER(C742))),"Check inputs",IF(OR(C742&lt;&gt;INT(C742),C742&lt;1,C742&gt;100),"Check inputs","OK")))))</f>
        <v/>
      </c>
    </row>
    <row r="743" spans="1:6" x14ac:dyDescent="0.25">
      <c r="A743" s="12"/>
      <c r="B743" s="12"/>
      <c r="C743" s="12"/>
      <c r="D743" s="19"/>
      <c r="E743" s="19"/>
      <c r="F743" s="16" t="str">
        <f>IF(NOT(OR(A743&lt;&gt;"",B743&lt;&gt;"",C743&lt;&gt;"",D743&lt;&gt;"",E743&lt;&gt;"")),"",IF(A743="","Check ID",IF(SUMPRODUCT(--(Equipment!$A$2:$A$101=A743))=0,"Check ID",IF(OR(NOT(OR(B743="Occupied",B743="Unoccupied",B743="Morning warm-up",B743="Economizer",B743="Safety",B743="Alarm")),D743="",NOT(ISNUMBER(C743))),"Check inputs",IF(OR(C743&lt;&gt;INT(C743),C743&lt;1,C743&gt;100),"Check inputs","OK")))))</f>
        <v/>
      </c>
    </row>
    <row r="744" spans="1:6" x14ac:dyDescent="0.25">
      <c r="A744" s="12"/>
      <c r="B744" s="12"/>
      <c r="C744" s="12"/>
      <c r="D744" s="19"/>
      <c r="E744" s="19"/>
      <c r="F744" s="16" t="str">
        <f>IF(NOT(OR(A744&lt;&gt;"",B744&lt;&gt;"",C744&lt;&gt;"",D744&lt;&gt;"",E744&lt;&gt;"")),"",IF(A744="","Check ID",IF(SUMPRODUCT(--(Equipment!$A$2:$A$101=A744))=0,"Check ID",IF(OR(NOT(OR(B744="Occupied",B744="Unoccupied",B744="Morning warm-up",B744="Economizer",B744="Safety",B744="Alarm")),D744="",NOT(ISNUMBER(C744))),"Check inputs",IF(OR(C744&lt;&gt;INT(C744),C744&lt;1,C744&gt;100),"Check inputs","OK")))))</f>
        <v/>
      </c>
    </row>
    <row r="745" spans="1:6" x14ac:dyDescent="0.25">
      <c r="A745" s="12"/>
      <c r="B745" s="12"/>
      <c r="C745" s="12"/>
      <c r="D745" s="19"/>
      <c r="E745" s="19"/>
      <c r="F745" s="16" t="str">
        <f>IF(NOT(OR(A745&lt;&gt;"",B745&lt;&gt;"",C745&lt;&gt;"",D745&lt;&gt;"",E745&lt;&gt;"")),"",IF(A745="","Check ID",IF(SUMPRODUCT(--(Equipment!$A$2:$A$101=A745))=0,"Check ID",IF(OR(NOT(OR(B745="Occupied",B745="Unoccupied",B745="Morning warm-up",B745="Economizer",B745="Safety",B745="Alarm")),D745="",NOT(ISNUMBER(C745))),"Check inputs",IF(OR(C745&lt;&gt;INT(C745),C745&lt;1,C745&gt;100),"Check inputs","OK")))))</f>
        <v/>
      </c>
    </row>
    <row r="746" spans="1:6" x14ac:dyDescent="0.25">
      <c r="A746" s="12"/>
      <c r="B746" s="12"/>
      <c r="C746" s="12"/>
      <c r="D746" s="19"/>
      <c r="E746" s="19"/>
      <c r="F746" s="16" t="str">
        <f>IF(NOT(OR(A746&lt;&gt;"",B746&lt;&gt;"",C746&lt;&gt;"",D746&lt;&gt;"",E746&lt;&gt;"")),"",IF(A746="","Check ID",IF(SUMPRODUCT(--(Equipment!$A$2:$A$101=A746))=0,"Check ID",IF(OR(NOT(OR(B746="Occupied",B746="Unoccupied",B746="Morning warm-up",B746="Economizer",B746="Safety",B746="Alarm")),D746="",NOT(ISNUMBER(C746))),"Check inputs",IF(OR(C746&lt;&gt;INT(C746),C746&lt;1,C746&gt;100),"Check inputs","OK")))))</f>
        <v/>
      </c>
    </row>
    <row r="747" spans="1:6" x14ac:dyDescent="0.25">
      <c r="A747" s="12"/>
      <c r="B747" s="12"/>
      <c r="C747" s="12"/>
      <c r="D747" s="19"/>
      <c r="E747" s="19"/>
      <c r="F747" s="16" t="str">
        <f>IF(NOT(OR(A747&lt;&gt;"",B747&lt;&gt;"",C747&lt;&gt;"",D747&lt;&gt;"",E747&lt;&gt;"")),"",IF(A747="","Check ID",IF(SUMPRODUCT(--(Equipment!$A$2:$A$101=A747))=0,"Check ID",IF(OR(NOT(OR(B747="Occupied",B747="Unoccupied",B747="Morning warm-up",B747="Economizer",B747="Safety",B747="Alarm")),D747="",NOT(ISNUMBER(C747))),"Check inputs",IF(OR(C747&lt;&gt;INT(C747),C747&lt;1,C747&gt;100),"Check inputs","OK")))))</f>
        <v/>
      </c>
    </row>
    <row r="748" spans="1:6" x14ac:dyDescent="0.25">
      <c r="A748" s="12"/>
      <c r="B748" s="12"/>
      <c r="C748" s="12"/>
      <c r="D748" s="19"/>
      <c r="E748" s="19"/>
      <c r="F748" s="16" t="str">
        <f>IF(NOT(OR(A748&lt;&gt;"",B748&lt;&gt;"",C748&lt;&gt;"",D748&lt;&gt;"",E748&lt;&gt;"")),"",IF(A748="","Check ID",IF(SUMPRODUCT(--(Equipment!$A$2:$A$101=A748))=0,"Check ID",IF(OR(NOT(OR(B748="Occupied",B748="Unoccupied",B748="Morning warm-up",B748="Economizer",B748="Safety",B748="Alarm")),D748="",NOT(ISNUMBER(C748))),"Check inputs",IF(OR(C748&lt;&gt;INT(C748),C748&lt;1,C748&gt;100),"Check inputs","OK")))))</f>
        <v/>
      </c>
    </row>
    <row r="749" spans="1:6" x14ac:dyDescent="0.25">
      <c r="A749" s="12"/>
      <c r="B749" s="12"/>
      <c r="C749" s="12"/>
      <c r="D749" s="19"/>
      <c r="E749" s="19"/>
      <c r="F749" s="16" t="str">
        <f>IF(NOT(OR(A749&lt;&gt;"",B749&lt;&gt;"",C749&lt;&gt;"",D749&lt;&gt;"",E749&lt;&gt;"")),"",IF(A749="","Check ID",IF(SUMPRODUCT(--(Equipment!$A$2:$A$101=A749))=0,"Check ID",IF(OR(NOT(OR(B749="Occupied",B749="Unoccupied",B749="Morning warm-up",B749="Economizer",B749="Safety",B749="Alarm")),D749="",NOT(ISNUMBER(C749))),"Check inputs",IF(OR(C749&lt;&gt;INT(C749),C749&lt;1,C749&gt;100),"Check inputs","OK")))))</f>
        <v/>
      </c>
    </row>
    <row r="750" spans="1:6" x14ac:dyDescent="0.25">
      <c r="A750" s="12"/>
      <c r="B750" s="12"/>
      <c r="C750" s="12"/>
      <c r="D750" s="19"/>
      <c r="E750" s="19"/>
      <c r="F750" s="16" t="str">
        <f>IF(NOT(OR(A750&lt;&gt;"",B750&lt;&gt;"",C750&lt;&gt;"",D750&lt;&gt;"",E750&lt;&gt;"")),"",IF(A750="","Check ID",IF(SUMPRODUCT(--(Equipment!$A$2:$A$101=A750))=0,"Check ID",IF(OR(NOT(OR(B750="Occupied",B750="Unoccupied",B750="Morning warm-up",B750="Economizer",B750="Safety",B750="Alarm")),D750="",NOT(ISNUMBER(C750))),"Check inputs",IF(OR(C750&lt;&gt;INT(C750),C750&lt;1,C750&gt;100),"Check inputs","OK")))))</f>
        <v/>
      </c>
    </row>
    <row r="751" spans="1:6" x14ac:dyDescent="0.25">
      <c r="A751" s="12"/>
      <c r="B751" s="12"/>
      <c r="C751" s="12"/>
      <c r="D751" s="19"/>
      <c r="E751" s="19"/>
      <c r="F751" s="16" t="str">
        <f>IF(NOT(OR(A751&lt;&gt;"",B751&lt;&gt;"",C751&lt;&gt;"",D751&lt;&gt;"",E751&lt;&gt;"")),"",IF(A751="","Check ID",IF(SUMPRODUCT(--(Equipment!$A$2:$A$101=A751))=0,"Check ID",IF(OR(NOT(OR(B751="Occupied",B751="Unoccupied",B751="Morning warm-up",B751="Economizer",B751="Safety",B751="Alarm")),D751="",NOT(ISNUMBER(C751))),"Check inputs",IF(OR(C751&lt;&gt;INT(C751),C751&lt;1,C751&gt;100),"Check inputs","OK")))))</f>
        <v/>
      </c>
    </row>
    <row r="752" spans="1:6" x14ac:dyDescent="0.25">
      <c r="A752" s="12"/>
      <c r="B752" s="12"/>
      <c r="C752" s="12"/>
      <c r="D752" s="19"/>
      <c r="E752" s="19"/>
      <c r="F752" s="16" t="str">
        <f>IF(NOT(OR(A752&lt;&gt;"",B752&lt;&gt;"",C752&lt;&gt;"",D752&lt;&gt;"",E752&lt;&gt;"")),"",IF(A752="","Check ID",IF(SUMPRODUCT(--(Equipment!$A$2:$A$101=A752))=0,"Check ID",IF(OR(NOT(OR(B752="Occupied",B752="Unoccupied",B752="Morning warm-up",B752="Economizer",B752="Safety",B752="Alarm")),D752="",NOT(ISNUMBER(C752))),"Check inputs",IF(OR(C752&lt;&gt;INT(C752),C752&lt;1,C752&gt;100),"Check inputs","OK")))))</f>
        <v/>
      </c>
    </row>
    <row r="753" spans="1:6" x14ac:dyDescent="0.25">
      <c r="A753" s="12"/>
      <c r="B753" s="12"/>
      <c r="C753" s="12"/>
      <c r="D753" s="19"/>
      <c r="E753" s="19"/>
      <c r="F753" s="16" t="str">
        <f>IF(NOT(OR(A753&lt;&gt;"",B753&lt;&gt;"",C753&lt;&gt;"",D753&lt;&gt;"",E753&lt;&gt;"")),"",IF(A753="","Check ID",IF(SUMPRODUCT(--(Equipment!$A$2:$A$101=A753))=0,"Check ID",IF(OR(NOT(OR(B753="Occupied",B753="Unoccupied",B753="Morning warm-up",B753="Economizer",B753="Safety",B753="Alarm")),D753="",NOT(ISNUMBER(C753))),"Check inputs",IF(OR(C753&lt;&gt;INT(C753),C753&lt;1,C753&gt;100),"Check inputs","OK")))))</f>
        <v/>
      </c>
    </row>
    <row r="754" spans="1:6" x14ac:dyDescent="0.25">
      <c r="A754" s="12"/>
      <c r="B754" s="12"/>
      <c r="C754" s="12"/>
      <c r="D754" s="19"/>
      <c r="E754" s="19"/>
      <c r="F754" s="16" t="str">
        <f>IF(NOT(OR(A754&lt;&gt;"",B754&lt;&gt;"",C754&lt;&gt;"",D754&lt;&gt;"",E754&lt;&gt;"")),"",IF(A754="","Check ID",IF(SUMPRODUCT(--(Equipment!$A$2:$A$101=A754))=0,"Check ID",IF(OR(NOT(OR(B754="Occupied",B754="Unoccupied",B754="Morning warm-up",B754="Economizer",B754="Safety",B754="Alarm")),D754="",NOT(ISNUMBER(C754))),"Check inputs",IF(OR(C754&lt;&gt;INT(C754),C754&lt;1,C754&gt;100),"Check inputs","OK")))))</f>
        <v/>
      </c>
    </row>
    <row r="755" spans="1:6" x14ac:dyDescent="0.25">
      <c r="A755" s="12"/>
      <c r="B755" s="12"/>
      <c r="C755" s="12"/>
      <c r="D755" s="19"/>
      <c r="E755" s="19"/>
      <c r="F755" s="16" t="str">
        <f>IF(NOT(OR(A755&lt;&gt;"",B755&lt;&gt;"",C755&lt;&gt;"",D755&lt;&gt;"",E755&lt;&gt;"")),"",IF(A755="","Check ID",IF(SUMPRODUCT(--(Equipment!$A$2:$A$101=A755))=0,"Check ID",IF(OR(NOT(OR(B755="Occupied",B755="Unoccupied",B755="Morning warm-up",B755="Economizer",B755="Safety",B755="Alarm")),D755="",NOT(ISNUMBER(C755))),"Check inputs",IF(OR(C755&lt;&gt;INT(C755),C755&lt;1,C755&gt;100),"Check inputs","OK")))))</f>
        <v/>
      </c>
    </row>
    <row r="756" spans="1:6" x14ac:dyDescent="0.25">
      <c r="A756" s="12"/>
      <c r="B756" s="12"/>
      <c r="C756" s="12"/>
      <c r="D756" s="19"/>
      <c r="E756" s="19"/>
      <c r="F756" s="16" t="str">
        <f>IF(NOT(OR(A756&lt;&gt;"",B756&lt;&gt;"",C756&lt;&gt;"",D756&lt;&gt;"",E756&lt;&gt;"")),"",IF(A756="","Check ID",IF(SUMPRODUCT(--(Equipment!$A$2:$A$101=A756))=0,"Check ID",IF(OR(NOT(OR(B756="Occupied",B756="Unoccupied",B756="Morning warm-up",B756="Economizer",B756="Safety",B756="Alarm")),D756="",NOT(ISNUMBER(C756))),"Check inputs",IF(OR(C756&lt;&gt;INT(C756),C756&lt;1,C756&gt;100),"Check inputs","OK")))))</f>
        <v/>
      </c>
    </row>
    <row r="757" spans="1:6" x14ac:dyDescent="0.25">
      <c r="A757" s="12"/>
      <c r="B757" s="12"/>
      <c r="C757" s="12"/>
      <c r="D757" s="19"/>
      <c r="E757" s="19"/>
      <c r="F757" s="16" t="str">
        <f>IF(NOT(OR(A757&lt;&gt;"",B757&lt;&gt;"",C757&lt;&gt;"",D757&lt;&gt;"",E757&lt;&gt;"")),"",IF(A757="","Check ID",IF(SUMPRODUCT(--(Equipment!$A$2:$A$101=A757))=0,"Check ID",IF(OR(NOT(OR(B757="Occupied",B757="Unoccupied",B757="Morning warm-up",B757="Economizer",B757="Safety",B757="Alarm")),D757="",NOT(ISNUMBER(C757))),"Check inputs",IF(OR(C757&lt;&gt;INT(C757),C757&lt;1,C757&gt;100),"Check inputs","OK")))))</f>
        <v/>
      </c>
    </row>
    <row r="758" spans="1:6" x14ac:dyDescent="0.25">
      <c r="A758" s="12"/>
      <c r="B758" s="12"/>
      <c r="C758" s="12"/>
      <c r="D758" s="19"/>
      <c r="E758" s="19"/>
      <c r="F758" s="16" t="str">
        <f>IF(NOT(OR(A758&lt;&gt;"",B758&lt;&gt;"",C758&lt;&gt;"",D758&lt;&gt;"",E758&lt;&gt;"")),"",IF(A758="","Check ID",IF(SUMPRODUCT(--(Equipment!$A$2:$A$101=A758))=0,"Check ID",IF(OR(NOT(OR(B758="Occupied",B758="Unoccupied",B758="Morning warm-up",B758="Economizer",B758="Safety",B758="Alarm")),D758="",NOT(ISNUMBER(C758))),"Check inputs",IF(OR(C758&lt;&gt;INT(C758),C758&lt;1,C758&gt;100),"Check inputs","OK")))))</f>
        <v/>
      </c>
    </row>
    <row r="759" spans="1:6" x14ac:dyDescent="0.25">
      <c r="A759" s="12"/>
      <c r="B759" s="12"/>
      <c r="C759" s="12"/>
      <c r="D759" s="19"/>
      <c r="E759" s="19"/>
      <c r="F759" s="16" t="str">
        <f>IF(NOT(OR(A759&lt;&gt;"",B759&lt;&gt;"",C759&lt;&gt;"",D759&lt;&gt;"",E759&lt;&gt;"")),"",IF(A759="","Check ID",IF(SUMPRODUCT(--(Equipment!$A$2:$A$101=A759))=0,"Check ID",IF(OR(NOT(OR(B759="Occupied",B759="Unoccupied",B759="Morning warm-up",B759="Economizer",B759="Safety",B759="Alarm")),D759="",NOT(ISNUMBER(C759))),"Check inputs",IF(OR(C759&lt;&gt;INT(C759),C759&lt;1,C759&gt;100),"Check inputs","OK")))))</f>
        <v/>
      </c>
    </row>
    <row r="760" spans="1:6" x14ac:dyDescent="0.25">
      <c r="A760" s="12"/>
      <c r="B760" s="12"/>
      <c r="C760" s="12"/>
      <c r="D760" s="19"/>
      <c r="E760" s="19"/>
      <c r="F760" s="16" t="str">
        <f>IF(NOT(OR(A760&lt;&gt;"",B760&lt;&gt;"",C760&lt;&gt;"",D760&lt;&gt;"",E760&lt;&gt;"")),"",IF(A760="","Check ID",IF(SUMPRODUCT(--(Equipment!$A$2:$A$101=A760))=0,"Check ID",IF(OR(NOT(OR(B760="Occupied",B760="Unoccupied",B760="Morning warm-up",B760="Economizer",B760="Safety",B760="Alarm")),D760="",NOT(ISNUMBER(C760))),"Check inputs",IF(OR(C760&lt;&gt;INT(C760),C760&lt;1,C760&gt;100),"Check inputs","OK")))))</f>
        <v/>
      </c>
    </row>
    <row r="761" spans="1:6" x14ac:dyDescent="0.25">
      <c r="A761" s="12"/>
      <c r="B761" s="12"/>
      <c r="C761" s="12"/>
      <c r="D761" s="19"/>
      <c r="E761" s="19"/>
      <c r="F761" s="16" t="str">
        <f>IF(NOT(OR(A761&lt;&gt;"",B761&lt;&gt;"",C761&lt;&gt;"",D761&lt;&gt;"",E761&lt;&gt;"")),"",IF(A761="","Check ID",IF(SUMPRODUCT(--(Equipment!$A$2:$A$101=A761))=0,"Check ID",IF(OR(NOT(OR(B761="Occupied",B761="Unoccupied",B761="Morning warm-up",B761="Economizer",B761="Safety",B761="Alarm")),D761="",NOT(ISNUMBER(C761))),"Check inputs",IF(OR(C761&lt;&gt;INT(C761),C761&lt;1,C761&gt;100),"Check inputs","OK")))))</f>
        <v/>
      </c>
    </row>
    <row r="762" spans="1:6" x14ac:dyDescent="0.25">
      <c r="A762" s="12"/>
      <c r="B762" s="12"/>
      <c r="C762" s="12"/>
      <c r="D762" s="19"/>
      <c r="E762" s="19"/>
      <c r="F762" s="16" t="str">
        <f>IF(NOT(OR(A762&lt;&gt;"",B762&lt;&gt;"",C762&lt;&gt;"",D762&lt;&gt;"",E762&lt;&gt;"")),"",IF(A762="","Check ID",IF(SUMPRODUCT(--(Equipment!$A$2:$A$101=A762))=0,"Check ID",IF(OR(NOT(OR(B762="Occupied",B762="Unoccupied",B762="Morning warm-up",B762="Economizer",B762="Safety",B762="Alarm")),D762="",NOT(ISNUMBER(C762))),"Check inputs",IF(OR(C762&lt;&gt;INT(C762),C762&lt;1,C762&gt;100),"Check inputs","OK")))))</f>
        <v/>
      </c>
    </row>
    <row r="763" spans="1:6" x14ac:dyDescent="0.25">
      <c r="A763" s="12"/>
      <c r="B763" s="12"/>
      <c r="C763" s="12"/>
      <c r="D763" s="19"/>
      <c r="E763" s="19"/>
      <c r="F763" s="16" t="str">
        <f>IF(NOT(OR(A763&lt;&gt;"",B763&lt;&gt;"",C763&lt;&gt;"",D763&lt;&gt;"",E763&lt;&gt;"")),"",IF(A763="","Check ID",IF(SUMPRODUCT(--(Equipment!$A$2:$A$101=A763))=0,"Check ID",IF(OR(NOT(OR(B763="Occupied",B763="Unoccupied",B763="Morning warm-up",B763="Economizer",B763="Safety",B763="Alarm")),D763="",NOT(ISNUMBER(C763))),"Check inputs",IF(OR(C763&lt;&gt;INT(C763),C763&lt;1,C763&gt;100),"Check inputs","OK")))))</f>
        <v/>
      </c>
    </row>
    <row r="764" spans="1:6" x14ac:dyDescent="0.25">
      <c r="A764" s="12"/>
      <c r="B764" s="12"/>
      <c r="C764" s="12"/>
      <c r="D764" s="19"/>
      <c r="E764" s="19"/>
      <c r="F764" s="16" t="str">
        <f>IF(NOT(OR(A764&lt;&gt;"",B764&lt;&gt;"",C764&lt;&gt;"",D764&lt;&gt;"",E764&lt;&gt;"")),"",IF(A764="","Check ID",IF(SUMPRODUCT(--(Equipment!$A$2:$A$101=A764))=0,"Check ID",IF(OR(NOT(OR(B764="Occupied",B764="Unoccupied",B764="Morning warm-up",B764="Economizer",B764="Safety",B764="Alarm")),D764="",NOT(ISNUMBER(C764))),"Check inputs",IF(OR(C764&lt;&gt;INT(C764),C764&lt;1,C764&gt;100),"Check inputs","OK")))))</f>
        <v/>
      </c>
    </row>
    <row r="765" spans="1:6" x14ac:dyDescent="0.25">
      <c r="A765" s="12"/>
      <c r="B765" s="12"/>
      <c r="C765" s="12"/>
      <c r="D765" s="19"/>
      <c r="E765" s="19"/>
      <c r="F765" s="16" t="str">
        <f>IF(NOT(OR(A765&lt;&gt;"",B765&lt;&gt;"",C765&lt;&gt;"",D765&lt;&gt;"",E765&lt;&gt;"")),"",IF(A765="","Check ID",IF(SUMPRODUCT(--(Equipment!$A$2:$A$101=A765))=0,"Check ID",IF(OR(NOT(OR(B765="Occupied",B765="Unoccupied",B765="Morning warm-up",B765="Economizer",B765="Safety",B765="Alarm")),D765="",NOT(ISNUMBER(C765))),"Check inputs",IF(OR(C765&lt;&gt;INT(C765),C765&lt;1,C765&gt;100),"Check inputs","OK")))))</f>
        <v/>
      </c>
    </row>
    <row r="766" spans="1:6" x14ac:dyDescent="0.25">
      <c r="A766" s="12"/>
      <c r="B766" s="12"/>
      <c r="C766" s="12"/>
      <c r="D766" s="19"/>
      <c r="E766" s="19"/>
      <c r="F766" s="16" t="str">
        <f>IF(NOT(OR(A766&lt;&gt;"",B766&lt;&gt;"",C766&lt;&gt;"",D766&lt;&gt;"",E766&lt;&gt;"")),"",IF(A766="","Check ID",IF(SUMPRODUCT(--(Equipment!$A$2:$A$101=A766))=0,"Check ID",IF(OR(NOT(OR(B766="Occupied",B766="Unoccupied",B766="Morning warm-up",B766="Economizer",B766="Safety",B766="Alarm")),D766="",NOT(ISNUMBER(C766))),"Check inputs",IF(OR(C766&lt;&gt;INT(C766),C766&lt;1,C766&gt;100),"Check inputs","OK")))))</f>
        <v/>
      </c>
    </row>
    <row r="767" spans="1:6" x14ac:dyDescent="0.25">
      <c r="A767" s="12"/>
      <c r="B767" s="12"/>
      <c r="C767" s="12"/>
      <c r="D767" s="19"/>
      <c r="E767" s="19"/>
      <c r="F767" s="16" t="str">
        <f>IF(NOT(OR(A767&lt;&gt;"",B767&lt;&gt;"",C767&lt;&gt;"",D767&lt;&gt;"",E767&lt;&gt;"")),"",IF(A767="","Check ID",IF(SUMPRODUCT(--(Equipment!$A$2:$A$101=A767))=0,"Check ID",IF(OR(NOT(OR(B767="Occupied",B767="Unoccupied",B767="Morning warm-up",B767="Economizer",B767="Safety",B767="Alarm")),D767="",NOT(ISNUMBER(C767))),"Check inputs",IF(OR(C767&lt;&gt;INT(C767),C767&lt;1,C767&gt;100),"Check inputs","OK")))))</f>
        <v/>
      </c>
    </row>
    <row r="768" spans="1:6" x14ac:dyDescent="0.25">
      <c r="A768" s="12"/>
      <c r="B768" s="12"/>
      <c r="C768" s="12"/>
      <c r="D768" s="19"/>
      <c r="E768" s="19"/>
      <c r="F768" s="16" t="str">
        <f>IF(NOT(OR(A768&lt;&gt;"",B768&lt;&gt;"",C768&lt;&gt;"",D768&lt;&gt;"",E768&lt;&gt;"")),"",IF(A768="","Check ID",IF(SUMPRODUCT(--(Equipment!$A$2:$A$101=A768))=0,"Check ID",IF(OR(NOT(OR(B768="Occupied",B768="Unoccupied",B768="Morning warm-up",B768="Economizer",B768="Safety",B768="Alarm")),D768="",NOT(ISNUMBER(C768))),"Check inputs",IF(OR(C768&lt;&gt;INT(C768),C768&lt;1,C768&gt;100),"Check inputs","OK")))))</f>
        <v/>
      </c>
    </row>
    <row r="769" spans="1:6" x14ac:dyDescent="0.25">
      <c r="A769" s="12"/>
      <c r="B769" s="12"/>
      <c r="C769" s="12"/>
      <c r="D769" s="19"/>
      <c r="E769" s="19"/>
      <c r="F769" s="16" t="str">
        <f>IF(NOT(OR(A769&lt;&gt;"",B769&lt;&gt;"",C769&lt;&gt;"",D769&lt;&gt;"",E769&lt;&gt;"")),"",IF(A769="","Check ID",IF(SUMPRODUCT(--(Equipment!$A$2:$A$101=A769))=0,"Check ID",IF(OR(NOT(OR(B769="Occupied",B769="Unoccupied",B769="Morning warm-up",B769="Economizer",B769="Safety",B769="Alarm")),D769="",NOT(ISNUMBER(C769))),"Check inputs",IF(OR(C769&lt;&gt;INT(C769),C769&lt;1,C769&gt;100),"Check inputs","OK")))))</f>
        <v/>
      </c>
    </row>
    <row r="770" spans="1:6" x14ac:dyDescent="0.25">
      <c r="A770" s="12"/>
      <c r="B770" s="12"/>
      <c r="C770" s="12"/>
      <c r="D770" s="19"/>
      <c r="E770" s="19"/>
      <c r="F770" s="16" t="str">
        <f>IF(NOT(OR(A770&lt;&gt;"",B770&lt;&gt;"",C770&lt;&gt;"",D770&lt;&gt;"",E770&lt;&gt;"")),"",IF(A770="","Check ID",IF(SUMPRODUCT(--(Equipment!$A$2:$A$101=A770))=0,"Check ID",IF(OR(NOT(OR(B770="Occupied",B770="Unoccupied",B770="Morning warm-up",B770="Economizer",B770="Safety",B770="Alarm")),D770="",NOT(ISNUMBER(C770))),"Check inputs",IF(OR(C770&lt;&gt;INT(C770),C770&lt;1,C770&gt;100),"Check inputs","OK")))))</f>
        <v/>
      </c>
    </row>
    <row r="771" spans="1:6" x14ac:dyDescent="0.25">
      <c r="A771" s="12"/>
      <c r="B771" s="12"/>
      <c r="C771" s="12"/>
      <c r="D771" s="19"/>
      <c r="E771" s="19"/>
      <c r="F771" s="16" t="str">
        <f>IF(NOT(OR(A771&lt;&gt;"",B771&lt;&gt;"",C771&lt;&gt;"",D771&lt;&gt;"",E771&lt;&gt;"")),"",IF(A771="","Check ID",IF(SUMPRODUCT(--(Equipment!$A$2:$A$101=A771))=0,"Check ID",IF(OR(NOT(OR(B771="Occupied",B771="Unoccupied",B771="Morning warm-up",B771="Economizer",B771="Safety",B771="Alarm")),D771="",NOT(ISNUMBER(C771))),"Check inputs",IF(OR(C771&lt;&gt;INT(C771),C771&lt;1,C771&gt;100),"Check inputs","OK")))))</f>
        <v/>
      </c>
    </row>
    <row r="772" spans="1:6" x14ac:dyDescent="0.25">
      <c r="A772" s="12"/>
      <c r="B772" s="12"/>
      <c r="C772" s="12"/>
      <c r="D772" s="19"/>
      <c r="E772" s="19"/>
      <c r="F772" s="16" t="str">
        <f>IF(NOT(OR(A772&lt;&gt;"",B772&lt;&gt;"",C772&lt;&gt;"",D772&lt;&gt;"",E772&lt;&gt;"")),"",IF(A772="","Check ID",IF(SUMPRODUCT(--(Equipment!$A$2:$A$101=A772))=0,"Check ID",IF(OR(NOT(OR(B772="Occupied",B772="Unoccupied",B772="Morning warm-up",B772="Economizer",B772="Safety",B772="Alarm")),D772="",NOT(ISNUMBER(C772))),"Check inputs",IF(OR(C772&lt;&gt;INT(C772),C772&lt;1,C772&gt;100),"Check inputs","OK")))))</f>
        <v/>
      </c>
    </row>
    <row r="773" spans="1:6" x14ac:dyDescent="0.25">
      <c r="A773" s="12"/>
      <c r="B773" s="12"/>
      <c r="C773" s="12"/>
      <c r="D773" s="19"/>
      <c r="E773" s="19"/>
      <c r="F773" s="16" t="str">
        <f>IF(NOT(OR(A773&lt;&gt;"",B773&lt;&gt;"",C773&lt;&gt;"",D773&lt;&gt;"",E773&lt;&gt;"")),"",IF(A773="","Check ID",IF(SUMPRODUCT(--(Equipment!$A$2:$A$101=A773))=0,"Check ID",IF(OR(NOT(OR(B773="Occupied",B773="Unoccupied",B773="Morning warm-up",B773="Economizer",B773="Safety",B773="Alarm")),D773="",NOT(ISNUMBER(C773))),"Check inputs",IF(OR(C773&lt;&gt;INT(C773),C773&lt;1,C773&gt;100),"Check inputs","OK")))))</f>
        <v/>
      </c>
    </row>
    <row r="774" spans="1:6" x14ac:dyDescent="0.25">
      <c r="A774" s="12"/>
      <c r="B774" s="12"/>
      <c r="C774" s="12"/>
      <c r="D774" s="19"/>
      <c r="E774" s="19"/>
      <c r="F774" s="16" t="str">
        <f>IF(NOT(OR(A774&lt;&gt;"",B774&lt;&gt;"",C774&lt;&gt;"",D774&lt;&gt;"",E774&lt;&gt;"")),"",IF(A774="","Check ID",IF(SUMPRODUCT(--(Equipment!$A$2:$A$101=A774))=0,"Check ID",IF(OR(NOT(OR(B774="Occupied",B774="Unoccupied",B774="Morning warm-up",B774="Economizer",B774="Safety",B774="Alarm")),D774="",NOT(ISNUMBER(C774))),"Check inputs",IF(OR(C774&lt;&gt;INT(C774),C774&lt;1,C774&gt;100),"Check inputs","OK")))))</f>
        <v/>
      </c>
    </row>
    <row r="775" spans="1:6" x14ac:dyDescent="0.25">
      <c r="A775" s="12"/>
      <c r="B775" s="12"/>
      <c r="C775" s="12"/>
      <c r="D775" s="19"/>
      <c r="E775" s="19"/>
      <c r="F775" s="16" t="str">
        <f>IF(NOT(OR(A775&lt;&gt;"",B775&lt;&gt;"",C775&lt;&gt;"",D775&lt;&gt;"",E775&lt;&gt;"")),"",IF(A775="","Check ID",IF(SUMPRODUCT(--(Equipment!$A$2:$A$101=A775))=0,"Check ID",IF(OR(NOT(OR(B775="Occupied",B775="Unoccupied",B775="Morning warm-up",B775="Economizer",B775="Safety",B775="Alarm")),D775="",NOT(ISNUMBER(C775))),"Check inputs",IF(OR(C775&lt;&gt;INT(C775),C775&lt;1,C775&gt;100),"Check inputs","OK")))))</f>
        <v/>
      </c>
    </row>
    <row r="776" spans="1:6" x14ac:dyDescent="0.25">
      <c r="A776" s="12"/>
      <c r="B776" s="12"/>
      <c r="C776" s="12"/>
      <c r="D776" s="19"/>
      <c r="E776" s="19"/>
      <c r="F776" s="16" t="str">
        <f>IF(NOT(OR(A776&lt;&gt;"",B776&lt;&gt;"",C776&lt;&gt;"",D776&lt;&gt;"",E776&lt;&gt;"")),"",IF(A776="","Check ID",IF(SUMPRODUCT(--(Equipment!$A$2:$A$101=A776))=0,"Check ID",IF(OR(NOT(OR(B776="Occupied",B776="Unoccupied",B776="Morning warm-up",B776="Economizer",B776="Safety",B776="Alarm")),D776="",NOT(ISNUMBER(C776))),"Check inputs",IF(OR(C776&lt;&gt;INT(C776),C776&lt;1,C776&gt;100),"Check inputs","OK")))))</f>
        <v/>
      </c>
    </row>
    <row r="777" spans="1:6" x14ac:dyDescent="0.25">
      <c r="A777" s="12"/>
      <c r="B777" s="12"/>
      <c r="C777" s="12"/>
      <c r="D777" s="19"/>
      <c r="E777" s="19"/>
      <c r="F777" s="16" t="str">
        <f>IF(NOT(OR(A777&lt;&gt;"",B777&lt;&gt;"",C777&lt;&gt;"",D777&lt;&gt;"",E777&lt;&gt;"")),"",IF(A777="","Check ID",IF(SUMPRODUCT(--(Equipment!$A$2:$A$101=A777))=0,"Check ID",IF(OR(NOT(OR(B777="Occupied",B777="Unoccupied",B777="Morning warm-up",B777="Economizer",B777="Safety",B777="Alarm")),D777="",NOT(ISNUMBER(C777))),"Check inputs",IF(OR(C777&lt;&gt;INT(C777),C777&lt;1,C777&gt;100),"Check inputs","OK")))))</f>
        <v/>
      </c>
    </row>
    <row r="778" spans="1:6" x14ac:dyDescent="0.25">
      <c r="A778" s="12"/>
      <c r="B778" s="12"/>
      <c r="C778" s="12"/>
      <c r="D778" s="19"/>
      <c r="E778" s="19"/>
      <c r="F778" s="16" t="str">
        <f>IF(NOT(OR(A778&lt;&gt;"",B778&lt;&gt;"",C778&lt;&gt;"",D778&lt;&gt;"",E778&lt;&gt;"")),"",IF(A778="","Check ID",IF(SUMPRODUCT(--(Equipment!$A$2:$A$101=A778))=0,"Check ID",IF(OR(NOT(OR(B778="Occupied",B778="Unoccupied",B778="Morning warm-up",B778="Economizer",B778="Safety",B778="Alarm")),D778="",NOT(ISNUMBER(C778))),"Check inputs",IF(OR(C778&lt;&gt;INT(C778),C778&lt;1,C778&gt;100),"Check inputs","OK")))))</f>
        <v/>
      </c>
    </row>
    <row r="779" spans="1:6" x14ac:dyDescent="0.25">
      <c r="A779" s="12"/>
      <c r="B779" s="12"/>
      <c r="C779" s="12"/>
      <c r="D779" s="19"/>
      <c r="E779" s="19"/>
      <c r="F779" s="16" t="str">
        <f>IF(NOT(OR(A779&lt;&gt;"",B779&lt;&gt;"",C779&lt;&gt;"",D779&lt;&gt;"",E779&lt;&gt;"")),"",IF(A779="","Check ID",IF(SUMPRODUCT(--(Equipment!$A$2:$A$101=A779))=0,"Check ID",IF(OR(NOT(OR(B779="Occupied",B779="Unoccupied",B779="Morning warm-up",B779="Economizer",B779="Safety",B779="Alarm")),D779="",NOT(ISNUMBER(C779))),"Check inputs",IF(OR(C779&lt;&gt;INT(C779),C779&lt;1,C779&gt;100),"Check inputs","OK")))))</f>
        <v/>
      </c>
    </row>
    <row r="780" spans="1:6" x14ac:dyDescent="0.25">
      <c r="A780" s="12"/>
      <c r="B780" s="12"/>
      <c r="C780" s="12"/>
      <c r="D780" s="19"/>
      <c r="E780" s="19"/>
      <c r="F780" s="16" t="str">
        <f>IF(NOT(OR(A780&lt;&gt;"",B780&lt;&gt;"",C780&lt;&gt;"",D780&lt;&gt;"",E780&lt;&gt;"")),"",IF(A780="","Check ID",IF(SUMPRODUCT(--(Equipment!$A$2:$A$101=A780))=0,"Check ID",IF(OR(NOT(OR(B780="Occupied",B780="Unoccupied",B780="Morning warm-up",B780="Economizer",B780="Safety",B780="Alarm")),D780="",NOT(ISNUMBER(C780))),"Check inputs",IF(OR(C780&lt;&gt;INT(C780),C780&lt;1,C780&gt;100),"Check inputs","OK")))))</f>
        <v/>
      </c>
    </row>
    <row r="781" spans="1:6" x14ac:dyDescent="0.25">
      <c r="A781" s="12"/>
      <c r="B781" s="12"/>
      <c r="C781" s="12"/>
      <c r="D781" s="19"/>
      <c r="E781" s="19"/>
      <c r="F781" s="16" t="str">
        <f>IF(NOT(OR(A781&lt;&gt;"",B781&lt;&gt;"",C781&lt;&gt;"",D781&lt;&gt;"",E781&lt;&gt;"")),"",IF(A781="","Check ID",IF(SUMPRODUCT(--(Equipment!$A$2:$A$101=A781))=0,"Check ID",IF(OR(NOT(OR(B781="Occupied",B781="Unoccupied",B781="Morning warm-up",B781="Economizer",B781="Safety",B781="Alarm")),D781="",NOT(ISNUMBER(C781))),"Check inputs",IF(OR(C781&lt;&gt;INT(C781),C781&lt;1,C781&gt;100),"Check inputs","OK")))))</f>
        <v/>
      </c>
    </row>
    <row r="782" spans="1:6" x14ac:dyDescent="0.25">
      <c r="A782" s="12"/>
      <c r="B782" s="12"/>
      <c r="C782" s="12"/>
      <c r="D782" s="19"/>
      <c r="E782" s="19"/>
      <c r="F782" s="16" t="str">
        <f>IF(NOT(OR(A782&lt;&gt;"",B782&lt;&gt;"",C782&lt;&gt;"",D782&lt;&gt;"",E782&lt;&gt;"")),"",IF(A782="","Check ID",IF(SUMPRODUCT(--(Equipment!$A$2:$A$101=A782))=0,"Check ID",IF(OR(NOT(OR(B782="Occupied",B782="Unoccupied",B782="Morning warm-up",B782="Economizer",B782="Safety",B782="Alarm")),D782="",NOT(ISNUMBER(C782))),"Check inputs",IF(OR(C782&lt;&gt;INT(C782),C782&lt;1,C782&gt;100),"Check inputs","OK")))))</f>
        <v/>
      </c>
    </row>
    <row r="783" spans="1:6" x14ac:dyDescent="0.25">
      <c r="A783" s="12"/>
      <c r="B783" s="12"/>
      <c r="C783" s="12"/>
      <c r="D783" s="19"/>
      <c r="E783" s="19"/>
      <c r="F783" s="16" t="str">
        <f>IF(NOT(OR(A783&lt;&gt;"",B783&lt;&gt;"",C783&lt;&gt;"",D783&lt;&gt;"",E783&lt;&gt;"")),"",IF(A783="","Check ID",IF(SUMPRODUCT(--(Equipment!$A$2:$A$101=A783))=0,"Check ID",IF(OR(NOT(OR(B783="Occupied",B783="Unoccupied",B783="Morning warm-up",B783="Economizer",B783="Safety",B783="Alarm")),D783="",NOT(ISNUMBER(C783))),"Check inputs",IF(OR(C783&lt;&gt;INT(C783),C783&lt;1,C783&gt;100),"Check inputs","OK")))))</f>
        <v/>
      </c>
    </row>
    <row r="784" spans="1:6" x14ac:dyDescent="0.25">
      <c r="A784" s="12"/>
      <c r="B784" s="12"/>
      <c r="C784" s="12"/>
      <c r="D784" s="19"/>
      <c r="E784" s="19"/>
      <c r="F784" s="16" t="str">
        <f>IF(NOT(OR(A784&lt;&gt;"",B784&lt;&gt;"",C784&lt;&gt;"",D784&lt;&gt;"",E784&lt;&gt;"")),"",IF(A784="","Check ID",IF(SUMPRODUCT(--(Equipment!$A$2:$A$101=A784))=0,"Check ID",IF(OR(NOT(OR(B784="Occupied",B784="Unoccupied",B784="Morning warm-up",B784="Economizer",B784="Safety",B784="Alarm")),D784="",NOT(ISNUMBER(C784))),"Check inputs",IF(OR(C784&lt;&gt;INT(C784),C784&lt;1,C784&gt;100),"Check inputs","OK")))))</f>
        <v/>
      </c>
    </row>
    <row r="785" spans="1:6" x14ac:dyDescent="0.25">
      <c r="A785" s="12"/>
      <c r="B785" s="12"/>
      <c r="C785" s="12"/>
      <c r="D785" s="19"/>
      <c r="E785" s="19"/>
      <c r="F785" s="16" t="str">
        <f>IF(NOT(OR(A785&lt;&gt;"",B785&lt;&gt;"",C785&lt;&gt;"",D785&lt;&gt;"",E785&lt;&gt;"")),"",IF(A785="","Check ID",IF(SUMPRODUCT(--(Equipment!$A$2:$A$101=A785))=0,"Check ID",IF(OR(NOT(OR(B785="Occupied",B785="Unoccupied",B785="Morning warm-up",B785="Economizer",B785="Safety",B785="Alarm")),D785="",NOT(ISNUMBER(C785))),"Check inputs",IF(OR(C785&lt;&gt;INT(C785),C785&lt;1,C785&gt;100),"Check inputs","OK")))))</f>
        <v/>
      </c>
    </row>
    <row r="786" spans="1:6" x14ac:dyDescent="0.25">
      <c r="A786" s="12"/>
      <c r="B786" s="12"/>
      <c r="C786" s="12"/>
      <c r="D786" s="19"/>
      <c r="E786" s="19"/>
      <c r="F786" s="16" t="str">
        <f>IF(NOT(OR(A786&lt;&gt;"",B786&lt;&gt;"",C786&lt;&gt;"",D786&lt;&gt;"",E786&lt;&gt;"")),"",IF(A786="","Check ID",IF(SUMPRODUCT(--(Equipment!$A$2:$A$101=A786))=0,"Check ID",IF(OR(NOT(OR(B786="Occupied",B786="Unoccupied",B786="Morning warm-up",B786="Economizer",B786="Safety",B786="Alarm")),D786="",NOT(ISNUMBER(C786))),"Check inputs",IF(OR(C786&lt;&gt;INT(C786),C786&lt;1,C786&gt;100),"Check inputs","OK")))))</f>
        <v/>
      </c>
    </row>
    <row r="787" spans="1:6" x14ac:dyDescent="0.25">
      <c r="A787" s="12"/>
      <c r="B787" s="12"/>
      <c r="C787" s="12"/>
      <c r="D787" s="19"/>
      <c r="E787" s="19"/>
      <c r="F787" s="16" t="str">
        <f>IF(NOT(OR(A787&lt;&gt;"",B787&lt;&gt;"",C787&lt;&gt;"",D787&lt;&gt;"",E787&lt;&gt;"")),"",IF(A787="","Check ID",IF(SUMPRODUCT(--(Equipment!$A$2:$A$101=A787))=0,"Check ID",IF(OR(NOT(OR(B787="Occupied",B787="Unoccupied",B787="Morning warm-up",B787="Economizer",B787="Safety",B787="Alarm")),D787="",NOT(ISNUMBER(C787))),"Check inputs",IF(OR(C787&lt;&gt;INT(C787),C787&lt;1,C787&gt;100),"Check inputs","OK")))))</f>
        <v/>
      </c>
    </row>
    <row r="788" spans="1:6" x14ac:dyDescent="0.25">
      <c r="A788" s="12"/>
      <c r="B788" s="12"/>
      <c r="C788" s="12"/>
      <c r="D788" s="19"/>
      <c r="E788" s="19"/>
      <c r="F788" s="16" t="str">
        <f>IF(NOT(OR(A788&lt;&gt;"",B788&lt;&gt;"",C788&lt;&gt;"",D788&lt;&gt;"",E788&lt;&gt;"")),"",IF(A788="","Check ID",IF(SUMPRODUCT(--(Equipment!$A$2:$A$101=A788))=0,"Check ID",IF(OR(NOT(OR(B788="Occupied",B788="Unoccupied",B788="Morning warm-up",B788="Economizer",B788="Safety",B788="Alarm")),D788="",NOT(ISNUMBER(C788))),"Check inputs",IF(OR(C788&lt;&gt;INT(C788),C788&lt;1,C788&gt;100),"Check inputs","OK")))))</f>
        <v/>
      </c>
    </row>
    <row r="789" spans="1:6" x14ac:dyDescent="0.25">
      <c r="A789" s="12"/>
      <c r="B789" s="12"/>
      <c r="C789" s="12"/>
      <c r="D789" s="19"/>
      <c r="E789" s="19"/>
      <c r="F789" s="16" t="str">
        <f>IF(NOT(OR(A789&lt;&gt;"",B789&lt;&gt;"",C789&lt;&gt;"",D789&lt;&gt;"",E789&lt;&gt;"")),"",IF(A789="","Check ID",IF(SUMPRODUCT(--(Equipment!$A$2:$A$101=A789))=0,"Check ID",IF(OR(NOT(OR(B789="Occupied",B789="Unoccupied",B789="Morning warm-up",B789="Economizer",B789="Safety",B789="Alarm")),D789="",NOT(ISNUMBER(C789))),"Check inputs",IF(OR(C789&lt;&gt;INT(C789),C789&lt;1,C789&gt;100),"Check inputs","OK")))))</f>
        <v/>
      </c>
    </row>
    <row r="790" spans="1:6" x14ac:dyDescent="0.25">
      <c r="A790" s="12"/>
      <c r="B790" s="12"/>
      <c r="C790" s="12"/>
      <c r="D790" s="19"/>
      <c r="E790" s="19"/>
      <c r="F790" s="16" t="str">
        <f>IF(NOT(OR(A790&lt;&gt;"",B790&lt;&gt;"",C790&lt;&gt;"",D790&lt;&gt;"",E790&lt;&gt;"")),"",IF(A790="","Check ID",IF(SUMPRODUCT(--(Equipment!$A$2:$A$101=A790))=0,"Check ID",IF(OR(NOT(OR(B790="Occupied",B790="Unoccupied",B790="Morning warm-up",B790="Economizer",B790="Safety",B790="Alarm")),D790="",NOT(ISNUMBER(C790))),"Check inputs",IF(OR(C790&lt;&gt;INT(C790),C790&lt;1,C790&gt;100),"Check inputs","OK")))))</f>
        <v/>
      </c>
    </row>
    <row r="791" spans="1:6" x14ac:dyDescent="0.25">
      <c r="A791" s="12"/>
      <c r="B791" s="12"/>
      <c r="C791" s="12"/>
      <c r="D791" s="19"/>
      <c r="E791" s="19"/>
      <c r="F791" s="16" t="str">
        <f>IF(NOT(OR(A791&lt;&gt;"",B791&lt;&gt;"",C791&lt;&gt;"",D791&lt;&gt;"",E791&lt;&gt;"")),"",IF(A791="","Check ID",IF(SUMPRODUCT(--(Equipment!$A$2:$A$101=A791))=0,"Check ID",IF(OR(NOT(OR(B791="Occupied",B791="Unoccupied",B791="Morning warm-up",B791="Economizer",B791="Safety",B791="Alarm")),D791="",NOT(ISNUMBER(C791))),"Check inputs",IF(OR(C791&lt;&gt;INT(C791),C791&lt;1,C791&gt;100),"Check inputs","OK")))))</f>
        <v/>
      </c>
    </row>
    <row r="792" spans="1:6" x14ac:dyDescent="0.25">
      <c r="A792" s="12"/>
      <c r="B792" s="12"/>
      <c r="C792" s="12"/>
      <c r="D792" s="19"/>
      <c r="E792" s="19"/>
      <c r="F792" s="16" t="str">
        <f>IF(NOT(OR(A792&lt;&gt;"",B792&lt;&gt;"",C792&lt;&gt;"",D792&lt;&gt;"",E792&lt;&gt;"")),"",IF(A792="","Check ID",IF(SUMPRODUCT(--(Equipment!$A$2:$A$101=A792))=0,"Check ID",IF(OR(NOT(OR(B792="Occupied",B792="Unoccupied",B792="Morning warm-up",B792="Economizer",B792="Safety",B792="Alarm")),D792="",NOT(ISNUMBER(C792))),"Check inputs",IF(OR(C792&lt;&gt;INT(C792),C792&lt;1,C792&gt;100),"Check inputs","OK")))))</f>
        <v/>
      </c>
    </row>
    <row r="793" spans="1:6" x14ac:dyDescent="0.25">
      <c r="A793" s="12"/>
      <c r="B793" s="12"/>
      <c r="C793" s="12"/>
      <c r="D793" s="19"/>
      <c r="E793" s="19"/>
      <c r="F793" s="16" t="str">
        <f>IF(NOT(OR(A793&lt;&gt;"",B793&lt;&gt;"",C793&lt;&gt;"",D793&lt;&gt;"",E793&lt;&gt;"")),"",IF(A793="","Check ID",IF(SUMPRODUCT(--(Equipment!$A$2:$A$101=A793))=0,"Check ID",IF(OR(NOT(OR(B793="Occupied",B793="Unoccupied",B793="Morning warm-up",B793="Economizer",B793="Safety",B793="Alarm")),D793="",NOT(ISNUMBER(C793))),"Check inputs",IF(OR(C793&lt;&gt;INT(C793),C793&lt;1,C793&gt;100),"Check inputs","OK")))))</f>
        <v/>
      </c>
    </row>
    <row r="794" spans="1:6" x14ac:dyDescent="0.25">
      <c r="A794" s="12"/>
      <c r="B794" s="12"/>
      <c r="C794" s="12"/>
      <c r="D794" s="19"/>
      <c r="E794" s="19"/>
      <c r="F794" s="16" t="str">
        <f>IF(NOT(OR(A794&lt;&gt;"",B794&lt;&gt;"",C794&lt;&gt;"",D794&lt;&gt;"",E794&lt;&gt;"")),"",IF(A794="","Check ID",IF(SUMPRODUCT(--(Equipment!$A$2:$A$101=A794))=0,"Check ID",IF(OR(NOT(OR(B794="Occupied",B794="Unoccupied",B794="Morning warm-up",B794="Economizer",B794="Safety",B794="Alarm")),D794="",NOT(ISNUMBER(C794))),"Check inputs",IF(OR(C794&lt;&gt;INT(C794),C794&lt;1,C794&gt;100),"Check inputs","OK")))))</f>
        <v/>
      </c>
    </row>
    <row r="795" spans="1:6" x14ac:dyDescent="0.25">
      <c r="A795" s="12"/>
      <c r="B795" s="12"/>
      <c r="C795" s="12"/>
      <c r="D795" s="19"/>
      <c r="E795" s="19"/>
      <c r="F795" s="16" t="str">
        <f>IF(NOT(OR(A795&lt;&gt;"",B795&lt;&gt;"",C795&lt;&gt;"",D795&lt;&gt;"",E795&lt;&gt;"")),"",IF(A795="","Check ID",IF(SUMPRODUCT(--(Equipment!$A$2:$A$101=A795))=0,"Check ID",IF(OR(NOT(OR(B795="Occupied",B795="Unoccupied",B795="Morning warm-up",B795="Economizer",B795="Safety",B795="Alarm")),D795="",NOT(ISNUMBER(C795))),"Check inputs",IF(OR(C795&lt;&gt;INT(C795),C795&lt;1,C795&gt;100),"Check inputs","OK")))))</f>
        <v/>
      </c>
    </row>
    <row r="796" spans="1:6" x14ac:dyDescent="0.25">
      <c r="A796" s="12"/>
      <c r="B796" s="12"/>
      <c r="C796" s="12"/>
      <c r="D796" s="19"/>
      <c r="E796" s="19"/>
      <c r="F796" s="16" t="str">
        <f>IF(NOT(OR(A796&lt;&gt;"",B796&lt;&gt;"",C796&lt;&gt;"",D796&lt;&gt;"",E796&lt;&gt;"")),"",IF(A796="","Check ID",IF(SUMPRODUCT(--(Equipment!$A$2:$A$101=A796))=0,"Check ID",IF(OR(NOT(OR(B796="Occupied",B796="Unoccupied",B796="Morning warm-up",B796="Economizer",B796="Safety",B796="Alarm")),D796="",NOT(ISNUMBER(C796))),"Check inputs",IF(OR(C796&lt;&gt;INT(C796),C796&lt;1,C796&gt;100),"Check inputs","OK")))))</f>
        <v/>
      </c>
    </row>
    <row r="797" spans="1:6" x14ac:dyDescent="0.25">
      <c r="A797" s="12"/>
      <c r="B797" s="12"/>
      <c r="C797" s="12"/>
      <c r="D797" s="19"/>
      <c r="E797" s="19"/>
      <c r="F797" s="16" t="str">
        <f>IF(NOT(OR(A797&lt;&gt;"",B797&lt;&gt;"",C797&lt;&gt;"",D797&lt;&gt;"",E797&lt;&gt;"")),"",IF(A797="","Check ID",IF(SUMPRODUCT(--(Equipment!$A$2:$A$101=A797))=0,"Check ID",IF(OR(NOT(OR(B797="Occupied",B797="Unoccupied",B797="Morning warm-up",B797="Economizer",B797="Safety",B797="Alarm")),D797="",NOT(ISNUMBER(C797))),"Check inputs",IF(OR(C797&lt;&gt;INT(C797),C797&lt;1,C797&gt;100),"Check inputs","OK")))))</f>
        <v/>
      </c>
    </row>
    <row r="798" spans="1:6" x14ac:dyDescent="0.25">
      <c r="A798" s="12"/>
      <c r="B798" s="12"/>
      <c r="C798" s="12"/>
      <c r="D798" s="19"/>
      <c r="E798" s="19"/>
      <c r="F798" s="16" t="str">
        <f>IF(NOT(OR(A798&lt;&gt;"",B798&lt;&gt;"",C798&lt;&gt;"",D798&lt;&gt;"",E798&lt;&gt;"")),"",IF(A798="","Check ID",IF(SUMPRODUCT(--(Equipment!$A$2:$A$101=A798))=0,"Check ID",IF(OR(NOT(OR(B798="Occupied",B798="Unoccupied",B798="Morning warm-up",B798="Economizer",B798="Safety",B798="Alarm")),D798="",NOT(ISNUMBER(C798))),"Check inputs",IF(OR(C798&lt;&gt;INT(C798),C798&lt;1,C798&gt;100),"Check inputs","OK")))))</f>
        <v/>
      </c>
    </row>
    <row r="799" spans="1:6" x14ac:dyDescent="0.25">
      <c r="A799" s="12"/>
      <c r="B799" s="12"/>
      <c r="C799" s="12"/>
      <c r="D799" s="19"/>
      <c r="E799" s="19"/>
      <c r="F799" s="16" t="str">
        <f>IF(NOT(OR(A799&lt;&gt;"",B799&lt;&gt;"",C799&lt;&gt;"",D799&lt;&gt;"",E799&lt;&gt;"")),"",IF(A799="","Check ID",IF(SUMPRODUCT(--(Equipment!$A$2:$A$101=A799))=0,"Check ID",IF(OR(NOT(OR(B799="Occupied",B799="Unoccupied",B799="Morning warm-up",B799="Economizer",B799="Safety",B799="Alarm")),D799="",NOT(ISNUMBER(C799))),"Check inputs",IF(OR(C799&lt;&gt;INT(C799),C799&lt;1,C799&gt;100),"Check inputs","OK")))))</f>
        <v/>
      </c>
    </row>
    <row r="800" spans="1:6" x14ac:dyDescent="0.25">
      <c r="A800" s="12"/>
      <c r="B800" s="12"/>
      <c r="C800" s="12"/>
      <c r="D800" s="19"/>
      <c r="E800" s="19"/>
      <c r="F800" s="16" t="str">
        <f>IF(NOT(OR(A800&lt;&gt;"",B800&lt;&gt;"",C800&lt;&gt;"",D800&lt;&gt;"",E800&lt;&gt;"")),"",IF(A800="","Check ID",IF(SUMPRODUCT(--(Equipment!$A$2:$A$101=A800))=0,"Check ID",IF(OR(NOT(OR(B800="Occupied",B800="Unoccupied",B800="Morning warm-up",B800="Economizer",B800="Safety",B800="Alarm")),D800="",NOT(ISNUMBER(C800))),"Check inputs",IF(OR(C800&lt;&gt;INT(C800),C800&lt;1,C800&gt;100),"Check inputs","OK")))))</f>
        <v/>
      </c>
    </row>
    <row r="801" spans="1:6" x14ac:dyDescent="0.25">
      <c r="A801" s="12"/>
      <c r="B801" s="12"/>
      <c r="C801" s="12"/>
      <c r="D801" s="19"/>
      <c r="E801" s="19"/>
      <c r="F801" s="16" t="str">
        <f>IF(NOT(OR(A801&lt;&gt;"",B801&lt;&gt;"",C801&lt;&gt;"",D801&lt;&gt;"",E801&lt;&gt;"")),"",IF(A801="","Check ID",IF(SUMPRODUCT(--(Equipment!$A$2:$A$101=A801))=0,"Check ID",IF(OR(NOT(OR(B801="Occupied",B801="Unoccupied",B801="Morning warm-up",B801="Economizer",B801="Safety",B801="Alarm")),D801="",NOT(ISNUMBER(C801))),"Check inputs",IF(OR(C801&lt;&gt;INT(C801),C801&lt;1,C801&gt;100),"Check inputs","OK")))))</f>
        <v/>
      </c>
    </row>
    <row r="802" spans="1:6" x14ac:dyDescent="0.25">
      <c r="A802" s="12"/>
      <c r="B802" s="12"/>
      <c r="C802" s="12"/>
      <c r="D802" s="19"/>
      <c r="E802" s="19"/>
      <c r="F802" s="16" t="str">
        <f>IF(NOT(OR(A802&lt;&gt;"",B802&lt;&gt;"",C802&lt;&gt;"",D802&lt;&gt;"",E802&lt;&gt;"")),"",IF(A802="","Check ID",IF(SUMPRODUCT(--(Equipment!$A$2:$A$101=A802))=0,"Check ID",IF(OR(NOT(OR(B802="Occupied",B802="Unoccupied",B802="Morning warm-up",B802="Economizer",B802="Safety",B802="Alarm")),D802="",NOT(ISNUMBER(C802))),"Check inputs",IF(OR(C802&lt;&gt;INT(C802),C802&lt;1,C802&gt;100),"Check inputs","OK")))))</f>
        <v/>
      </c>
    </row>
    <row r="803" spans="1:6" x14ac:dyDescent="0.25">
      <c r="A803" s="12"/>
      <c r="B803" s="12"/>
      <c r="C803" s="12"/>
      <c r="D803" s="19"/>
      <c r="E803" s="19"/>
      <c r="F803" s="16" t="str">
        <f>IF(NOT(OR(A803&lt;&gt;"",B803&lt;&gt;"",C803&lt;&gt;"",D803&lt;&gt;"",E803&lt;&gt;"")),"",IF(A803="","Check ID",IF(SUMPRODUCT(--(Equipment!$A$2:$A$101=A803))=0,"Check ID",IF(OR(NOT(OR(B803="Occupied",B803="Unoccupied",B803="Morning warm-up",B803="Economizer",B803="Safety",B803="Alarm")),D803="",NOT(ISNUMBER(C803))),"Check inputs",IF(OR(C803&lt;&gt;INT(C803),C803&lt;1,C803&gt;100),"Check inputs","OK")))))</f>
        <v/>
      </c>
    </row>
    <row r="804" spans="1:6" x14ac:dyDescent="0.25">
      <c r="A804" s="12"/>
      <c r="B804" s="12"/>
      <c r="C804" s="12"/>
      <c r="D804" s="19"/>
      <c r="E804" s="19"/>
      <c r="F804" s="16" t="str">
        <f>IF(NOT(OR(A804&lt;&gt;"",B804&lt;&gt;"",C804&lt;&gt;"",D804&lt;&gt;"",E804&lt;&gt;"")),"",IF(A804="","Check ID",IF(SUMPRODUCT(--(Equipment!$A$2:$A$101=A804))=0,"Check ID",IF(OR(NOT(OR(B804="Occupied",B804="Unoccupied",B804="Morning warm-up",B804="Economizer",B804="Safety",B804="Alarm")),D804="",NOT(ISNUMBER(C804))),"Check inputs",IF(OR(C804&lt;&gt;INT(C804),C804&lt;1,C804&gt;100),"Check inputs","OK")))))</f>
        <v/>
      </c>
    </row>
    <row r="805" spans="1:6" x14ac:dyDescent="0.25">
      <c r="A805" s="12"/>
      <c r="B805" s="12"/>
      <c r="C805" s="12"/>
      <c r="D805" s="19"/>
      <c r="E805" s="19"/>
      <c r="F805" s="16" t="str">
        <f>IF(NOT(OR(A805&lt;&gt;"",B805&lt;&gt;"",C805&lt;&gt;"",D805&lt;&gt;"",E805&lt;&gt;"")),"",IF(A805="","Check ID",IF(SUMPRODUCT(--(Equipment!$A$2:$A$101=A805))=0,"Check ID",IF(OR(NOT(OR(B805="Occupied",B805="Unoccupied",B805="Morning warm-up",B805="Economizer",B805="Safety",B805="Alarm")),D805="",NOT(ISNUMBER(C805))),"Check inputs",IF(OR(C805&lt;&gt;INT(C805),C805&lt;1,C805&gt;100),"Check inputs","OK")))))</f>
        <v/>
      </c>
    </row>
    <row r="806" spans="1:6" x14ac:dyDescent="0.25">
      <c r="A806" s="12"/>
      <c r="B806" s="12"/>
      <c r="C806" s="12"/>
      <c r="D806" s="19"/>
      <c r="E806" s="19"/>
      <c r="F806" s="16" t="str">
        <f>IF(NOT(OR(A806&lt;&gt;"",B806&lt;&gt;"",C806&lt;&gt;"",D806&lt;&gt;"",E806&lt;&gt;"")),"",IF(A806="","Check ID",IF(SUMPRODUCT(--(Equipment!$A$2:$A$101=A806))=0,"Check ID",IF(OR(NOT(OR(B806="Occupied",B806="Unoccupied",B806="Morning warm-up",B806="Economizer",B806="Safety",B806="Alarm")),D806="",NOT(ISNUMBER(C806))),"Check inputs",IF(OR(C806&lt;&gt;INT(C806),C806&lt;1,C806&gt;100),"Check inputs","OK")))))</f>
        <v/>
      </c>
    </row>
    <row r="807" spans="1:6" x14ac:dyDescent="0.25">
      <c r="A807" s="12"/>
      <c r="B807" s="12"/>
      <c r="C807" s="12"/>
      <c r="D807" s="19"/>
      <c r="E807" s="19"/>
      <c r="F807" s="16" t="str">
        <f>IF(NOT(OR(A807&lt;&gt;"",B807&lt;&gt;"",C807&lt;&gt;"",D807&lt;&gt;"",E807&lt;&gt;"")),"",IF(A807="","Check ID",IF(SUMPRODUCT(--(Equipment!$A$2:$A$101=A807))=0,"Check ID",IF(OR(NOT(OR(B807="Occupied",B807="Unoccupied",B807="Morning warm-up",B807="Economizer",B807="Safety",B807="Alarm")),D807="",NOT(ISNUMBER(C807))),"Check inputs",IF(OR(C807&lt;&gt;INT(C807),C807&lt;1,C807&gt;100),"Check inputs","OK")))))</f>
        <v/>
      </c>
    </row>
    <row r="808" spans="1:6" x14ac:dyDescent="0.25">
      <c r="A808" s="12"/>
      <c r="B808" s="12"/>
      <c r="C808" s="12"/>
      <c r="D808" s="19"/>
      <c r="E808" s="19"/>
      <c r="F808" s="16" t="str">
        <f>IF(NOT(OR(A808&lt;&gt;"",B808&lt;&gt;"",C808&lt;&gt;"",D808&lt;&gt;"",E808&lt;&gt;"")),"",IF(A808="","Check ID",IF(SUMPRODUCT(--(Equipment!$A$2:$A$101=A808))=0,"Check ID",IF(OR(NOT(OR(B808="Occupied",B808="Unoccupied",B808="Morning warm-up",B808="Economizer",B808="Safety",B808="Alarm")),D808="",NOT(ISNUMBER(C808))),"Check inputs",IF(OR(C808&lt;&gt;INT(C808),C808&lt;1,C808&gt;100),"Check inputs","OK")))))</f>
        <v/>
      </c>
    </row>
    <row r="809" spans="1:6" x14ac:dyDescent="0.25">
      <c r="A809" s="12"/>
      <c r="B809" s="12"/>
      <c r="C809" s="12"/>
      <c r="D809" s="19"/>
      <c r="E809" s="19"/>
      <c r="F809" s="16" t="str">
        <f>IF(NOT(OR(A809&lt;&gt;"",B809&lt;&gt;"",C809&lt;&gt;"",D809&lt;&gt;"",E809&lt;&gt;"")),"",IF(A809="","Check ID",IF(SUMPRODUCT(--(Equipment!$A$2:$A$101=A809))=0,"Check ID",IF(OR(NOT(OR(B809="Occupied",B809="Unoccupied",B809="Morning warm-up",B809="Economizer",B809="Safety",B809="Alarm")),D809="",NOT(ISNUMBER(C809))),"Check inputs",IF(OR(C809&lt;&gt;INT(C809),C809&lt;1,C809&gt;100),"Check inputs","OK")))))</f>
        <v/>
      </c>
    </row>
    <row r="810" spans="1:6" x14ac:dyDescent="0.25">
      <c r="A810" s="12"/>
      <c r="B810" s="12"/>
      <c r="C810" s="12"/>
      <c r="D810" s="19"/>
      <c r="E810" s="19"/>
      <c r="F810" s="16" t="str">
        <f>IF(NOT(OR(A810&lt;&gt;"",B810&lt;&gt;"",C810&lt;&gt;"",D810&lt;&gt;"",E810&lt;&gt;"")),"",IF(A810="","Check ID",IF(SUMPRODUCT(--(Equipment!$A$2:$A$101=A810))=0,"Check ID",IF(OR(NOT(OR(B810="Occupied",B810="Unoccupied",B810="Morning warm-up",B810="Economizer",B810="Safety",B810="Alarm")),D810="",NOT(ISNUMBER(C810))),"Check inputs",IF(OR(C810&lt;&gt;INT(C810),C810&lt;1,C810&gt;100),"Check inputs","OK")))))</f>
        <v/>
      </c>
    </row>
    <row r="811" spans="1:6" x14ac:dyDescent="0.25">
      <c r="A811" s="12"/>
      <c r="B811" s="12"/>
      <c r="C811" s="12"/>
      <c r="D811" s="19"/>
      <c r="E811" s="19"/>
      <c r="F811" s="16" t="str">
        <f>IF(NOT(OR(A811&lt;&gt;"",B811&lt;&gt;"",C811&lt;&gt;"",D811&lt;&gt;"",E811&lt;&gt;"")),"",IF(A811="","Check ID",IF(SUMPRODUCT(--(Equipment!$A$2:$A$101=A811))=0,"Check ID",IF(OR(NOT(OR(B811="Occupied",B811="Unoccupied",B811="Morning warm-up",B811="Economizer",B811="Safety",B811="Alarm")),D811="",NOT(ISNUMBER(C811))),"Check inputs",IF(OR(C811&lt;&gt;INT(C811),C811&lt;1,C811&gt;100),"Check inputs","OK")))))</f>
        <v/>
      </c>
    </row>
    <row r="812" spans="1:6" x14ac:dyDescent="0.25">
      <c r="A812" s="12"/>
      <c r="B812" s="12"/>
      <c r="C812" s="12"/>
      <c r="D812" s="19"/>
      <c r="E812" s="19"/>
      <c r="F812" s="16" t="str">
        <f>IF(NOT(OR(A812&lt;&gt;"",B812&lt;&gt;"",C812&lt;&gt;"",D812&lt;&gt;"",E812&lt;&gt;"")),"",IF(A812="","Check ID",IF(SUMPRODUCT(--(Equipment!$A$2:$A$101=A812))=0,"Check ID",IF(OR(NOT(OR(B812="Occupied",B812="Unoccupied",B812="Morning warm-up",B812="Economizer",B812="Safety",B812="Alarm")),D812="",NOT(ISNUMBER(C812))),"Check inputs",IF(OR(C812&lt;&gt;INT(C812),C812&lt;1,C812&gt;100),"Check inputs","OK")))))</f>
        <v/>
      </c>
    </row>
    <row r="813" spans="1:6" x14ac:dyDescent="0.25">
      <c r="A813" s="12"/>
      <c r="B813" s="12"/>
      <c r="C813" s="12"/>
      <c r="D813" s="19"/>
      <c r="E813" s="19"/>
      <c r="F813" s="16" t="str">
        <f>IF(NOT(OR(A813&lt;&gt;"",B813&lt;&gt;"",C813&lt;&gt;"",D813&lt;&gt;"",E813&lt;&gt;"")),"",IF(A813="","Check ID",IF(SUMPRODUCT(--(Equipment!$A$2:$A$101=A813))=0,"Check ID",IF(OR(NOT(OR(B813="Occupied",B813="Unoccupied",B813="Morning warm-up",B813="Economizer",B813="Safety",B813="Alarm")),D813="",NOT(ISNUMBER(C813))),"Check inputs",IF(OR(C813&lt;&gt;INT(C813),C813&lt;1,C813&gt;100),"Check inputs","OK")))))</f>
        <v/>
      </c>
    </row>
    <row r="814" spans="1:6" x14ac:dyDescent="0.25">
      <c r="A814" s="12"/>
      <c r="B814" s="12"/>
      <c r="C814" s="12"/>
      <c r="D814" s="19"/>
      <c r="E814" s="19"/>
      <c r="F814" s="16" t="str">
        <f>IF(NOT(OR(A814&lt;&gt;"",B814&lt;&gt;"",C814&lt;&gt;"",D814&lt;&gt;"",E814&lt;&gt;"")),"",IF(A814="","Check ID",IF(SUMPRODUCT(--(Equipment!$A$2:$A$101=A814))=0,"Check ID",IF(OR(NOT(OR(B814="Occupied",B814="Unoccupied",B814="Morning warm-up",B814="Economizer",B814="Safety",B814="Alarm")),D814="",NOT(ISNUMBER(C814))),"Check inputs",IF(OR(C814&lt;&gt;INT(C814),C814&lt;1,C814&gt;100),"Check inputs","OK")))))</f>
        <v/>
      </c>
    </row>
    <row r="815" spans="1:6" x14ac:dyDescent="0.25">
      <c r="A815" s="12"/>
      <c r="B815" s="12"/>
      <c r="C815" s="12"/>
      <c r="D815" s="19"/>
      <c r="E815" s="19"/>
      <c r="F815" s="16" t="str">
        <f>IF(NOT(OR(A815&lt;&gt;"",B815&lt;&gt;"",C815&lt;&gt;"",D815&lt;&gt;"",E815&lt;&gt;"")),"",IF(A815="","Check ID",IF(SUMPRODUCT(--(Equipment!$A$2:$A$101=A815))=0,"Check ID",IF(OR(NOT(OR(B815="Occupied",B815="Unoccupied",B815="Morning warm-up",B815="Economizer",B815="Safety",B815="Alarm")),D815="",NOT(ISNUMBER(C815))),"Check inputs",IF(OR(C815&lt;&gt;INT(C815),C815&lt;1,C815&gt;100),"Check inputs","OK")))))</f>
        <v/>
      </c>
    </row>
    <row r="816" spans="1:6" x14ac:dyDescent="0.25">
      <c r="A816" s="12"/>
      <c r="B816" s="12"/>
      <c r="C816" s="12"/>
      <c r="D816" s="19"/>
      <c r="E816" s="19"/>
      <c r="F816" s="16" t="str">
        <f>IF(NOT(OR(A816&lt;&gt;"",B816&lt;&gt;"",C816&lt;&gt;"",D816&lt;&gt;"",E816&lt;&gt;"")),"",IF(A816="","Check ID",IF(SUMPRODUCT(--(Equipment!$A$2:$A$101=A816))=0,"Check ID",IF(OR(NOT(OR(B816="Occupied",B816="Unoccupied",B816="Morning warm-up",B816="Economizer",B816="Safety",B816="Alarm")),D816="",NOT(ISNUMBER(C816))),"Check inputs",IF(OR(C816&lt;&gt;INT(C816),C816&lt;1,C816&gt;100),"Check inputs","OK")))))</f>
        <v/>
      </c>
    </row>
    <row r="817" spans="1:6" x14ac:dyDescent="0.25">
      <c r="A817" s="12"/>
      <c r="B817" s="12"/>
      <c r="C817" s="12"/>
      <c r="D817" s="19"/>
      <c r="E817" s="19"/>
      <c r="F817" s="16" t="str">
        <f>IF(NOT(OR(A817&lt;&gt;"",B817&lt;&gt;"",C817&lt;&gt;"",D817&lt;&gt;"",E817&lt;&gt;"")),"",IF(A817="","Check ID",IF(SUMPRODUCT(--(Equipment!$A$2:$A$101=A817))=0,"Check ID",IF(OR(NOT(OR(B817="Occupied",B817="Unoccupied",B817="Morning warm-up",B817="Economizer",B817="Safety",B817="Alarm")),D817="",NOT(ISNUMBER(C817))),"Check inputs",IF(OR(C817&lt;&gt;INT(C817),C817&lt;1,C817&gt;100),"Check inputs","OK")))))</f>
        <v/>
      </c>
    </row>
    <row r="818" spans="1:6" x14ac:dyDescent="0.25">
      <c r="A818" s="12"/>
      <c r="B818" s="12"/>
      <c r="C818" s="12"/>
      <c r="D818" s="19"/>
      <c r="E818" s="19"/>
      <c r="F818" s="16" t="str">
        <f>IF(NOT(OR(A818&lt;&gt;"",B818&lt;&gt;"",C818&lt;&gt;"",D818&lt;&gt;"",E818&lt;&gt;"")),"",IF(A818="","Check ID",IF(SUMPRODUCT(--(Equipment!$A$2:$A$101=A818))=0,"Check ID",IF(OR(NOT(OR(B818="Occupied",B818="Unoccupied",B818="Morning warm-up",B818="Economizer",B818="Safety",B818="Alarm")),D818="",NOT(ISNUMBER(C818))),"Check inputs",IF(OR(C818&lt;&gt;INT(C818),C818&lt;1,C818&gt;100),"Check inputs","OK")))))</f>
        <v/>
      </c>
    </row>
    <row r="819" spans="1:6" x14ac:dyDescent="0.25">
      <c r="A819" s="12"/>
      <c r="B819" s="12"/>
      <c r="C819" s="12"/>
      <c r="D819" s="19"/>
      <c r="E819" s="19"/>
      <c r="F819" s="16" t="str">
        <f>IF(NOT(OR(A819&lt;&gt;"",B819&lt;&gt;"",C819&lt;&gt;"",D819&lt;&gt;"",E819&lt;&gt;"")),"",IF(A819="","Check ID",IF(SUMPRODUCT(--(Equipment!$A$2:$A$101=A819))=0,"Check ID",IF(OR(NOT(OR(B819="Occupied",B819="Unoccupied",B819="Morning warm-up",B819="Economizer",B819="Safety",B819="Alarm")),D819="",NOT(ISNUMBER(C819))),"Check inputs",IF(OR(C819&lt;&gt;INT(C819),C819&lt;1,C819&gt;100),"Check inputs","OK")))))</f>
        <v/>
      </c>
    </row>
    <row r="820" spans="1:6" x14ac:dyDescent="0.25">
      <c r="A820" s="12"/>
      <c r="B820" s="12"/>
      <c r="C820" s="12"/>
      <c r="D820" s="19"/>
      <c r="E820" s="19"/>
      <c r="F820" s="16" t="str">
        <f>IF(NOT(OR(A820&lt;&gt;"",B820&lt;&gt;"",C820&lt;&gt;"",D820&lt;&gt;"",E820&lt;&gt;"")),"",IF(A820="","Check ID",IF(SUMPRODUCT(--(Equipment!$A$2:$A$101=A820))=0,"Check ID",IF(OR(NOT(OR(B820="Occupied",B820="Unoccupied",B820="Morning warm-up",B820="Economizer",B820="Safety",B820="Alarm")),D820="",NOT(ISNUMBER(C820))),"Check inputs",IF(OR(C820&lt;&gt;INT(C820),C820&lt;1,C820&gt;100),"Check inputs","OK")))))</f>
        <v/>
      </c>
    </row>
    <row r="821" spans="1:6" x14ac:dyDescent="0.25">
      <c r="A821" s="12"/>
      <c r="B821" s="12"/>
      <c r="C821" s="12"/>
      <c r="D821" s="19"/>
      <c r="E821" s="19"/>
      <c r="F821" s="16" t="str">
        <f>IF(NOT(OR(A821&lt;&gt;"",B821&lt;&gt;"",C821&lt;&gt;"",D821&lt;&gt;"",E821&lt;&gt;"")),"",IF(A821="","Check ID",IF(SUMPRODUCT(--(Equipment!$A$2:$A$101=A821))=0,"Check ID",IF(OR(NOT(OR(B821="Occupied",B821="Unoccupied",B821="Morning warm-up",B821="Economizer",B821="Safety",B821="Alarm")),D821="",NOT(ISNUMBER(C821))),"Check inputs",IF(OR(C821&lt;&gt;INT(C821),C821&lt;1,C821&gt;100),"Check inputs","OK")))))</f>
        <v/>
      </c>
    </row>
    <row r="822" spans="1:6" x14ac:dyDescent="0.25">
      <c r="A822" s="12"/>
      <c r="B822" s="12"/>
      <c r="C822" s="12"/>
      <c r="D822" s="19"/>
      <c r="E822" s="19"/>
      <c r="F822" s="16" t="str">
        <f>IF(NOT(OR(A822&lt;&gt;"",B822&lt;&gt;"",C822&lt;&gt;"",D822&lt;&gt;"",E822&lt;&gt;"")),"",IF(A822="","Check ID",IF(SUMPRODUCT(--(Equipment!$A$2:$A$101=A822))=0,"Check ID",IF(OR(NOT(OR(B822="Occupied",B822="Unoccupied",B822="Morning warm-up",B822="Economizer",B822="Safety",B822="Alarm")),D822="",NOT(ISNUMBER(C822))),"Check inputs",IF(OR(C822&lt;&gt;INT(C822),C822&lt;1,C822&gt;100),"Check inputs","OK")))))</f>
        <v/>
      </c>
    </row>
    <row r="823" spans="1:6" x14ac:dyDescent="0.25">
      <c r="A823" s="12"/>
      <c r="B823" s="12"/>
      <c r="C823" s="12"/>
      <c r="D823" s="19"/>
      <c r="E823" s="19"/>
      <c r="F823" s="16" t="str">
        <f>IF(NOT(OR(A823&lt;&gt;"",B823&lt;&gt;"",C823&lt;&gt;"",D823&lt;&gt;"",E823&lt;&gt;"")),"",IF(A823="","Check ID",IF(SUMPRODUCT(--(Equipment!$A$2:$A$101=A823))=0,"Check ID",IF(OR(NOT(OR(B823="Occupied",B823="Unoccupied",B823="Morning warm-up",B823="Economizer",B823="Safety",B823="Alarm")),D823="",NOT(ISNUMBER(C823))),"Check inputs",IF(OR(C823&lt;&gt;INT(C823),C823&lt;1,C823&gt;100),"Check inputs","OK")))))</f>
        <v/>
      </c>
    </row>
    <row r="824" spans="1:6" x14ac:dyDescent="0.25">
      <c r="A824" s="12"/>
      <c r="B824" s="12"/>
      <c r="C824" s="12"/>
      <c r="D824" s="19"/>
      <c r="E824" s="19"/>
      <c r="F824" s="16" t="str">
        <f>IF(NOT(OR(A824&lt;&gt;"",B824&lt;&gt;"",C824&lt;&gt;"",D824&lt;&gt;"",E824&lt;&gt;"")),"",IF(A824="","Check ID",IF(SUMPRODUCT(--(Equipment!$A$2:$A$101=A824))=0,"Check ID",IF(OR(NOT(OR(B824="Occupied",B824="Unoccupied",B824="Morning warm-up",B824="Economizer",B824="Safety",B824="Alarm")),D824="",NOT(ISNUMBER(C824))),"Check inputs",IF(OR(C824&lt;&gt;INT(C824),C824&lt;1,C824&gt;100),"Check inputs","OK")))))</f>
        <v/>
      </c>
    </row>
    <row r="825" spans="1:6" x14ac:dyDescent="0.25">
      <c r="A825" s="12"/>
      <c r="B825" s="12"/>
      <c r="C825" s="12"/>
      <c r="D825" s="19"/>
      <c r="E825" s="19"/>
      <c r="F825" s="16" t="str">
        <f>IF(NOT(OR(A825&lt;&gt;"",B825&lt;&gt;"",C825&lt;&gt;"",D825&lt;&gt;"",E825&lt;&gt;"")),"",IF(A825="","Check ID",IF(SUMPRODUCT(--(Equipment!$A$2:$A$101=A825))=0,"Check ID",IF(OR(NOT(OR(B825="Occupied",B825="Unoccupied",B825="Morning warm-up",B825="Economizer",B825="Safety",B825="Alarm")),D825="",NOT(ISNUMBER(C825))),"Check inputs",IF(OR(C825&lt;&gt;INT(C825),C825&lt;1,C825&gt;100),"Check inputs","OK")))))</f>
        <v/>
      </c>
    </row>
    <row r="826" spans="1:6" x14ac:dyDescent="0.25">
      <c r="A826" s="12"/>
      <c r="B826" s="12"/>
      <c r="C826" s="12"/>
      <c r="D826" s="19"/>
      <c r="E826" s="19"/>
      <c r="F826" s="16" t="str">
        <f>IF(NOT(OR(A826&lt;&gt;"",B826&lt;&gt;"",C826&lt;&gt;"",D826&lt;&gt;"",E826&lt;&gt;"")),"",IF(A826="","Check ID",IF(SUMPRODUCT(--(Equipment!$A$2:$A$101=A826))=0,"Check ID",IF(OR(NOT(OR(B826="Occupied",B826="Unoccupied",B826="Morning warm-up",B826="Economizer",B826="Safety",B826="Alarm")),D826="",NOT(ISNUMBER(C826))),"Check inputs",IF(OR(C826&lt;&gt;INT(C826),C826&lt;1,C826&gt;100),"Check inputs","OK")))))</f>
        <v/>
      </c>
    </row>
    <row r="827" spans="1:6" x14ac:dyDescent="0.25">
      <c r="A827" s="12"/>
      <c r="B827" s="12"/>
      <c r="C827" s="12"/>
      <c r="D827" s="19"/>
      <c r="E827" s="19"/>
      <c r="F827" s="16" t="str">
        <f>IF(NOT(OR(A827&lt;&gt;"",B827&lt;&gt;"",C827&lt;&gt;"",D827&lt;&gt;"",E827&lt;&gt;"")),"",IF(A827="","Check ID",IF(SUMPRODUCT(--(Equipment!$A$2:$A$101=A827))=0,"Check ID",IF(OR(NOT(OR(B827="Occupied",B827="Unoccupied",B827="Morning warm-up",B827="Economizer",B827="Safety",B827="Alarm")),D827="",NOT(ISNUMBER(C827))),"Check inputs",IF(OR(C827&lt;&gt;INT(C827),C827&lt;1,C827&gt;100),"Check inputs","OK")))))</f>
        <v/>
      </c>
    </row>
    <row r="828" spans="1:6" x14ac:dyDescent="0.25">
      <c r="A828" s="12"/>
      <c r="B828" s="12"/>
      <c r="C828" s="12"/>
      <c r="D828" s="19"/>
      <c r="E828" s="19"/>
      <c r="F828" s="16" t="str">
        <f>IF(NOT(OR(A828&lt;&gt;"",B828&lt;&gt;"",C828&lt;&gt;"",D828&lt;&gt;"",E828&lt;&gt;"")),"",IF(A828="","Check ID",IF(SUMPRODUCT(--(Equipment!$A$2:$A$101=A828))=0,"Check ID",IF(OR(NOT(OR(B828="Occupied",B828="Unoccupied",B828="Morning warm-up",B828="Economizer",B828="Safety",B828="Alarm")),D828="",NOT(ISNUMBER(C828))),"Check inputs",IF(OR(C828&lt;&gt;INT(C828),C828&lt;1,C828&gt;100),"Check inputs","OK")))))</f>
        <v/>
      </c>
    </row>
    <row r="829" spans="1:6" x14ac:dyDescent="0.25">
      <c r="A829" s="12"/>
      <c r="B829" s="12"/>
      <c r="C829" s="12"/>
      <c r="D829" s="19"/>
      <c r="E829" s="19"/>
      <c r="F829" s="16" t="str">
        <f>IF(NOT(OR(A829&lt;&gt;"",B829&lt;&gt;"",C829&lt;&gt;"",D829&lt;&gt;"",E829&lt;&gt;"")),"",IF(A829="","Check ID",IF(SUMPRODUCT(--(Equipment!$A$2:$A$101=A829))=0,"Check ID",IF(OR(NOT(OR(B829="Occupied",B829="Unoccupied",B829="Morning warm-up",B829="Economizer",B829="Safety",B829="Alarm")),D829="",NOT(ISNUMBER(C829))),"Check inputs",IF(OR(C829&lt;&gt;INT(C829),C829&lt;1,C829&gt;100),"Check inputs","OK")))))</f>
        <v/>
      </c>
    </row>
    <row r="830" spans="1:6" x14ac:dyDescent="0.25">
      <c r="A830" s="12"/>
      <c r="B830" s="12"/>
      <c r="C830" s="12"/>
      <c r="D830" s="19"/>
      <c r="E830" s="19"/>
      <c r="F830" s="16" t="str">
        <f>IF(NOT(OR(A830&lt;&gt;"",B830&lt;&gt;"",C830&lt;&gt;"",D830&lt;&gt;"",E830&lt;&gt;"")),"",IF(A830="","Check ID",IF(SUMPRODUCT(--(Equipment!$A$2:$A$101=A830))=0,"Check ID",IF(OR(NOT(OR(B830="Occupied",B830="Unoccupied",B830="Morning warm-up",B830="Economizer",B830="Safety",B830="Alarm")),D830="",NOT(ISNUMBER(C830))),"Check inputs",IF(OR(C830&lt;&gt;INT(C830),C830&lt;1,C830&gt;100),"Check inputs","OK")))))</f>
        <v/>
      </c>
    </row>
    <row r="831" spans="1:6" x14ac:dyDescent="0.25">
      <c r="A831" s="12"/>
      <c r="B831" s="12"/>
      <c r="C831" s="12"/>
      <c r="D831" s="19"/>
      <c r="E831" s="19"/>
      <c r="F831" s="16" t="str">
        <f>IF(NOT(OR(A831&lt;&gt;"",B831&lt;&gt;"",C831&lt;&gt;"",D831&lt;&gt;"",E831&lt;&gt;"")),"",IF(A831="","Check ID",IF(SUMPRODUCT(--(Equipment!$A$2:$A$101=A831))=0,"Check ID",IF(OR(NOT(OR(B831="Occupied",B831="Unoccupied",B831="Morning warm-up",B831="Economizer",B831="Safety",B831="Alarm")),D831="",NOT(ISNUMBER(C831))),"Check inputs",IF(OR(C831&lt;&gt;INT(C831),C831&lt;1,C831&gt;100),"Check inputs","OK")))))</f>
        <v/>
      </c>
    </row>
    <row r="832" spans="1:6" x14ac:dyDescent="0.25">
      <c r="A832" s="12"/>
      <c r="B832" s="12"/>
      <c r="C832" s="12"/>
      <c r="D832" s="19"/>
      <c r="E832" s="19"/>
      <c r="F832" s="16" t="str">
        <f>IF(NOT(OR(A832&lt;&gt;"",B832&lt;&gt;"",C832&lt;&gt;"",D832&lt;&gt;"",E832&lt;&gt;"")),"",IF(A832="","Check ID",IF(SUMPRODUCT(--(Equipment!$A$2:$A$101=A832))=0,"Check ID",IF(OR(NOT(OR(B832="Occupied",B832="Unoccupied",B832="Morning warm-up",B832="Economizer",B832="Safety",B832="Alarm")),D832="",NOT(ISNUMBER(C832))),"Check inputs",IF(OR(C832&lt;&gt;INT(C832),C832&lt;1,C832&gt;100),"Check inputs","OK")))))</f>
        <v/>
      </c>
    </row>
    <row r="833" spans="1:6" x14ac:dyDescent="0.25">
      <c r="A833" s="12"/>
      <c r="B833" s="12"/>
      <c r="C833" s="12"/>
      <c r="D833" s="19"/>
      <c r="E833" s="19"/>
      <c r="F833" s="16" t="str">
        <f>IF(NOT(OR(A833&lt;&gt;"",B833&lt;&gt;"",C833&lt;&gt;"",D833&lt;&gt;"",E833&lt;&gt;"")),"",IF(A833="","Check ID",IF(SUMPRODUCT(--(Equipment!$A$2:$A$101=A833))=0,"Check ID",IF(OR(NOT(OR(B833="Occupied",B833="Unoccupied",B833="Morning warm-up",B833="Economizer",B833="Safety",B833="Alarm")),D833="",NOT(ISNUMBER(C833))),"Check inputs",IF(OR(C833&lt;&gt;INT(C833),C833&lt;1,C833&gt;100),"Check inputs","OK")))))</f>
        <v/>
      </c>
    </row>
    <row r="834" spans="1:6" x14ac:dyDescent="0.25">
      <c r="A834" s="12"/>
      <c r="B834" s="12"/>
      <c r="C834" s="12"/>
      <c r="D834" s="19"/>
      <c r="E834" s="19"/>
      <c r="F834" s="16" t="str">
        <f>IF(NOT(OR(A834&lt;&gt;"",B834&lt;&gt;"",C834&lt;&gt;"",D834&lt;&gt;"",E834&lt;&gt;"")),"",IF(A834="","Check ID",IF(SUMPRODUCT(--(Equipment!$A$2:$A$101=A834))=0,"Check ID",IF(OR(NOT(OR(B834="Occupied",B834="Unoccupied",B834="Morning warm-up",B834="Economizer",B834="Safety",B834="Alarm")),D834="",NOT(ISNUMBER(C834))),"Check inputs",IF(OR(C834&lt;&gt;INT(C834),C834&lt;1,C834&gt;100),"Check inputs","OK")))))</f>
        <v/>
      </c>
    </row>
    <row r="835" spans="1:6" x14ac:dyDescent="0.25">
      <c r="A835" s="12"/>
      <c r="B835" s="12"/>
      <c r="C835" s="12"/>
      <c r="D835" s="19"/>
      <c r="E835" s="19"/>
      <c r="F835" s="16" t="str">
        <f>IF(NOT(OR(A835&lt;&gt;"",B835&lt;&gt;"",C835&lt;&gt;"",D835&lt;&gt;"",E835&lt;&gt;"")),"",IF(A835="","Check ID",IF(SUMPRODUCT(--(Equipment!$A$2:$A$101=A835))=0,"Check ID",IF(OR(NOT(OR(B835="Occupied",B835="Unoccupied",B835="Morning warm-up",B835="Economizer",B835="Safety",B835="Alarm")),D835="",NOT(ISNUMBER(C835))),"Check inputs",IF(OR(C835&lt;&gt;INT(C835),C835&lt;1,C835&gt;100),"Check inputs","OK")))))</f>
        <v/>
      </c>
    </row>
    <row r="836" spans="1:6" x14ac:dyDescent="0.25">
      <c r="A836" s="12"/>
      <c r="B836" s="12"/>
      <c r="C836" s="12"/>
      <c r="D836" s="19"/>
      <c r="E836" s="19"/>
      <c r="F836" s="16" t="str">
        <f>IF(NOT(OR(A836&lt;&gt;"",B836&lt;&gt;"",C836&lt;&gt;"",D836&lt;&gt;"",E836&lt;&gt;"")),"",IF(A836="","Check ID",IF(SUMPRODUCT(--(Equipment!$A$2:$A$101=A836))=0,"Check ID",IF(OR(NOT(OR(B836="Occupied",B836="Unoccupied",B836="Morning warm-up",B836="Economizer",B836="Safety",B836="Alarm")),D836="",NOT(ISNUMBER(C836))),"Check inputs",IF(OR(C836&lt;&gt;INT(C836),C836&lt;1,C836&gt;100),"Check inputs","OK")))))</f>
        <v/>
      </c>
    </row>
    <row r="837" spans="1:6" x14ac:dyDescent="0.25">
      <c r="A837" s="12"/>
      <c r="B837" s="12"/>
      <c r="C837" s="12"/>
      <c r="D837" s="19"/>
      <c r="E837" s="19"/>
      <c r="F837" s="16" t="str">
        <f>IF(NOT(OR(A837&lt;&gt;"",B837&lt;&gt;"",C837&lt;&gt;"",D837&lt;&gt;"",E837&lt;&gt;"")),"",IF(A837="","Check ID",IF(SUMPRODUCT(--(Equipment!$A$2:$A$101=A837))=0,"Check ID",IF(OR(NOT(OR(B837="Occupied",B837="Unoccupied",B837="Morning warm-up",B837="Economizer",B837="Safety",B837="Alarm")),D837="",NOT(ISNUMBER(C837))),"Check inputs",IF(OR(C837&lt;&gt;INT(C837),C837&lt;1,C837&gt;100),"Check inputs","OK")))))</f>
        <v/>
      </c>
    </row>
    <row r="838" spans="1:6" x14ac:dyDescent="0.25">
      <c r="A838" s="12"/>
      <c r="B838" s="12"/>
      <c r="C838" s="12"/>
      <c r="D838" s="19"/>
      <c r="E838" s="19"/>
      <c r="F838" s="16" t="str">
        <f>IF(NOT(OR(A838&lt;&gt;"",B838&lt;&gt;"",C838&lt;&gt;"",D838&lt;&gt;"",E838&lt;&gt;"")),"",IF(A838="","Check ID",IF(SUMPRODUCT(--(Equipment!$A$2:$A$101=A838))=0,"Check ID",IF(OR(NOT(OR(B838="Occupied",B838="Unoccupied",B838="Morning warm-up",B838="Economizer",B838="Safety",B838="Alarm")),D838="",NOT(ISNUMBER(C838))),"Check inputs",IF(OR(C838&lt;&gt;INT(C838),C838&lt;1,C838&gt;100),"Check inputs","OK")))))</f>
        <v/>
      </c>
    </row>
    <row r="839" spans="1:6" x14ac:dyDescent="0.25">
      <c r="A839" s="12"/>
      <c r="B839" s="12"/>
      <c r="C839" s="12"/>
      <c r="D839" s="19"/>
      <c r="E839" s="19"/>
      <c r="F839" s="16" t="str">
        <f>IF(NOT(OR(A839&lt;&gt;"",B839&lt;&gt;"",C839&lt;&gt;"",D839&lt;&gt;"",E839&lt;&gt;"")),"",IF(A839="","Check ID",IF(SUMPRODUCT(--(Equipment!$A$2:$A$101=A839))=0,"Check ID",IF(OR(NOT(OR(B839="Occupied",B839="Unoccupied",B839="Morning warm-up",B839="Economizer",B839="Safety",B839="Alarm")),D839="",NOT(ISNUMBER(C839))),"Check inputs",IF(OR(C839&lt;&gt;INT(C839),C839&lt;1,C839&gt;100),"Check inputs","OK")))))</f>
        <v/>
      </c>
    </row>
    <row r="840" spans="1:6" x14ac:dyDescent="0.25">
      <c r="A840" s="12"/>
      <c r="B840" s="12"/>
      <c r="C840" s="12"/>
      <c r="D840" s="19"/>
      <c r="E840" s="19"/>
      <c r="F840" s="16" t="str">
        <f>IF(NOT(OR(A840&lt;&gt;"",B840&lt;&gt;"",C840&lt;&gt;"",D840&lt;&gt;"",E840&lt;&gt;"")),"",IF(A840="","Check ID",IF(SUMPRODUCT(--(Equipment!$A$2:$A$101=A840))=0,"Check ID",IF(OR(NOT(OR(B840="Occupied",B840="Unoccupied",B840="Morning warm-up",B840="Economizer",B840="Safety",B840="Alarm")),D840="",NOT(ISNUMBER(C840))),"Check inputs",IF(OR(C840&lt;&gt;INT(C840),C840&lt;1,C840&gt;100),"Check inputs","OK")))))</f>
        <v/>
      </c>
    </row>
    <row r="841" spans="1:6" x14ac:dyDescent="0.25">
      <c r="A841" s="12"/>
      <c r="B841" s="12"/>
      <c r="C841" s="12"/>
      <c r="D841" s="19"/>
      <c r="E841" s="19"/>
      <c r="F841" s="16" t="str">
        <f>IF(NOT(OR(A841&lt;&gt;"",B841&lt;&gt;"",C841&lt;&gt;"",D841&lt;&gt;"",E841&lt;&gt;"")),"",IF(A841="","Check ID",IF(SUMPRODUCT(--(Equipment!$A$2:$A$101=A841))=0,"Check ID",IF(OR(NOT(OR(B841="Occupied",B841="Unoccupied",B841="Morning warm-up",B841="Economizer",B841="Safety",B841="Alarm")),D841="",NOT(ISNUMBER(C841))),"Check inputs",IF(OR(C841&lt;&gt;INT(C841),C841&lt;1,C841&gt;100),"Check inputs","OK")))))</f>
        <v/>
      </c>
    </row>
    <row r="842" spans="1:6" x14ac:dyDescent="0.25">
      <c r="A842" s="12"/>
      <c r="B842" s="12"/>
      <c r="C842" s="12"/>
      <c r="D842" s="19"/>
      <c r="E842" s="19"/>
      <c r="F842" s="16" t="str">
        <f>IF(NOT(OR(A842&lt;&gt;"",B842&lt;&gt;"",C842&lt;&gt;"",D842&lt;&gt;"",E842&lt;&gt;"")),"",IF(A842="","Check ID",IF(SUMPRODUCT(--(Equipment!$A$2:$A$101=A842))=0,"Check ID",IF(OR(NOT(OR(B842="Occupied",B842="Unoccupied",B842="Morning warm-up",B842="Economizer",B842="Safety",B842="Alarm")),D842="",NOT(ISNUMBER(C842))),"Check inputs",IF(OR(C842&lt;&gt;INT(C842),C842&lt;1,C842&gt;100),"Check inputs","OK")))))</f>
        <v/>
      </c>
    </row>
    <row r="843" spans="1:6" x14ac:dyDescent="0.25">
      <c r="A843" s="12"/>
      <c r="B843" s="12"/>
      <c r="C843" s="12"/>
      <c r="D843" s="19"/>
      <c r="E843" s="19"/>
      <c r="F843" s="16" t="str">
        <f>IF(NOT(OR(A843&lt;&gt;"",B843&lt;&gt;"",C843&lt;&gt;"",D843&lt;&gt;"",E843&lt;&gt;"")),"",IF(A843="","Check ID",IF(SUMPRODUCT(--(Equipment!$A$2:$A$101=A843))=0,"Check ID",IF(OR(NOT(OR(B843="Occupied",B843="Unoccupied",B843="Morning warm-up",B843="Economizer",B843="Safety",B843="Alarm")),D843="",NOT(ISNUMBER(C843))),"Check inputs",IF(OR(C843&lt;&gt;INT(C843),C843&lt;1,C843&gt;100),"Check inputs","OK")))))</f>
        <v/>
      </c>
    </row>
    <row r="844" spans="1:6" x14ac:dyDescent="0.25">
      <c r="A844" s="12"/>
      <c r="B844" s="12"/>
      <c r="C844" s="12"/>
      <c r="D844" s="19"/>
      <c r="E844" s="19"/>
      <c r="F844" s="16" t="str">
        <f>IF(NOT(OR(A844&lt;&gt;"",B844&lt;&gt;"",C844&lt;&gt;"",D844&lt;&gt;"",E844&lt;&gt;"")),"",IF(A844="","Check ID",IF(SUMPRODUCT(--(Equipment!$A$2:$A$101=A844))=0,"Check ID",IF(OR(NOT(OR(B844="Occupied",B844="Unoccupied",B844="Morning warm-up",B844="Economizer",B844="Safety",B844="Alarm")),D844="",NOT(ISNUMBER(C844))),"Check inputs",IF(OR(C844&lt;&gt;INT(C844),C844&lt;1,C844&gt;100),"Check inputs","OK")))))</f>
        <v/>
      </c>
    </row>
    <row r="845" spans="1:6" x14ac:dyDescent="0.25">
      <c r="A845" s="12"/>
      <c r="B845" s="12"/>
      <c r="C845" s="12"/>
      <c r="D845" s="19"/>
      <c r="E845" s="19"/>
      <c r="F845" s="16" t="str">
        <f>IF(NOT(OR(A845&lt;&gt;"",B845&lt;&gt;"",C845&lt;&gt;"",D845&lt;&gt;"",E845&lt;&gt;"")),"",IF(A845="","Check ID",IF(SUMPRODUCT(--(Equipment!$A$2:$A$101=A845))=0,"Check ID",IF(OR(NOT(OR(B845="Occupied",B845="Unoccupied",B845="Morning warm-up",B845="Economizer",B845="Safety",B845="Alarm")),D845="",NOT(ISNUMBER(C845))),"Check inputs",IF(OR(C845&lt;&gt;INT(C845),C845&lt;1,C845&gt;100),"Check inputs","OK")))))</f>
        <v/>
      </c>
    </row>
    <row r="846" spans="1:6" x14ac:dyDescent="0.25">
      <c r="A846" s="12"/>
      <c r="B846" s="12"/>
      <c r="C846" s="12"/>
      <c r="D846" s="19"/>
      <c r="E846" s="19"/>
      <c r="F846" s="16" t="str">
        <f>IF(NOT(OR(A846&lt;&gt;"",B846&lt;&gt;"",C846&lt;&gt;"",D846&lt;&gt;"",E846&lt;&gt;"")),"",IF(A846="","Check ID",IF(SUMPRODUCT(--(Equipment!$A$2:$A$101=A846))=0,"Check ID",IF(OR(NOT(OR(B846="Occupied",B846="Unoccupied",B846="Morning warm-up",B846="Economizer",B846="Safety",B846="Alarm")),D846="",NOT(ISNUMBER(C846))),"Check inputs",IF(OR(C846&lt;&gt;INT(C846),C846&lt;1,C846&gt;100),"Check inputs","OK")))))</f>
        <v/>
      </c>
    </row>
    <row r="847" spans="1:6" x14ac:dyDescent="0.25">
      <c r="A847" s="12"/>
      <c r="B847" s="12"/>
      <c r="C847" s="12"/>
      <c r="D847" s="19"/>
      <c r="E847" s="19"/>
      <c r="F847" s="16" t="str">
        <f>IF(NOT(OR(A847&lt;&gt;"",B847&lt;&gt;"",C847&lt;&gt;"",D847&lt;&gt;"",E847&lt;&gt;"")),"",IF(A847="","Check ID",IF(SUMPRODUCT(--(Equipment!$A$2:$A$101=A847))=0,"Check ID",IF(OR(NOT(OR(B847="Occupied",B847="Unoccupied",B847="Morning warm-up",B847="Economizer",B847="Safety",B847="Alarm")),D847="",NOT(ISNUMBER(C847))),"Check inputs",IF(OR(C847&lt;&gt;INT(C847),C847&lt;1,C847&gt;100),"Check inputs","OK")))))</f>
        <v/>
      </c>
    </row>
    <row r="848" spans="1:6" x14ac:dyDescent="0.25">
      <c r="A848" s="12"/>
      <c r="B848" s="12"/>
      <c r="C848" s="12"/>
      <c r="D848" s="19"/>
      <c r="E848" s="19"/>
      <c r="F848" s="16" t="str">
        <f>IF(NOT(OR(A848&lt;&gt;"",B848&lt;&gt;"",C848&lt;&gt;"",D848&lt;&gt;"",E848&lt;&gt;"")),"",IF(A848="","Check ID",IF(SUMPRODUCT(--(Equipment!$A$2:$A$101=A848))=0,"Check ID",IF(OR(NOT(OR(B848="Occupied",B848="Unoccupied",B848="Morning warm-up",B848="Economizer",B848="Safety",B848="Alarm")),D848="",NOT(ISNUMBER(C848))),"Check inputs",IF(OR(C848&lt;&gt;INT(C848),C848&lt;1,C848&gt;100),"Check inputs","OK")))))</f>
        <v/>
      </c>
    </row>
    <row r="849" spans="1:6" x14ac:dyDescent="0.25">
      <c r="A849" s="12"/>
      <c r="B849" s="12"/>
      <c r="C849" s="12"/>
      <c r="D849" s="19"/>
      <c r="E849" s="19"/>
      <c r="F849" s="16" t="str">
        <f>IF(NOT(OR(A849&lt;&gt;"",B849&lt;&gt;"",C849&lt;&gt;"",D849&lt;&gt;"",E849&lt;&gt;"")),"",IF(A849="","Check ID",IF(SUMPRODUCT(--(Equipment!$A$2:$A$101=A849))=0,"Check ID",IF(OR(NOT(OR(B849="Occupied",B849="Unoccupied",B849="Morning warm-up",B849="Economizer",B849="Safety",B849="Alarm")),D849="",NOT(ISNUMBER(C849))),"Check inputs",IF(OR(C849&lt;&gt;INT(C849),C849&lt;1,C849&gt;100),"Check inputs","OK")))))</f>
        <v/>
      </c>
    </row>
    <row r="850" spans="1:6" x14ac:dyDescent="0.25">
      <c r="A850" s="12"/>
      <c r="B850" s="12"/>
      <c r="C850" s="12"/>
      <c r="D850" s="19"/>
      <c r="E850" s="19"/>
      <c r="F850" s="16" t="str">
        <f>IF(NOT(OR(A850&lt;&gt;"",B850&lt;&gt;"",C850&lt;&gt;"",D850&lt;&gt;"",E850&lt;&gt;"")),"",IF(A850="","Check ID",IF(SUMPRODUCT(--(Equipment!$A$2:$A$101=A850))=0,"Check ID",IF(OR(NOT(OR(B850="Occupied",B850="Unoccupied",B850="Morning warm-up",B850="Economizer",B850="Safety",B850="Alarm")),D850="",NOT(ISNUMBER(C850))),"Check inputs",IF(OR(C850&lt;&gt;INT(C850),C850&lt;1,C850&gt;100),"Check inputs","OK")))))</f>
        <v/>
      </c>
    </row>
    <row r="851" spans="1:6" x14ac:dyDescent="0.25">
      <c r="A851" s="12"/>
      <c r="B851" s="12"/>
      <c r="C851" s="12"/>
      <c r="D851" s="19"/>
      <c r="E851" s="19"/>
      <c r="F851" s="16" t="str">
        <f>IF(NOT(OR(A851&lt;&gt;"",B851&lt;&gt;"",C851&lt;&gt;"",D851&lt;&gt;"",E851&lt;&gt;"")),"",IF(A851="","Check ID",IF(SUMPRODUCT(--(Equipment!$A$2:$A$101=A851))=0,"Check ID",IF(OR(NOT(OR(B851="Occupied",B851="Unoccupied",B851="Morning warm-up",B851="Economizer",B851="Safety",B851="Alarm")),D851="",NOT(ISNUMBER(C851))),"Check inputs",IF(OR(C851&lt;&gt;INT(C851),C851&lt;1,C851&gt;100),"Check inputs","OK")))))</f>
        <v/>
      </c>
    </row>
    <row r="852" spans="1:6" x14ac:dyDescent="0.25">
      <c r="A852" s="12"/>
      <c r="B852" s="12"/>
      <c r="C852" s="12"/>
      <c r="D852" s="19"/>
      <c r="E852" s="19"/>
      <c r="F852" s="16" t="str">
        <f>IF(NOT(OR(A852&lt;&gt;"",B852&lt;&gt;"",C852&lt;&gt;"",D852&lt;&gt;"",E852&lt;&gt;"")),"",IF(A852="","Check ID",IF(SUMPRODUCT(--(Equipment!$A$2:$A$101=A852))=0,"Check ID",IF(OR(NOT(OR(B852="Occupied",B852="Unoccupied",B852="Morning warm-up",B852="Economizer",B852="Safety",B852="Alarm")),D852="",NOT(ISNUMBER(C852))),"Check inputs",IF(OR(C852&lt;&gt;INT(C852),C852&lt;1,C852&gt;100),"Check inputs","OK")))))</f>
        <v/>
      </c>
    </row>
    <row r="853" spans="1:6" x14ac:dyDescent="0.25">
      <c r="A853" s="12"/>
      <c r="B853" s="12"/>
      <c r="C853" s="12"/>
      <c r="D853" s="19"/>
      <c r="E853" s="19"/>
      <c r="F853" s="16" t="str">
        <f>IF(NOT(OR(A853&lt;&gt;"",B853&lt;&gt;"",C853&lt;&gt;"",D853&lt;&gt;"",E853&lt;&gt;"")),"",IF(A853="","Check ID",IF(SUMPRODUCT(--(Equipment!$A$2:$A$101=A853))=0,"Check ID",IF(OR(NOT(OR(B853="Occupied",B853="Unoccupied",B853="Morning warm-up",B853="Economizer",B853="Safety",B853="Alarm")),D853="",NOT(ISNUMBER(C853))),"Check inputs",IF(OR(C853&lt;&gt;INT(C853),C853&lt;1,C853&gt;100),"Check inputs","OK")))))</f>
        <v/>
      </c>
    </row>
    <row r="854" spans="1:6" x14ac:dyDescent="0.25">
      <c r="A854" s="12"/>
      <c r="B854" s="12"/>
      <c r="C854" s="12"/>
      <c r="D854" s="19"/>
      <c r="E854" s="19"/>
      <c r="F854" s="16" t="str">
        <f>IF(NOT(OR(A854&lt;&gt;"",B854&lt;&gt;"",C854&lt;&gt;"",D854&lt;&gt;"",E854&lt;&gt;"")),"",IF(A854="","Check ID",IF(SUMPRODUCT(--(Equipment!$A$2:$A$101=A854))=0,"Check ID",IF(OR(NOT(OR(B854="Occupied",B854="Unoccupied",B854="Morning warm-up",B854="Economizer",B854="Safety",B854="Alarm")),D854="",NOT(ISNUMBER(C854))),"Check inputs",IF(OR(C854&lt;&gt;INT(C854),C854&lt;1,C854&gt;100),"Check inputs","OK")))))</f>
        <v/>
      </c>
    </row>
    <row r="855" spans="1:6" x14ac:dyDescent="0.25">
      <c r="A855" s="12"/>
      <c r="B855" s="12"/>
      <c r="C855" s="12"/>
      <c r="D855" s="19"/>
      <c r="E855" s="19"/>
      <c r="F855" s="16" t="str">
        <f>IF(NOT(OR(A855&lt;&gt;"",B855&lt;&gt;"",C855&lt;&gt;"",D855&lt;&gt;"",E855&lt;&gt;"")),"",IF(A855="","Check ID",IF(SUMPRODUCT(--(Equipment!$A$2:$A$101=A855))=0,"Check ID",IF(OR(NOT(OR(B855="Occupied",B855="Unoccupied",B855="Morning warm-up",B855="Economizer",B855="Safety",B855="Alarm")),D855="",NOT(ISNUMBER(C855))),"Check inputs",IF(OR(C855&lt;&gt;INT(C855),C855&lt;1,C855&gt;100),"Check inputs","OK")))))</f>
        <v/>
      </c>
    </row>
    <row r="856" spans="1:6" x14ac:dyDescent="0.25">
      <c r="A856" s="12"/>
      <c r="B856" s="12"/>
      <c r="C856" s="12"/>
      <c r="D856" s="19"/>
      <c r="E856" s="19"/>
      <c r="F856" s="16" t="str">
        <f>IF(NOT(OR(A856&lt;&gt;"",B856&lt;&gt;"",C856&lt;&gt;"",D856&lt;&gt;"",E856&lt;&gt;"")),"",IF(A856="","Check ID",IF(SUMPRODUCT(--(Equipment!$A$2:$A$101=A856))=0,"Check ID",IF(OR(NOT(OR(B856="Occupied",B856="Unoccupied",B856="Morning warm-up",B856="Economizer",B856="Safety",B856="Alarm")),D856="",NOT(ISNUMBER(C856))),"Check inputs",IF(OR(C856&lt;&gt;INT(C856),C856&lt;1,C856&gt;100),"Check inputs","OK")))))</f>
        <v/>
      </c>
    </row>
    <row r="857" spans="1:6" x14ac:dyDescent="0.25">
      <c r="A857" s="12"/>
      <c r="B857" s="12"/>
      <c r="C857" s="12"/>
      <c r="D857" s="19"/>
      <c r="E857" s="19"/>
      <c r="F857" s="16" t="str">
        <f>IF(NOT(OR(A857&lt;&gt;"",B857&lt;&gt;"",C857&lt;&gt;"",D857&lt;&gt;"",E857&lt;&gt;"")),"",IF(A857="","Check ID",IF(SUMPRODUCT(--(Equipment!$A$2:$A$101=A857))=0,"Check ID",IF(OR(NOT(OR(B857="Occupied",B857="Unoccupied",B857="Morning warm-up",B857="Economizer",B857="Safety",B857="Alarm")),D857="",NOT(ISNUMBER(C857))),"Check inputs",IF(OR(C857&lt;&gt;INT(C857),C857&lt;1,C857&gt;100),"Check inputs","OK")))))</f>
        <v/>
      </c>
    </row>
    <row r="858" spans="1:6" x14ac:dyDescent="0.25">
      <c r="A858" s="12"/>
      <c r="B858" s="12"/>
      <c r="C858" s="12"/>
      <c r="D858" s="19"/>
      <c r="E858" s="19"/>
      <c r="F858" s="16" t="str">
        <f>IF(NOT(OR(A858&lt;&gt;"",B858&lt;&gt;"",C858&lt;&gt;"",D858&lt;&gt;"",E858&lt;&gt;"")),"",IF(A858="","Check ID",IF(SUMPRODUCT(--(Equipment!$A$2:$A$101=A858))=0,"Check ID",IF(OR(NOT(OR(B858="Occupied",B858="Unoccupied",B858="Morning warm-up",B858="Economizer",B858="Safety",B858="Alarm")),D858="",NOT(ISNUMBER(C858))),"Check inputs",IF(OR(C858&lt;&gt;INT(C858),C858&lt;1,C858&gt;100),"Check inputs","OK")))))</f>
        <v/>
      </c>
    </row>
    <row r="859" spans="1:6" x14ac:dyDescent="0.25">
      <c r="A859" s="12"/>
      <c r="B859" s="12"/>
      <c r="C859" s="12"/>
      <c r="D859" s="19"/>
      <c r="E859" s="19"/>
      <c r="F859" s="16" t="str">
        <f>IF(NOT(OR(A859&lt;&gt;"",B859&lt;&gt;"",C859&lt;&gt;"",D859&lt;&gt;"",E859&lt;&gt;"")),"",IF(A859="","Check ID",IF(SUMPRODUCT(--(Equipment!$A$2:$A$101=A859))=0,"Check ID",IF(OR(NOT(OR(B859="Occupied",B859="Unoccupied",B859="Morning warm-up",B859="Economizer",B859="Safety",B859="Alarm")),D859="",NOT(ISNUMBER(C859))),"Check inputs",IF(OR(C859&lt;&gt;INT(C859),C859&lt;1,C859&gt;100),"Check inputs","OK")))))</f>
        <v/>
      </c>
    </row>
    <row r="860" spans="1:6" x14ac:dyDescent="0.25">
      <c r="A860" s="12"/>
      <c r="B860" s="12"/>
      <c r="C860" s="12"/>
      <c r="D860" s="19"/>
      <c r="E860" s="19"/>
      <c r="F860" s="16" t="str">
        <f>IF(NOT(OR(A860&lt;&gt;"",B860&lt;&gt;"",C860&lt;&gt;"",D860&lt;&gt;"",E860&lt;&gt;"")),"",IF(A860="","Check ID",IF(SUMPRODUCT(--(Equipment!$A$2:$A$101=A860))=0,"Check ID",IF(OR(NOT(OR(B860="Occupied",B860="Unoccupied",B860="Morning warm-up",B860="Economizer",B860="Safety",B860="Alarm")),D860="",NOT(ISNUMBER(C860))),"Check inputs",IF(OR(C860&lt;&gt;INT(C860),C860&lt;1,C860&gt;100),"Check inputs","OK")))))</f>
        <v/>
      </c>
    </row>
    <row r="861" spans="1:6" x14ac:dyDescent="0.25">
      <c r="A861" s="12"/>
      <c r="B861" s="12"/>
      <c r="C861" s="12"/>
      <c r="D861" s="19"/>
      <c r="E861" s="19"/>
      <c r="F861" s="16" t="str">
        <f>IF(NOT(OR(A861&lt;&gt;"",B861&lt;&gt;"",C861&lt;&gt;"",D861&lt;&gt;"",E861&lt;&gt;"")),"",IF(A861="","Check ID",IF(SUMPRODUCT(--(Equipment!$A$2:$A$101=A861))=0,"Check ID",IF(OR(NOT(OR(B861="Occupied",B861="Unoccupied",B861="Morning warm-up",B861="Economizer",B861="Safety",B861="Alarm")),D861="",NOT(ISNUMBER(C861))),"Check inputs",IF(OR(C861&lt;&gt;INT(C861),C861&lt;1,C861&gt;100),"Check inputs","OK")))))</f>
        <v/>
      </c>
    </row>
    <row r="862" spans="1:6" x14ac:dyDescent="0.25">
      <c r="A862" s="12"/>
      <c r="B862" s="12"/>
      <c r="C862" s="12"/>
      <c r="D862" s="19"/>
      <c r="E862" s="19"/>
      <c r="F862" s="16" t="str">
        <f>IF(NOT(OR(A862&lt;&gt;"",B862&lt;&gt;"",C862&lt;&gt;"",D862&lt;&gt;"",E862&lt;&gt;"")),"",IF(A862="","Check ID",IF(SUMPRODUCT(--(Equipment!$A$2:$A$101=A862))=0,"Check ID",IF(OR(NOT(OR(B862="Occupied",B862="Unoccupied",B862="Morning warm-up",B862="Economizer",B862="Safety",B862="Alarm")),D862="",NOT(ISNUMBER(C862))),"Check inputs",IF(OR(C862&lt;&gt;INT(C862),C862&lt;1,C862&gt;100),"Check inputs","OK")))))</f>
        <v/>
      </c>
    </row>
    <row r="863" spans="1:6" x14ac:dyDescent="0.25">
      <c r="A863" s="12"/>
      <c r="B863" s="12"/>
      <c r="C863" s="12"/>
      <c r="D863" s="19"/>
      <c r="E863" s="19"/>
      <c r="F863" s="16" t="str">
        <f>IF(NOT(OR(A863&lt;&gt;"",B863&lt;&gt;"",C863&lt;&gt;"",D863&lt;&gt;"",E863&lt;&gt;"")),"",IF(A863="","Check ID",IF(SUMPRODUCT(--(Equipment!$A$2:$A$101=A863))=0,"Check ID",IF(OR(NOT(OR(B863="Occupied",B863="Unoccupied",B863="Morning warm-up",B863="Economizer",B863="Safety",B863="Alarm")),D863="",NOT(ISNUMBER(C863))),"Check inputs",IF(OR(C863&lt;&gt;INT(C863),C863&lt;1,C863&gt;100),"Check inputs","OK")))))</f>
        <v/>
      </c>
    </row>
    <row r="864" spans="1:6" x14ac:dyDescent="0.25">
      <c r="A864" s="12"/>
      <c r="B864" s="12"/>
      <c r="C864" s="12"/>
      <c r="D864" s="19"/>
      <c r="E864" s="19"/>
      <c r="F864" s="16" t="str">
        <f>IF(NOT(OR(A864&lt;&gt;"",B864&lt;&gt;"",C864&lt;&gt;"",D864&lt;&gt;"",E864&lt;&gt;"")),"",IF(A864="","Check ID",IF(SUMPRODUCT(--(Equipment!$A$2:$A$101=A864))=0,"Check ID",IF(OR(NOT(OR(B864="Occupied",B864="Unoccupied",B864="Morning warm-up",B864="Economizer",B864="Safety",B864="Alarm")),D864="",NOT(ISNUMBER(C864))),"Check inputs",IF(OR(C864&lt;&gt;INT(C864),C864&lt;1,C864&gt;100),"Check inputs","OK")))))</f>
        <v/>
      </c>
    </row>
    <row r="865" spans="1:6" x14ac:dyDescent="0.25">
      <c r="A865" s="12"/>
      <c r="B865" s="12"/>
      <c r="C865" s="12"/>
      <c r="D865" s="19"/>
      <c r="E865" s="19"/>
      <c r="F865" s="16" t="str">
        <f>IF(NOT(OR(A865&lt;&gt;"",B865&lt;&gt;"",C865&lt;&gt;"",D865&lt;&gt;"",E865&lt;&gt;"")),"",IF(A865="","Check ID",IF(SUMPRODUCT(--(Equipment!$A$2:$A$101=A865))=0,"Check ID",IF(OR(NOT(OR(B865="Occupied",B865="Unoccupied",B865="Morning warm-up",B865="Economizer",B865="Safety",B865="Alarm")),D865="",NOT(ISNUMBER(C865))),"Check inputs",IF(OR(C865&lt;&gt;INT(C865),C865&lt;1,C865&gt;100),"Check inputs","OK")))))</f>
        <v/>
      </c>
    </row>
    <row r="866" spans="1:6" x14ac:dyDescent="0.25">
      <c r="A866" s="12"/>
      <c r="B866" s="12"/>
      <c r="C866" s="12"/>
      <c r="D866" s="19"/>
      <c r="E866" s="19"/>
      <c r="F866" s="16" t="str">
        <f>IF(NOT(OR(A866&lt;&gt;"",B866&lt;&gt;"",C866&lt;&gt;"",D866&lt;&gt;"",E866&lt;&gt;"")),"",IF(A866="","Check ID",IF(SUMPRODUCT(--(Equipment!$A$2:$A$101=A866))=0,"Check ID",IF(OR(NOT(OR(B866="Occupied",B866="Unoccupied",B866="Morning warm-up",B866="Economizer",B866="Safety",B866="Alarm")),D866="",NOT(ISNUMBER(C866))),"Check inputs",IF(OR(C866&lt;&gt;INT(C866),C866&lt;1,C866&gt;100),"Check inputs","OK")))))</f>
        <v/>
      </c>
    </row>
    <row r="867" spans="1:6" x14ac:dyDescent="0.25">
      <c r="A867" s="12"/>
      <c r="B867" s="12"/>
      <c r="C867" s="12"/>
      <c r="D867" s="19"/>
      <c r="E867" s="19"/>
      <c r="F867" s="16" t="str">
        <f>IF(NOT(OR(A867&lt;&gt;"",B867&lt;&gt;"",C867&lt;&gt;"",D867&lt;&gt;"",E867&lt;&gt;"")),"",IF(A867="","Check ID",IF(SUMPRODUCT(--(Equipment!$A$2:$A$101=A867))=0,"Check ID",IF(OR(NOT(OR(B867="Occupied",B867="Unoccupied",B867="Morning warm-up",B867="Economizer",B867="Safety",B867="Alarm")),D867="",NOT(ISNUMBER(C867))),"Check inputs",IF(OR(C867&lt;&gt;INT(C867),C867&lt;1,C867&gt;100),"Check inputs","OK")))))</f>
        <v/>
      </c>
    </row>
    <row r="868" spans="1:6" x14ac:dyDescent="0.25">
      <c r="A868" s="12"/>
      <c r="B868" s="12"/>
      <c r="C868" s="12"/>
      <c r="D868" s="19"/>
      <c r="E868" s="19"/>
      <c r="F868" s="16" t="str">
        <f>IF(NOT(OR(A868&lt;&gt;"",B868&lt;&gt;"",C868&lt;&gt;"",D868&lt;&gt;"",E868&lt;&gt;"")),"",IF(A868="","Check ID",IF(SUMPRODUCT(--(Equipment!$A$2:$A$101=A868))=0,"Check ID",IF(OR(NOT(OR(B868="Occupied",B868="Unoccupied",B868="Morning warm-up",B868="Economizer",B868="Safety",B868="Alarm")),D868="",NOT(ISNUMBER(C868))),"Check inputs",IF(OR(C868&lt;&gt;INT(C868),C868&lt;1,C868&gt;100),"Check inputs","OK")))))</f>
        <v/>
      </c>
    </row>
    <row r="869" spans="1:6" x14ac:dyDescent="0.25">
      <c r="A869" s="12"/>
      <c r="B869" s="12"/>
      <c r="C869" s="12"/>
      <c r="D869" s="19"/>
      <c r="E869" s="19"/>
      <c r="F869" s="16" t="str">
        <f>IF(NOT(OR(A869&lt;&gt;"",B869&lt;&gt;"",C869&lt;&gt;"",D869&lt;&gt;"",E869&lt;&gt;"")),"",IF(A869="","Check ID",IF(SUMPRODUCT(--(Equipment!$A$2:$A$101=A869))=0,"Check ID",IF(OR(NOT(OR(B869="Occupied",B869="Unoccupied",B869="Morning warm-up",B869="Economizer",B869="Safety",B869="Alarm")),D869="",NOT(ISNUMBER(C869))),"Check inputs",IF(OR(C869&lt;&gt;INT(C869),C869&lt;1,C869&gt;100),"Check inputs","OK")))))</f>
        <v/>
      </c>
    </row>
    <row r="870" spans="1:6" x14ac:dyDescent="0.25">
      <c r="A870" s="12"/>
      <c r="B870" s="12"/>
      <c r="C870" s="12"/>
      <c r="D870" s="19"/>
      <c r="E870" s="19"/>
      <c r="F870" s="16" t="str">
        <f>IF(NOT(OR(A870&lt;&gt;"",B870&lt;&gt;"",C870&lt;&gt;"",D870&lt;&gt;"",E870&lt;&gt;"")),"",IF(A870="","Check ID",IF(SUMPRODUCT(--(Equipment!$A$2:$A$101=A870))=0,"Check ID",IF(OR(NOT(OR(B870="Occupied",B870="Unoccupied",B870="Morning warm-up",B870="Economizer",B870="Safety",B870="Alarm")),D870="",NOT(ISNUMBER(C870))),"Check inputs",IF(OR(C870&lt;&gt;INT(C870),C870&lt;1,C870&gt;100),"Check inputs","OK")))))</f>
        <v/>
      </c>
    </row>
    <row r="871" spans="1:6" x14ac:dyDescent="0.25">
      <c r="A871" s="12"/>
      <c r="B871" s="12"/>
      <c r="C871" s="12"/>
      <c r="D871" s="19"/>
      <c r="E871" s="19"/>
      <c r="F871" s="16" t="str">
        <f>IF(NOT(OR(A871&lt;&gt;"",B871&lt;&gt;"",C871&lt;&gt;"",D871&lt;&gt;"",E871&lt;&gt;"")),"",IF(A871="","Check ID",IF(SUMPRODUCT(--(Equipment!$A$2:$A$101=A871))=0,"Check ID",IF(OR(NOT(OR(B871="Occupied",B871="Unoccupied",B871="Morning warm-up",B871="Economizer",B871="Safety",B871="Alarm")),D871="",NOT(ISNUMBER(C871))),"Check inputs",IF(OR(C871&lt;&gt;INT(C871),C871&lt;1,C871&gt;100),"Check inputs","OK")))))</f>
        <v/>
      </c>
    </row>
    <row r="872" spans="1:6" x14ac:dyDescent="0.25">
      <c r="A872" s="12"/>
      <c r="B872" s="12"/>
      <c r="C872" s="12"/>
      <c r="D872" s="19"/>
      <c r="E872" s="19"/>
      <c r="F872" s="16" t="str">
        <f>IF(NOT(OR(A872&lt;&gt;"",B872&lt;&gt;"",C872&lt;&gt;"",D872&lt;&gt;"",E872&lt;&gt;"")),"",IF(A872="","Check ID",IF(SUMPRODUCT(--(Equipment!$A$2:$A$101=A872))=0,"Check ID",IF(OR(NOT(OR(B872="Occupied",B872="Unoccupied",B872="Morning warm-up",B872="Economizer",B872="Safety",B872="Alarm")),D872="",NOT(ISNUMBER(C872))),"Check inputs",IF(OR(C872&lt;&gt;INT(C872),C872&lt;1,C872&gt;100),"Check inputs","OK")))))</f>
        <v/>
      </c>
    </row>
    <row r="873" spans="1:6" x14ac:dyDescent="0.25">
      <c r="A873" s="12"/>
      <c r="B873" s="12"/>
      <c r="C873" s="12"/>
      <c r="D873" s="19"/>
      <c r="E873" s="19"/>
      <c r="F873" s="16" t="str">
        <f>IF(NOT(OR(A873&lt;&gt;"",B873&lt;&gt;"",C873&lt;&gt;"",D873&lt;&gt;"",E873&lt;&gt;"")),"",IF(A873="","Check ID",IF(SUMPRODUCT(--(Equipment!$A$2:$A$101=A873))=0,"Check ID",IF(OR(NOT(OR(B873="Occupied",B873="Unoccupied",B873="Morning warm-up",B873="Economizer",B873="Safety",B873="Alarm")),D873="",NOT(ISNUMBER(C873))),"Check inputs",IF(OR(C873&lt;&gt;INT(C873),C873&lt;1,C873&gt;100),"Check inputs","OK")))))</f>
        <v/>
      </c>
    </row>
    <row r="874" spans="1:6" x14ac:dyDescent="0.25">
      <c r="A874" s="12"/>
      <c r="B874" s="12"/>
      <c r="C874" s="12"/>
      <c r="D874" s="19"/>
      <c r="E874" s="19"/>
      <c r="F874" s="16" t="str">
        <f>IF(NOT(OR(A874&lt;&gt;"",B874&lt;&gt;"",C874&lt;&gt;"",D874&lt;&gt;"",E874&lt;&gt;"")),"",IF(A874="","Check ID",IF(SUMPRODUCT(--(Equipment!$A$2:$A$101=A874))=0,"Check ID",IF(OR(NOT(OR(B874="Occupied",B874="Unoccupied",B874="Morning warm-up",B874="Economizer",B874="Safety",B874="Alarm")),D874="",NOT(ISNUMBER(C874))),"Check inputs",IF(OR(C874&lt;&gt;INT(C874),C874&lt;1,C874&gt;100),"Check inputs","OK")))))</f>
        <v/>
      </c>
    </row>
    <row r="875" spans="1:6" x14ac:dyDescent="0.25">
      <c r="A875" s="12"/>
      <c r="B875" s="12"/>
      <c r="C875" s="12"/>
      <c r="D875" s="19"/>
      <c r="E875" s="19"/>
      <c r="F875" s="16" t="str">
        <f>IF(NOT(OR(A875&lt;&gt;"",B875&lt;&gt;"",C875&lt;&gt;"",D875&lt;&gt;"",E875&lt;&gt;"")),"",IF(A875="","Check ID",IF(SUMPRODUCT(--(Equipment!$A$2:$A$101=A875))=0,"Check ID",IF(OR(NOT(OR(B875="Occupied",B875="Unoccupied",B875="Morning warm-up",B875="Economizer",B875="Safety",B875="Alarm")),D875="",NOT(ISNUMBER(C875))),"Check inputs",IF(OR(C875&lt;&gt;INT(C875),C875&lt;1,C875&gt;100),"Check inputs","OK")))))</f>
        <v/>
      </c>
    </row>
    <row r="876" spans="1:6" x14ac:dyDescent="0.25">
      <c r="A876" s="12"/>
      <c r="B876" s="12"/>
      <c r="C876" s="12"/>
      <c r="D876" s="19"/>
      <c r="E876" s="19"/>
      <c r="F876" s="16" t="str">
        <f>IF(NOT(OR(A876&lt;&gt;"",B876&lt;&gt;"",C876&lt;&gt;"",D876&lt;&gt;"",E876&lt;&gt;"")),"",IF(A876="","Check ID",IF(SUMPRODUCT(--(Equipment!$A$2:$A$101=A876))=0,"Check ID",IF(OR(NOT(OR(B876="Occupied",B876="Unoccupied",B876="Morning warm-up",B876="Economizer",B876="Safety",B876="Alarm")),D876="",NOT(ISNUMBER(C876))),"Check inputs",IF(OR(C876&lt;&gt;INT(C876),C876&lt;1,C876&gt;100),"Check inputs","OK")))))</f>
        <v/>
      </c>
    </row>
    <row r="877" spans="1:6" x14ac:dyDescent="0.25">
      <c r="A877" s="12"/>
      <c r="B877" s="12"/>
      <c r="C877" s="12"/>
      <c r="D877" s="19"/>
      <c r="E877" s="19"/>
      <c r="F877" s="16" t="str">
        <f>IF(NOT(OR(A877&lt;&gt;"",B877&lt;&gt;"",C877&lt;&gt;"",D877&lt;&gt;"",E877&lt;&gt;"")),"",IF(A877="","Check ID",IF(SUMPRODUCT(--(Equipment!$A$2:$A$101=A877))=0,"Check ID",IF(OR(NOT(OR(B877="Occupied",B877="Unoccupied",B877="Morning warm-up",B877="Economizer",B877="Safety",B877="Alarm")),D877="",NOT(ISNUMBER(C877))),"Check inputs",IF(OR(C877&lt;&gt;INT(C877),C877&lt;1,C877&gt;100),"Check inputs","OK")))))</f>
        <v/>
      </c>
    </row>
    <row r="878" spans="1:6" x14ac:dyDescent="0.25">
      <c r="A878" s="12"/>
      <c r="B878" s="12"/>
      <c r="C878" s="12"/>
      <c r="D878" s="19"/>
      <c r="E878" s="19"/>
      <c r="F878" s="16" t="str">
        <f>IF(NOT(OR(A878&lt;&gt;"",B878&lt;&gt;"",C878&lt;&gt;"",D878&lt;&gt;"",E878&lt;&gt;"")),"",IF(A878="","Check ID",IF(SUMPRODUCT(--(Equipment!$A$2:$A$101=A878))=0,"Check ID",IF(OR(NOT(OR(B878="Occupied",B878="Unoccupied",B878="Morning warm-up",B878="Economizer",B878="Safety",B878="Alarm")),D878="",NOT(ISNUMBER(C878))),"Check inputs",IF(OR(C878&lt;&gt;INT(C878),C878&lt;1,C878&gt;100),"Check inputs","OK")))))</f>
        <v/>
      </c>
    </row>
    <row r="879" spans="1:6" x14ac:dyDescent="0.25">
      <c r="A879" s="12"/>
      <c r="B879" s="12"/>
      <c r="C879" s="12"/>
      <c r="D879" s="19"/>
      <c r="E879" s="19"/>
      <c r="F879" s="16" t="str">
        <f>IF(NOT(OR(A879&lt;&gt;"",B879&lt;&gt;"",C879&lt;&gt;"",D879&lt;&gt;"",E879&lt;&gt;"")),"",IF(A879="","Check ID",IF(SUMPRODUCT(--(Equipment!$A$2:$A$101=A879))=0,"Check ID",IF(OR(NOT(OR(B879="Occupied",B879="Unoccupied",B879="Morning warm-up",B879="Economizer",B879="Safety",B879="Alarm")),D879="",NOT(ISNUMBER(C879))),"Check inputs",IF(OR(C879&lt;&gt;INT(C879),C879&lt;1,C879&gt;100),"Check inputs","OK")))))</f>
        <v/>
      </c>
    </row>
    <row r="880" spans="1:6" x14ac:dyDescent="0.25">
      <c r="A880" s="12"/>
      <c r="B880" s="12"/>
      <c r="C880" s="12"/>
      <c r="D880" s="19"/>
      <c r="E880" s="19"/>
      <c r="F880" s="16" t="str">
        <f>IF(NOT(OR(A880&lt;&gt;"",B880&lt;&gt;"",C880&lt;&gt;"",D880&lt;&gt;"",E880&lt;&gt;"")),"",IF(A880="","Check ID",IF(SUMPRODUCT(--(Equipment!$A$2:$A$101=A880))=0,"Check ID",IF(OR(NOT(OR(B880="Occupied",B880="Unoccupied",B880="Morning warm-up",B880="Economizer",B880="Safety",B880="Alarm")),D880="",NOT(ISNUMBER(C880))),"Check inputs",IF(OR(C880&lt;&gt;INT(C880),C880&lt;1,C880&gt;100),"Check inputs","OK")))))</f>
        <v/>
      </c>
    </row>
    <row r="881" spans="1:6" x14ac:dyDescent="0.25">
      <c r="A881" s="12"/>
      <c r="B881" s="12"/>
      <c r="C881" s="12"/>
      <c r="D881" s="19"/>
      <c r="E881" s="19"/>
      <c r="F881" s="16" t="str">
        <f>IF(NOT(OR(A881&lt;&gt;"",B881&lt;&gt;"",C881&lt;&gt;"",D881&lt;&gt;"",E881&lt;&gt;"")),"",IF(A881="","Check ID",IF(SUMPRODUCT(--(Equipment!$A$2:$A$101=A881))=0,"Check ID",IF(OR(NOT(OR(B881="Occupied",B881="Unoccupied",B881="Morning warm-up",B881="Economizer",B881="Safety",B881="Alarm")),D881="",NOT(ISNUMBER(C881))),"Check inputs",IF(OR(C881&lt;&gt;INT(C881),C881&lt;1,C881&gt;100),"Check inputs","OK")))))</f>
        <v/>
      </c>
    </row>
    <row r="882" spans="1:6" x14ac:dyDescent="0.25">
      <c r="A882" s="12"/>
      <c r="B882" s="12"/>
      <c r="C882" s="12"/>
      <c r="D882" s="19"/>
      <c r="E882" s="19"/>
      <c r="F882" s="16" t="str">
        <f>IF(NOT(OR(A882&lt;&gt;"",B882&lt;&gt;"",C882&lt;&gt;"",D882&lt;&gt;"",E882&lt;&gt;"")),"",IF(A882="","Check ID",IF(SUMPRODUCT(--(Equipment!$A$2:$A$101=A882))=0,"Check ID",IF(OR(NOT(OR(B882="Occupied",B882="Unoccupied",B882="Morning warm-up",B882="Economizer",B882="Safety",B882="Alarm")),D882="",NOT(ISNUMBER(C882))),"Check inputs",IF(OR(C882&lt;&gt;INT(C882),C882&lt;1,C882&gt;100),"Check inputs","OK")))))</f>
        <v/>
      </c>
    </row>
    <row r="883" spans="1:6" x14ac:dyDescent="0.25">
      <c r="A883" s="12"/>
      <c r="B883" s="12"/>
      <c r="C883" s="12"/>
      <c r="D883" s="19"/>
      <c r="E883" s="19"/>
      <c r="F883" s="16" t="str">
        <f>IF(NOT(OR(A883&lt;&gt;"",B883&lt;&gt;"",C883&lt;&gt;"",D883&lt;&gt;"",E883&lt;&gt;"")),"",IF(A883="","Check ID",IF(SUMPRODUCT(--(Equipment!$A$2:$A$101=A883))=0,"Check ID",IF(OR(NOT(OR(B883="Occupied",B883="Unoccupied",B883="Morning warm-up",B883="Economizer",B883="Safety",B883="Alarm")),D883="",NOT(ISNUMBER(C883))),"Check inputs",IF(OR(C883&lt;&gt;INT(C883),C883&lt;1,C883&gt;100),"Check inputs","OK")))))</f>
        <v/>
      </c>
    </row>
    <row r="884" spans="1:6" x14ac:dyDescent="0.25">
      <c r="A884" s="12"/>
      <c r="B884" s="12"/>
      <c r="C884" s="12"/>
      <c r="D884" s="19"/>
      <c r="E884" s="19"/>
      <c r="F884" s="16" t="str">
        <f>IF(NOT(OR(A884&lt;&gt;"",B884&lt;&gt;"",C884&lt;&gt;"",D884&lt;&gt;"",E884&lt;&gt;"")),"",IF(A884="","Check ID",IF(SUMPRODUCT(--(Equipment!$A$2:$A$101=A884))=0,"Check ID",IF(OR(NOT(OR(B884="Occupied",B884="Unoccupied",B884="Morning warm-up",B884="Economizer",B884="Safety",B884="Alarm")),D884="",NOT(ISNUMBER(C884))),"Check inputs",IF(OR(C884&lt;&gt;INT(C884),C884&lt;1,C884&gt;100),"Check inputs","OK")))))</f>
        <v/>
      </c>
    </row>
    <row r="885" spans="1:6" x14ac:dyDescent="0.25">
      <c r="A885" s="12"/>
      <c r="B885" s="12"/>
      <c r="C885" s="12"/>
      <c r="D885" s="19"/>
      <c r="E885" s="19"/>
      <c r="F885" s="16" t="str">
        <f>IF(NOT(OR(A885&lt;&gt;"",B885&lt;&gt;"",C885&lt;&gt;"",D885&lt;&gt;"",E885&lt;&gt;"")),"",IF(A885="","Check ID",IF(SUMPRODUCT(--(Equipment!$A$2:$A$101=A885))=0,"Check ID",IF(OR(NOT(OR(B885="Occupied",B885="Unoccupied",B885="Morning warm-up",B885="Economizer",B885="Safety",B885="Alarm")),D885="",NOT(ISNUMBER(C885))),"Check inputs",IF(OR(C885&lt;&gt;INT(C885),C885&lt;1,C885&gt;100),"Check inputs","OK")))))</f>
        <v/>
      </c>
    </row>
    <row r="886" spans="1:6" x14ac:dyDescent="0.25">
      <c r="A886" s="12"/>
      <c r="B886" s="12"/>
      <c r="C886" s="12"/>
      <c r="D886" s="19"/>
      <c r="E886" s="19"/>
      <c r="F886" s="16" t="str">
        <f>IF(NOT(OR(A886&lt;&gt;"",B886&lt;&gt;"",C886&lt;&gt;"",D886&lt;&gt;"",E886&lt;&gt;"")),"",IF(A886="","Check ID",IF(SUMPRODUCT(--(Equipment!$A$2:$A$101=A886))=0,"Check ID",IF(OR(NOT(OR(B886="Occupied",B886="Unoccupied",B886="Morning warm-up",B886="Economizer",B886="Safety",B886="Alarm")),D886="",NOT(ISNUMBER(C886))),"Check inputs",IF(OR(C886&lt;&gt;INT(C886),C886&lt;1,C886&gt;100),"Check inputs","OK")))))</f>
        <v/>
      </c>
    </row>
    <row r="887" spans="1:6" x14ac:dyDescent="0.25">
      <c r="A887" s="12"/>
      <c r="B887" s="12"/>
      <c r="C887" s="12"/>
      <c r="D887" s="19"/>
      <c r="E887" s="19"/>
      <c r="F887" s="16" t="str">
        <f>IF(NOT(OR(A887&lt;&gt;"",B887&lt;&gt;"",C887&lt;&gt;"",D887&lt;&gt;"",E887&lt;&gt;"")),"",IF(A887="","Check ID",IF(SUMPRODUCT(--(Equipment!$A$2:$A$101=A887))=0,"Check ID",IF(OR(NOT(OR(B887="Occupied",B887="Unoccupied",B887="Morning warm-up",B887="Economizer",B887="Safety",B887="Alarm")),D887="",NOT(ISNUMBER(C887))),"Check inputs",IF(OR(C887&lt;&gt;INT(C887),C887&lt;1,C887&gt;100),"Check inputs","OK")))))</f>
        <v/>
      </c>
    </row>
    <row r="888" spans="1:6" x14ac:dyDescent="0.25">
      <c r="A888" s="12"/>
      <c r="B888" s="12"/>
      <c r="C888" s="12"/>
      <c r="D888" s="19"/>
      <c r="E888" s="19"/>
      <c r="F888" s="16" t="str">
        <f>IF(NOT(OR(A888&lt;&gt;"",B888&lt;&gt;"",C888&lt;&gt;"",D888&lt;&gt;"",E888&lt;&gt;"")),"",IF(A888="","Check ID",IF(SUMPRODUCT(--(Equipment!$A$2:$A$101=A888))=0,"Check ID",IF(OR(NOT(OR(B888="Occupied",B888="Unoccupied",B888="Morning warm-up",B888="Economizer",B888="Safety",B888="Alarm")),D888="",NOT(ISNUMBER(C888))),"Check inputs",IF(OR(C888&lt;&gt;INT(C888),C888&lt;1,C888&gt;100),"Check inputs","OK")))))</f>
        <v/>
      </c>
    </row>
    <row r="889" spans="1:6" x14ac:dyDescent="0.25">
      <c r="A889" s="12"/>
      <c r="B889" s="12"/>
      <c r="C889" s="12"/>
      <c r="D889" s="19"/>
      <c r="E889" s="19"/>
      <c r="F889" s="16" t="str">
        <f>IF(NOT(OR(A889&lt;&gt;"",B889&lt;&gt;"",C889&lt;&gt;"",D889&lt;&gt;"",E889&lt;&gt;"")),"",IF(A889="","Check ID",IF(SUMPRODUCT(--(Equipment!$A$2:$A$101=A889))=0,"Check ID",IF(OR(NOT(OR(B889="Occupied",B889="Unoccupied",B889="Morning warm-up",B889="Economizer",B889="Safety",B889="Alarm")),D889="",NOT(ISNUMBER(C889))),"Check inputs",IF(OR(C889&lt;&gt;INT(C889),C889&lt;1,C889&gt;100),"Check inputs","OK")))))</f>
        <v/>
      </c>
    </row>
    <row r="890" spans="1:6" x14ac:dyDescent="0.25">
      <c r="A890" s="12"/>
      <c r="B890" s="12"/>
      <c r="C890" s="12"/>
      <c r="D890" s="19"/>
      <c r="E890" s="19"/>
      <c r="F890" s="16" t="str">
        <f>IF(NOT(OR(A890&lt;&gt;"",B890&lt;&gt;"",C890&lt;&gt;"",D890&lt;&gt;"",E890&lt;&gt;"")),"",IF(A890="","Check ID",IF(SUMPRODUCT(--(Equipment!$A$2:$A$101=A890))=0,"Check ID",IF(OR(NOT(OR(B890="Occupied",B890="Unoccupied",B890="Morning warm-up",B890="Economizer",B890="Safety",B890="Alarm")),D890="",NOT(ISNUMBER(C890))),"Check inputs",IF(OR(C890&lt;&gt;INT(C890),C890&lt;1,C890&gt;100),"Check inputs","OK")))))</f>
        <v/>
      </c>
    </row>
    <row r="891" spans="1:6" x14ac:dyDescent="0.25">
      <c r="A891" s="12"/>
      <c r="B891" s="12"/>
      <c r="C891" s="12"/>
      <c r="D891" s="19"/>
      <c r="E891" s="19"/>
      <c r="F891" s="16" t="str">
        <f>IF(NOT(OR(A891&lt;&gt;"",B891&lt;&gt;"",C891&lt;&gt;"",D891&lt;&gt;"",E891&lt;&gt;"")),"",IF(A891="","Check ID",IF(SUMPRODUCT(--(Equipment!$A$2:$A$101=A891))=0,"Check ID",IF(OR(NOT(OR(B891="Occupied",B891="Unoccupied",B891="Morning warm-up",B891="Economizer",B891="Safety",B891="Alarm")),D891="",NOT(ISNUMBER(C891))),"Check inputs",IF(OR(C891&lt;&gt;INT(C891),C891&lt;1,C891&gt;100),"Check inputs","OK")))))</f>
        <v/>
      </c>
    </row>
    <row r="892" spans="1:6" x14ac:dyDescent="0.25">
      <c r="A892" s="12"/>
      <c r="B892" s="12"/>
      <c r="C892" s="12"/>
      <c r="D892" s="19"/>
      <c r="E892" s="19"/>
      <c r="F892" s="16" t="str">
        <f>IF(NOT(OR(A892&lt;&gt;"",B892&lt;&gt;"",C892&lt;&gt;"",D892&lt;&gt;"",E892&lt;&gt;"")),"",IF(A892="","Check ID",IF(SUMPRODUCT(--(Equipment!$A$2:$A$101=A892))=0,"Check ID",IF(OR(NOT(OR(B892="Occupied",B892="Unoccupied",B892="Morning warm-up",B892="Economizer",B892="Safety",B892="Alarm")),D892="",NOT(ISNUMBER(C892))),"Check inputs",IF(OR(C892&lt;&gt;INT(C892),C892&lt;1,C892&gt;100),"Check inputs","OK")))))</f>
        <v/>
      </c>
    </row>
    <row r="893" spans="1:6" x14ac:dyDescent="0.25">
      <c r="A893" s="12"/>
      <c r="B893" s="12"/>
      <c r="C893" s="12"/>
      <c r="D893" s="19"/>
      <c r="E893" s="19"/>
      <c r="F893" s="16" t="str">
        <f>IF(NOT(OR(A893&lt;&gt;"",B893&lt;&gt;"",C893&lt;&gt;"",D893&lt;&gt;"",E893&lt;&gt;"")),"",IF(A893="","Check ID",IF(SUMPRODUCT(--(Equipment!$A$2:$A$101=A893))=0,"Check ID",IF(OR(NOT(OR(B893="Occupied",B893="Unoccupied",B893="Morning warm-up",B893="Economizer",B893="Safety",B893="Alarm")),D893="",NOT(ISNUMBER(C893))),"Check inputs",IF(OR(C893&lt;&gt;INT(C893),C893&lt;1,C893&gt;100),"Check inputs","OK")))))</f>
        <v/>
      </c>
    </row>
    <row r="894" spans="1:6" x14ac:dyDescent="0.25">
      <c r="A894" s="12"/>
      <c r="B894" s="12"/>
      <c r="C894" s="12"/>
      <c r="D894" s="19"/>
      <c r="E894" s="19"/>
      <c r="F894" s="16" t="str">
        <f>IF(NOT(OR(A894&lt;&gt;"",B894&lt;&gt;"",C894&lt;&gt;"",D894&lt;&gt;"",E894&lt;&gt;"")),"",IF(A894="","Check ID",IF(SUMPRODUCT(--(Equipment!$A$2:$A$101=A894))=0,"Check ID",IF(OR(NOT(OR(B894="Occupied",B894="Unoccupied",B894="Morning warm-up",B894="Economizer",B894="Safety",B894="Alarm")),D894="",NOT(ISNUMBER(C894))),"Check inputs",IF(OR(C894&lt;&gt;INT(C894),C894&lt;1,C894&gt;100),"Check inputs","OK")))))</f>
        <v/>
      </c>
    </row>
    <row r="895" spans="1:6" x14ac:dyDescent="0.25">
      <c r="A895" s="12"/>
      <c r="B895" s="12"/>
      <c r="C895" s="12"/>
      <c r="D895" s="19"/>
      <c r="E895" s="19"/>
      <c r="F895" s="16" t="str">
        <f>IF(NOT(OR(A895&lt;&gt;"",B895&lt;&gt;"",C895&lt;&gt;"",D895&lt;&gt;"",E895&lt;&gt;"")),"",IF(A895="","Check ID",IF(SUMPRODUCT(--(Equipment!$A$2:$A$101=A895))=0,"Check ID",IF(OR(NOT(OR(B895="Occupied",B895="Unoccupied",B895="Morning warm-up",B895="Economizer",B895="Safety",B895="Alarm")),D895="",NOT(ISNUMBER(C895))),"Check inputs",IF(OR(C895&lt;&gt;INT(C895),C895&lt;1,C895&gt;100),"Check inputs","OK")))))</f>
        <v/>
      </c>
    </row>
    <row r="896" spans="1:6" x14ac:dyDescent="0.25">
      <c r="A896" s="12"/>
      <c r="B896" s="12"/>
      <c r="C896" s="12"/>
      <c r="D896" s="19"/>
      <c r="E896" s="19"/>
      <c r="F896" s="16" t="str">
        <f>IF(NOT(OR(A896&lt;&gt;"",B896&lt;&gt;"",C896&lt;&gt;"",D896&lt;&gt;"",E896&lt;&gt;"")),"",IF(A896="","Check ID",IF(SUMPRODUCT(--(Equipment!$A$2:$A$101=A896))=0,"Check ID",IF(OR(NOT(OR(B896="Occupied",B896="Unoccupied",B896="Morning warm-up",B896="Economizer",B896="Safety",B896="Alarm")),D896="",NOT(ISNUMBER(C896))),"Check inputs",IF(OR(C896&lt;&gt;INT(C896),C896&lt;1,C896&gt;100),"Check inputs","OK")))))</f>
        <v/>
      </c>
    </row>
    <row r="897" spans="1:6" x14ac:dyDescent="0.25">
      <c r="A897" s="12"/>
      <c r="B897" s="12"/>
      <c r="C897" s="12"/>
      <c r="D897" s="19"/>
      <c r="E897" s="19"/>
      <c r="F897" s="16" t="str">
        <f>IF(NOT(OR(A897&lt;&gt;"",B897&lt;&gt;"",C897&lt;&gt;"",D897&lt;&gt;"",E897&lt;&gt;"")),"",IF(A897="","Check ID",IF(SUMPRODUCT(--(Equipment!$A$2:$A$101=A897))=0,"Check ID",IF(OR(NOT(OR(B897="Occupied",B897="Unoccupied",B897="Morning warm-up",B897="Economizer",B897="Safety",B897="Alarm")),D897="",NOT(ISNUMBER(C897))),"Check inputs",IF(OR(C897&lt;&gt;INT(C897),C897&lt;1,C897&gt;100),"Check inputs","OK")))))</f>
        <v/>
      </c>
    </row>
    <row r="898" spans="1:6" x14ac:dyDescent="0.25">
      <c r="A898" s="12"/>
      <c r="B898" s="12"/>
      <c r="C898" s="12"/>
      <c r="D898" s="19"/>
      <c r="E898" s="19"/>
      <c r="F898" s="16" t="str">
        <f>IF(NOT(OR(A898&lt;&gt;"",B898&lt;&gt;"",C898&lt;&gt;"",D898&lt;&gt;"",E898&lt;&gt;"")),"",IF(A898="","Check ID",IF(SUMPRODUCT(--(Equipment!$A$2:$A$101=A898))=0,"Check ID",IF(OR(NOT(OR(B898="Occupied",B898="Unoccupied",B898="Morning warm-up",B898="Economizer",B898="Safety",B898="Alarm")),D898="",NOT(ISNUMBER(C898))),"Check inputs",IF(OR(C898&lt;&gt;INT(C898),C898&lt;1,C898&gt;100),"Check inputs","OK")))))</f>
        <v/>
      </c>
    </row>
    <row r="899" spans="1:6" x14ac:dyDescent="0.25">
      <c r="A899" s="12"/>
      <c r="B899" s="12"/>
      <c r="C899" s="12"/>
      <c r="D899" s="19"/>
      <c r="E899" s="19"/>
      <c r="F899" s="16" t="str">
        <f>IF(NOT(OR(A899&lt;&gt;"",B899&lt;&gt;"",C899&lt;&gt;"",D899&lt;&gt;"",E899&lt;&gt;"")),"",IF(A899="","Check ID",IF(SUMPRODUCT(--(Equipment!$A$2:$A$101=A899))=0,"Check ID",IF(OR(NOT(OR(B899="Occupied",B899="Unoccupied",B899="Morning warm-up",B899="Economizer",B899="Safety",B899="Alarm")),D899="",NOT(ISNUMBER(C899))),"Check inputs",IF(OR(C899&lt;&gt;INT(C899),C899&lt;1,C899&gt;100),"Check inputs","OK")))))</f>
        <v/>
      </c>
    </row>
    <row r="900" spans="1:6" x14ac:dyDescent="0.25">
      <c r="A900" s="12"/>
      <c r="B900" s="12"/>
      <c r="C900" s="12"/>
      <c r="D900" s="19"/>
      <c r="E900" s="19"/>
      <c r="F900" s="16" t="str">
        <f>IF(NOT(OR(A900&lt;&gt;"",B900&lt;&gt;"",C900&lt;&gt;"",D900&lt;&gt;"",E900&lt;&gt;"")),"",IF(A900="","Check ID",IF(SUMPRODUCT(--(Equipment!$A$2:$A$101=A900))=0,"Check ID",IF(OR(NOT(OR(B900="Occupied",B900="Unoccupied",B900="Morning warm-up",B900="Economizer",B900="Safety",B900="Alarm")),D900="",NOT(ISNUMBER(C900))),"Check inputs",IF(OR(C900&lt;&gt;INT(C900),C900&lt;1,C900&gt;100),"Check inputs","OK")))))</f>
        <v/>
      </c>
    </row>
    <row r="901" spans="1:6" x14ac:dyDescent="0.25">
      <c r="A901" s="12"/>
      <c r="B901" s="12"/>
      <c r="C901" s="12"/>
      <c r="D901" s="19"/>
      <c r="E901" s="19"/>
      <c r="F901" s="16" t="str">
        <f>IF(NOT(OR(A901&lt;&gt;"",B901&lt;&gt;"",C901&lt;&gt;"",D901&lt;&gt;"",E901&lt;&gt;"")),"",IF(A901="","Check ID",IF(SUMPRODUCT(--(Equipment!$A$2:$A$101=A901))=0,"Check ID",IF(OR(NOT(OR(B901="Occupied",B901="Unoccupied",B901="Morning warm-up",B901="Economizer",B901="Safety",B901="Alarm")),D901="",NOT(ISNUMBER(C901))),"Check inputs",IF(OR(C901&lt;&gt;INT(C901),C901&lt;1,C901&gt;100),"Check inputs","OK")))))</f>
        <v/>
      </c>
    </row>
    <row r="902" spans="1:6" x14ac:dyDescent="0.25">
      <c r="A902" s="12"/>
      <c r="B902" s="12"/>
      <c r="C902" s="12"/>
      <c r="D902" s="19"/>
      <c r="E902" s="19"/>
      <c r="F902" s="16" t="str">
        <f>IF(NOT(OR(A902&lt;&gt;"",B902&lt;&gt;"",C902&lt;&gt;"",D902&lt;&gt;"",E902&lt;&gt;"")),"",IF(A902="","Check ID",IF(SUMPRODUCT(--(Equipment!$A$2:$A$101=A902))=0,"Check ID",IF(OR(NOT(OR(B902="Occupied",B902="Unoccupied",B902="Morning warm-up",B902="Economizer",B902="Safety",B902="Alarm")),D902="",NOT(ISNUMBER(C902))),"Check inputs",IF(OR(C902&lt;&gt;INT(C902),C902&lt;1,C902&gt;100),"Check inputs","OK")))))</f>
        <v/>
      </c>
    </row>
    <row r="903" spans="1:6" x14ac:dyDescent="0.25">
      <c r="A903" s="12"/>
      <c r="B903" s="12"/>
      <c r="C903" s="12"/>
      <c r="D903" s="19"/>
      <c r="E903" s="19"/>
      <c r="F903" s="16" t="str">
        <f>IF(NOT(OR(A903&lt;&gt;"",B903&lt;&gt;"",C903&lt;&gt;"",D903&lt;&gt;"",E903&lt;&gt;"")),"",IF(A903="","Check ID",IF(SUMPRODUCT(--(Equipment!$A$2:$A$101=A903))=0,"Check ID",IF(OR(NOT(OR(B903="Occupied",B903="Unoccupied",B903="Morning warm-up",B903="Economizer",B903="Safety",B903="Alarm")),D903="",NOT(ISNUMBER(C903))),"Check inputs",IF(OR(C903&lt;&gt;INT(C903),C903&lt;1,C903&gt;100),"Check inputs","OK")))))</f>
        <v/>
      </c>
    </row>
    <row r="904" spans="1:6" x14ac:dyDescent="0.25">
      <c r="A904" s="12"/>
      <c r="B904" s="12"/>
      <c r="C904" s="12"/>
      <c r="D904" s="19"/>
      <c r="E904" s="19"/>
      <c r="F904" s="16" t="str">
        <f>IF(NOT(OR(A904&lt;&gt;"",B904&lt;&gt;"",C904&lt;&gt;"",D904&lt;&gt;"",E904&lt;&gt;"")),"",IF(A904="","Check ID",IF(SUMPRODUCT(--(Equipment!$A$2:$A$101=A904))=0,"Check ID",IF(OR(NOT(OR(B904="Occupied",B904="Unoccupied",B904="Morning warm-up",B904="Economizer",B904="Safety",B904="Alarm")),D904="",NOT(ISNUMBER(C904))),"Check inputs",IF(OR(C904&lt;&gt;INT(C904),C904&lt;1,C904&gt;100),"Check inputs","OK")))))</f>
        <v/>
      </c>
    </row>
    <row r="905" spans="1:6" x14ac:dyDescent="0.25">
      <c r="A905" s="12"/>
      <c r="B905" s="12"/>
      <c r="C905" s="12"/>
      <c r="D905" s="19"/>
      <c r="E905" s="19"/>
      <c r="F905" s="16" t="str">
        <f>IF(NOT(OR(A905&lt;&gt;"",B905&lt;&gt;"",C905&lt;&gt;"",D905&lt;&gt;"",E905&lt;&gt;"")),"",IF(A905="","Check ID",IF(SUMPRODUCT(--(Equipment!$A$2:$A$101=A905))=0,"Check ID",IF(OR(NOT(OR(B905="Occupied",B905="Unoccupied",B905="Morning warm-up",B905="Economizer",B905="Safety",B905="Alarm")),D905="",NOT(ISNUMBER(C905))),"Check inputs",IF(OR(C905&lt;&gt;INT(C905),C905&lt;1,C905&gt;100),"Check inputs","OK")))))</f>
        <v/>
      </c>
    </row>
    <row r="906" spans="1:6" x14ac:dyDescent="0.25">
      <c r="A906" s="12"/>
      <c r="B906" s="12"/>
      <c r="C906" s="12"/>
      <c r="D906" s="19"/>
      <c r="E906" s="19"/>
      <c r="F906" s="16" t="str">
        <f>IF(NOT(OR(A906&lt;&gt;"",B906&lt;&gt;"",C906&lt;&gt;"",D906&lt;&gt;"",E906&lt;&gt;"")),"",IF(A906="","Check ID",IF(SUMPRODUCT(--(Equipment!$A$2:$A$101=A906))=0,"Check ID",IF(OR(NOT(OR(B906="Occupied",B906="Unoccupied",B906="Morning warm-up",B906="Economizer",B906="Safety",B906="Alarm")),D906="",NOT(ISNUMBER(C906))),"Check inputs",IF(OR(C906&lt;&gt;INT(C906),C906&lt;1,C906&gt;100),"Check inputs","OK")))))</f>
        <v/>
      </c>
    </row>
    <row r="907" spans="1:6" x14ac:dyDescent="0.25">
      <c r="A907" s="12"/>
      <c r="B907" s="12"/>
      <c r="C907" s="12"/>
      <c r="D907" s="19"/>
      <c r="E907" s="19"/>
      <c r="F907" s="16" t="str">
        <f>IF(NOT(OR(A907&lt;&gt;"",B907&lt;&gt;"",C907&lt;&gt;"",D907&lt;&gt;"",E907&lt;&gt;"")),"",IF(A907="","Check ID",IF(SUMPRODUCT(--(Equipment!$A$2:$A$101=A907))=0,"Check ID",IF(OR(NOT(OR(B907="Occupied",B907="Unoccupied",B907="Morning warm-up",B907="Economizer",B907="Safety",B907="Alarm")),D907="",NOT(ISNUMBER(C907))),"Check inputs",IF(OR(C907&lt;&gt;INT(C907),C907&lt;1,C907&gt;100),"Check inputs","OK")))))</f>
        <v/>
      </c>
    </row>
    <row r="908" spans="1:6" x14ac:dyDescent="0.25">
      <c r="A908" s="12"/>
      <c r="B908" s="12"/>
      <c r="C908" s="12"/>
      <c r="D908" s="19"/>
      <c r="E908" s="19"/>
      <c r="F908" s="16" t="str">
        <f>IF(NOT(OR(A908&lt;&gt;"",B908&lt;&gt;"",C908&lt;&gt;"",D908&lt;&gt;"",E908&lt;&gt;"")),"",IF(A908="","Check ID",IF(SUMPRODUCT(--(Equipment!$A$2:$A$101=A908))=0,"Check ID",IF(OR(NOT(OR(B908="Occupied",B908="Unoccupied",B908="Morning warm-up",B908="Economizer",B908="Safety",B908="Alarm")),D908="",NOT(ISNUMBER(C908))),"Check inputs",IF(OR(C908&lt;&gt;INT(C908),C908&lt;1,C908&gt;100),"Check inputs","OK")))))</f>
        <v/>
      </c>
    </row>
    <row r="909" spans="1:6" x14ac:dyDescent="0.25">
      <c r="A909" s="12"/>
      <c r="B909" s="12"/>
      <c r="C909" s="12"/>
      <c r="D909" s="19"/>
      <c r="E909" s="19"/>
      <c r="F909" s="16" t="str">
        <f>IF(NOT(OR(A909&lt;&gt;"",B909&lt;&gt;"",C909&lt;&gt;"",D909&lt;&gt;"",E909&lt;&gt;"")),"",IF(A909="","Check ID",IF(SUMPRODUCT(--(Equipment!$A$2:$A$101=A909))=0,"Check ID",IF(OR(NOT(OR(B909="Occupied",B909="Unoccupied",B909="Morning warm-up",B909="Economizer",B909="Safety",B909="Alarm")),D909="",NOT(ISNUMBER(C909))),"Check inputs",IF(OR(C909&lt;&gt;INT(C909),C909&lt;1,C909&gt;100),"Check inputs","OK")))))</f>
        <v/>
      </c>
    </row>
    <row r="910" spans="1:6" x14ac:dyDescent="0.25">
      <c r="A910" s="12"/>
      <c r="B910" s="12"/>
      <c r="C910" s="12"/>
      <c r="D910" s="19"/>
      <c r="E910" s="19"/>
      <c r="F910" s="16" t="str">
        <f>IF(NOT(OR(A910&lt;&gt;"",B910&lt;&gt;"",C910&lt;&gt;"",D910&lt;&gt;"",E910&lt;&gt;"")),"",IF(A910="","Check ID",IF(SUMPRODUCT(--(Equipment!$A$2:$A$101=A910))=0,"Check ID",IF(OR(NOT(OR(B910="Occupied",B910="Unoccupied",B910="Morning warm-up",B910="Economizer",B910="Safety",B910="Alarm")),D910="",NOT(ISNUMBER(C910))),"Check inputs",IF(OR(C910&lt;&gt;INT(C910),C910&lt;1,C910&gt;100),"Check inputs","OK")))))</f>
        <v/>
      </c>
    </row>
    <row r="911" spans="1:6" x14ac:dyDescent="0.25">
      <c r="A911" s="12"/>
      <c r="B911" s="12"/>
      <c r="C911" s="12"/>
      <c r="D911" s="19"/>
      <c r="E911" s="19"/>
      <c r="F911" s="16" t="str">
        <f>IF(NOT(OR(A911&lt;&gt;"",B911&lt;&gt;"",C911&lt;&gt;"",D911&lt;&gt;"",E911&lt;&gt;"")),"",IF(A911="","Check ID",IF(SUMPRODUCT(--(Equipment!$A$2:$A$101=A911))=0,"Check ID",IF(OR(NOT(OR(B911="Occupied",B911="Unoccupied",B911="Morning warm-up",B911="Economizer",B911="Safety",B911="Alarm")),D911="",NOT(ISNUMBER(C911))),"Check inputs",IF(OR(C911&lt;&gt;INT(C911),C911&lt;1,C911&gt;100),"Check inputs","OK")))))</f>
        <v/>
      </c>
    </row>
    <row r="912" spans="1:6" x14ac:dyDescent="0.25">
      <c r="A912" s="12"/>
      <c r="B912" s="12"/>
      <c r="C912" s="12"/>
      <c r="D912" s="19"/>
      <c r="E912" s="19"/>
      <c r="F912" s="16" t="str">
        <f>IF(NOT(OR(A912&lt;&gt;"",B912&lt;&gt;"",C912&lt;&gt;"",D912&lt;&gt;"",E912&lt;&gt;"")),"",IF(A912="","Check ID",IF(SUMPRODUCT(--(Equipment!$A$2:$A$101=A912))=0,"Check ID",IF(OR(NOT(OR(B912="Occupied",B912="Unoccupied",B912="Morning warm-up",B912="Economizer",B912="Safety",B912="Alarm")),D912="",NOT(ISNUMBER(C912))),"Check inputs",IF(OR(C912&lt;&gt;INT(C912),C912&lt;1,C912&gt;100),"Check inputs","OK")))))</f>
        <v/>
      </c>
    </row>
    <row r="913" spans="1:6" x14ac:dyDescent="0.25">
      <c r="A913" s="12"/>
      <c r="B913" s="12"/>
      <c r="C913" s="12"/>
      <c r="D913" s="19"/>
      <c r="E913" s="19"/>
      <c r="F913" s="16" t="str">
        <f>IF(NOT(OR(A913&lt;&gt;"",B913&lt;&gt;"",C913&lt;&gt;"",D913&lt;&gt;"",E913&lt;&gt;"")),"",IF(A913="","Check ID",IF(SUMPRODUCT(--(Equipment!$A$2:$A$101=A913))=0,"Check ID",IF(OR(NOT(OR(B913="Occupied",B913="Unoccupied",B913="Morning warm-up",B913="Economizer",B913="Safety",B913="Alarm")),D913="",NOT(ISNUMBER(C913))),"Check inputs",IF(OR(C913&lt;&gt;INT(C913),C913&lt;1,C913&gt;100),"Check inputs","OK")))))</f>
        <v/>
      </c>
    </row>
    <row r="914" spans="1:6" x14ac:dyDescent="0.25">
      <c r="A914" s="12"/>
      <c r="B914" s="12"/>
      <c r="C914" s="12"/>
      <c r="D914" s="19"/>
      <c r="E914" s="19"/>
      <c r="F914" s="16" t="str">
        <f>IF(NOT(OR(A914&lt;&gt;"",B914&lt;&gt;"",C914&lt;&gt;"",D914&lt;&gt;"",E914&lt;&gt;"")),"",IF(A914="","Check ID",IF(SUMPRODUCT(--(Equipment!$A$2:$A$101=A914))=0,"Check ID",IF(OR(NOT(OR(B914="Occupied",B914="Unoccupied",B914="Morning warm-up",B914="Economizer",B914="Safety",B914="Alarm")),D914="",NOT(ISNUMBER(C914))),"Check inputs",IF(OR(C914&lt;&gt;INT(C914),C914&lt;1,C914&gt;100),"Check inputs","OK")))))</f>
        <v/>
      </c>
    </row>
    <row r="915" spans="1:6" x14ac:dyDescent="0.25">
      <c r="A915" s="12"/>
      <c r="B915" s="12"/>
      <c r="C915" s="12"/>
      <c r="D915" s="19"/>
      <c r="E915" s="19"/>
      <c r="F915" s="16" t="str">
        <f>IF(NOT(OR(A915&lt;&gt;"",B915&lt;&gt;"",C915&lt;&gt;"",D915&lt;&gt;"",E915&lt;&gt;"")),"",IF(A915="","Check ID",IF(SUMPRODUCT(--(Equipment!$A$2:$A$101=A915))=0,"Check ID",IF(OR(NOT(OR(B915="Occupied",B915="Unoccupied",B915="Morning warm-up",B915="Economizer",B915="Safety",B915="Alarm")),D915="",NOT(ISNUMBER(C915))),"Check inputs",IF(OR(C915&lt;&gt;INT(C915),C915&lt;1,C915&gt;100),"Check inputs","OK")))))</f>
        <v/>
      </c>
    </row>
    <row r="916" spans="1:6" x14ac:dyDescent="0.25">
      <c r="A916" s="12"/>
      <c r="B916" s="12"/>
      <c r="C916" s="12"/>
      <c r="D916" s="19"/>
      <c r="E916" s="19"/>
      <c r="F916" s="16" t="str">
        <f>IF(NOT(OR(A916&lt;&gt;"",B916&lt;&gt;"",C916&lt;&gt;"",D916&lt;&gt;"",E916&lt;&gt;"")),"",IF(A916="","Check ID",IF(SUMPRODUCT(--(Equipment!$A$2:$A$101=A916))=0,"Check ID",IF(OR(NOT(OR(B916="Occupied",B916="Unoccupied",B916="Morning warm-up",B916="Economizer",B916="Safety",B916="Alarm")),D916="",NOT(ISNUMBER(C916))),"Check inputs",IF(OR(C916&lt;&gt;INT(C916),C916&lt;1,C916&gt;100),"Check inputs","OK")))))</f>
        <v/>
      </c>
    </row>
    <row r="917" spans="1:6" x14ac:dyDescent="0.25">
      <c r="A917" s="12"/>
      <c r="B917" s="12"/>
      <c r="C917" s="12"/>
      <c r="D917" s="19"/>
      <c r="E917" s="19"/>
      <c r="F917" s="16" t="str">
        <f>IF(NOT(OR(A917&lt;&gt;"",B917&lt;&gt;"",C917&lt;&gt;"",D917&lt;&gt;"",E917&lt;&gt;"")),"",IF(A917="","Check ID",IF(SUMPRODUCT(--(Equipment!$A$2:$A$101=A917))=0,"Check ID",IF(OR(NOT(OR(B917="Occupied",B917="Unoccupied",B917="Morning warm-up",B917="Economizer",B917="Safety",B917="Alarm")),D917="",NOT(ISNUMBER(C917))),"Check inputs",IF(OR(C917&lt;&gt;INT(C917),C917&lt;1,C917&gt;100),"Check inputs","OK")))))</f>
        <v/>
      </c>
    </row>
    <row r="918" spans="1:6" x14ac:dyDescent="0.25">
      <c r="A918" s="12"/>
      <c r="B918" s="12"/>
      <c r="C918" s="12"/>
      <c r="D918" s="19"/>
      <c r="E918" s="19"/>
      <c r="F918" s="16" t="str">
        <f>IF(NOT(OR(A918&lt;&gt;"",B918&lt;&gt;"",C918&lt;&gt;"",D918&lt;&gt;"",E918&lt;&gt;"")),"",IF(A918="","Check ID",IF(SUMPRODUCT(--(Equipment!$A$2:$A$101=A918))=0,"Check ID",IF(OR(NOT(OR(B918="Occupied",B918="Unoccupied",B918="Morning warm-up",B918="Economizer",B918="Safety",B918="Alarm")),D918="",NOT(ISNUMBER(C918))),"Check inputs",IF(OR(C918&lt;&gt;INT(C918),C918&lt;1,C918&gt;100),"Check inputs","OK")))))</f>
        <v/>
      </c>
    </row>
    <row r="919" spans="1:6" x14ac:dyDescent="0.25">
      <c r="A919" s="12"/>
      <c r="B919" s="12"/>
      <c r="C919" s="12"/>
      <c r="D919" s="19"/>
      <c r="E919" s="19"/>
      <c r="F919" s="16" t="str">
        <f>IF(NOT(OR(A919&lt;&gt;"",B919&lt;&gt;"",C919&lt;&gt;"",D919&lt;&gt;"",E919&lt;&gt;"")),"",IF(A919="","Check ID",IF(SUMPRODUCT(--(Equipment!$A$2:$A$101=A919))=0,"Check ID",IF(OR(NOT(OR(B919="Occupied",B919="Unoccupied",B919="Morning warm-up",B919="Economizer",B919="Safety",B919="Alarm")),D919="",NOT(ISNUMBER(C919))),"Check inputs",IF(OR(C919&lt;&gt;INT(C919),C919&lt;1,C919&gt;100),"Check inputs","OK")))))</f>
        <v/>
      </c>
    </row>
    <row r="920" spans="1:6" x14ac:dyDescent="0.25">
      <c r="A920" s="12"/>
      <c r="B920" s="12"/>
      <c r="C920" s="12"/>
      <c r="D920" s="19"/>
      <c r="E920" s="19"/>
      <c r="F920" s="16" t="str">
        <f>IF(NOT(OR(A920&lt;&gt;"",B920&lt;&gt;"",C920&lt;&gt;"",D920&lt;&gt;"",E920&lt;&gt;"")),"",IF(A920="","Check ID",IF(SUMPRODUCT(--(Equipment!$A$2:$A$101=A920))=0,"Check ID",IF(OR(NOT(OR(B920="Occupied",B920="Unoccupied",B920="Morning warm-up",B920="Economizer",B920="Safety",B920="Alarm")),D920="",NOT(ISNUMBER(C920))),"Check inputs",IF(OR(C920&lt;&gt;INT(C920),C920&lt;1,C920&gt;100),"Check inputs","OK")))))</f>
        <v/>
      </c>
    </row>
    <row r="921" spans="1:6" x14ac:dyDescent="0.25">
      <c r="A921" s="12"/>
      <c r="B921" s="12"/>
      <c r="C921" s="12"/>
      <c r="D921" s="19"/>
      <c r="E921" s="19"/>
      <c r="F921" s="16" t="str">
        <f>IF(NOT(OR(A921&lt;&gt;"",B921&lt;&gt;"",C921&lt;&gt;"",D921&lt;&gt;"",E921&lt;&gt;"")),"",IF(A921="","Check ID",IF(SUMPRODUCT(--(Equipment!$A$2:$A$101=A921))=0,"Check ID",IF(OR(NOT(OR(B921="Occupied",B921="Unoccupied",B921="Morning warm-up",B921="Economizer",B921="Safety",B921="Alarm")),D921="",NOT(ISNUMBER(C921))),"Check inputs",IF(OR(C921&lt;&gt;INT(C921),C921&lt;1,C921&gt;100),"Check inputs","OK")))))</f>
        <v/>
      </c>
    </row>
    <row r="922" spans="1:6" x14ac:dyDescent="0.25">
      <c r="A922" s="12"/>
      <c r="B922" s="12"/>
      <c r="C922" s="12"/>
      <c r="D922" s="19"/>
      <c r="E922" s="19"/>
      <c r="F922" s="16" t="str">
        <f>IF(NOT(OR(A922&lt;&gt;"",B922&lt;&gt;"",C922&lt;&gt;"",D922&lt;&gt;"",E922&lt;&gt;"")),"",IF(A922="","Check ID",IF(SUMPRODUCT(--(Equipment!$A$2:$A$101=A922))=0,"Check ID",IF(OR(NOT(OR(B922="Occupied",B922="Unoccupied",B922="Morning warm-up",B922="Economizer",B922="Safety",B922="Alarm")),D922="",NOT(ISNUMBER(C922))),"Check inputs",IF(OR(C922&lt;&gt;INT(C922),C922&lt;1,C922&gt;100),"Check inputs","OK")))))</f>
        <v/>
      </c>
    </row>
    <row r="923" spans="1:6" x14ac:dyDescent="0.25">
      <c r="A923" s="12"/>
      <c r="B923" s="12"/>
      <c r="C923" s="12"/>
      <c r="D923" s="19"/>
      <c r="E923" s="19"/>
      <c r="F923" s="16" t="str">
        <f>IF(NOT(OR(A923&lt;&gt;"",B923&lt;&gt;"",C923&lt;&gt;"",D923&lt;&gt;"",E923&lt;&gt;"")),"",IF(A923="","Check ID",IF(SUMPRODUCT(--(Equipment!$A$2:$A$101=A923))=0,"Check ID",IF(OR(NOT(OR(B923="Occupied",B923="Unoccupied",B923="Morning warm-up",B923="Economizer",B923="Safety",B923="Alarm")),D923="",NOT(ISNUMBER(C923))),"Check inputs",IF(OR(C923&lt;&gt;INT(C923),C923&lt;1,C923&gt;100),"Check inputs","OK")))))</f>
        <v/>
      </c>
    </row>
    <row r="924" spans="1:6" x14ac:dyDescent="0.25">
      <c r="A924" s="12"/>
      <c r="B924" s="12"/>
      <c r="C924" s="12"/>
      <c r="D924" s="19"/>
      <c r="E924" s="19"/>
      <c r="F924" s="16" t="str">
        <f>IF(NOT(OR(A924&lt;&gt;"",B924&lt;&gt;"",C924&lt;&gt;"",D924&lt;&gt;"",E924&lt;&gt;"")),"",IF(A924="","Check ID",IF(SUMPRODUCT(--(Equipment!$A$2:$A$101=A924))=0,"Check ID",IF(OR(NOT(OR(B924="Occupied",B924="Unoccupied",B924="Morning warm-up",B924="Economizer",B924="Safety",B924="Alarm")),D924="",NOT(ISNUMBER(C924))),"Check inputs",IF(OR(C924&lt;&gt;INT(C924),C924&lt;1,C924&gt;100),"Check inputs","OK")))))</f>
        <v/>
      </c>
    </row>
    <row r="925" spans="1:6" x14ac:dyDescent="0.25">
      <c r="A925" s="12"/>
      <c r="B925" s="12"/>
      <c r="C925" s="12"/>
      <c r="D925" s="19"/>
      <c r="E925" s="19"/>
      <c r="F925" s="16" t="str">
        <f>IF(NOT(OR(A925&lt;&gt;"",B925&lt;&gt;"",C925&lt;&gt;"",D925&lt;&gt;"",E925&lt;&gt;"")),"",IF(A925="","Check ID",IF(SUMPRODUCT(--(Equipment!$A$2:$A$101=A925))=0,"Check ID",IF(OR(NOT(OR(B925="Occupied",B925="Unoccupied",B925="Morning warm-up",B925="Economizer",B925="Safety",B925="Alarm")),D925="",NOT(ISNUMBER(C925))),"Check inputs",IF(OR(C925&lt;&gt;INT(C925),C925&lt;1,C925&gt;100),"Check inputs","OK")))))</f>
        <v/>
      </c>
    </row>
    <row r="926" spans="1:6" x14ac:dyDescent="0.25">
      <c r="A926" s="12"/>
      <c r="B926" s="12"/>
      <c r="C926" s="12"/>
      <c r="D926" s="19"/>
      <c r="E926" s="19"/>
      <c r="F926" s="16" t="str">
        <f>IF(NOT(OR(A926&lt;&gt;"",B926&lt;&gt;"",C926&lt;&gt;"",D926&lt;&gt;"",E926&lt;&gt;"")),"",IF(A926="","Check ID",IF(SUMPRODUCT(--(Equipment!$A$2:$A$101=A926))=0,"Check ID",IF(OR(NOT(OR(B926="Occupied",B926="Unoccupied",B926="Morning warm-up",B926="Economizer",B926="Safety",B926="Alarm")),D926="",NOT(ISNUMBER(C926))),"Check inputs",IF(OR(C926&lt;&gt;INT(C926),C926&lt;1,C926&gt;100),"Check inputs","OK")))))</f>
        <v/>
      </c>
    </row>
    <row r="927" spans="1:6" x14ac:dyDescent="0.25">
      <c r="A927" s="12"/>
      <c r="B927" s="12"/>
      <c r="C927" s="12"/>
      <c r="D927" s="19"/>
      <c r="E927" s="19"/>
      <c r="F927" s="16" t="str">
        <f>IF(NOT(OR(A927&lt;&gt;"",B927&lt;&gt;"",C927&lt;&gt;"",D927&lt;&gt;"",E927&lt;&gt;"")),"",IF(A927="","Check ID",IF(SUMPRODUCT(--(Equipment!$A$2:$A$101=A927))=0,"Check ID",IF(OR(NOT(OR(B927="Occupied",B927="Unoccupied",B927="Morning warm-up",B927="Economizer",B927="Safety",B927="Alarm")),D927="",NOT(ISNUMBER(C927))),"Check inputs",IF(OR(C927&lt;&gt;INT(C927),C927&lt;1,C927&gt;100),"Check inputs","OK")))))</f>
        <v/>
      </c>
    </row>
    <row r="928" spans="1:6" x14ac:dyDescent="0.25">
      <c r="A928" s="12"/>
      <c r="B928" s="12"/>
      <c r="C928" s="12"/>
      <c r="D928" s="19"/>
      <c r="E928" s="19"/>
      <c r="F928" s="16" t="str">
        <f>IF(NOT(OR(A928&lt;&gt;"",B928&lt;&gt;"",C928&lt;&gt;"",D928&lt;&gt;"",E928&lt;&gt;"")),"",IF(A928="","Check ID",IF(SUMPRODUCT(--(Equipment!$A$2:$A$101=A928))=0,"Check ID",IF(OR(NOT(OR(B928="Occupied",B928="Unoccupied",B928="Morning warm-up",B928="Economizer",B928="Safety",B928="Alarm")),D928="",NOT(ISNUMBER(C928))),"Check inputs",IF(OR(C928&lt;&gt;INT(C928),C928&lt;1,C928&gt;100),"Check inputs","OK")))))</f>
        <v/>
      </c>
    </row>
    <row r="929" spans="1:6" x14ac:dyDescent="0.25">
      <c r="A929" s="12"/>
      <c r="B929" s="12"/>
      <c r="C929" s="12"/>
      <c r="D929" s="19"/>
      <c r="E929" s="19"/>
      <c r="F929" s="16" t="str">
        <f>IF(NOT(OR(A929&lt;&gt;"",B929&lt;&gt;"",C929&lt;&gt;"",D929&lt;&gt;"",E929&lt;&gt;"")),"",IF(A929="","Check ID",IF(SUMPRODUCT(--(Equipment!$A$2:$A$101=A929))=0,"Check ID",IF(OR(NOT(OR(B929="Occupied",B929="Unoccupied",B929="Morning warm-up",B929="Economizer",B929="Safety",B929="Alarm")),D929="",NOT(ISNUMBER(C929))),"Check inputs",IF(OR(C929&lt;&gt;INT(C929),C929&lt;1,C929&gt;100),"Check inputs","OK")))))</f>
        <v/>
      </c>
    </row>
    <row r="930" spans="1:6" x14ac:dyDescent="0.25">
      <c r="A930" s="12"/>
      <c r="B930" s="12"/>
      <c r="C930" s="12"/>
      <c r="D930" s="19"/>
      <c r="E930" s="19"/>
      <c r="F930" s="16" t="str">
        <f>IF(NOT(OR(A930&lt;&gt;"",B930&lt;&gt;"",C930&lt;&gt;"",D930&lt;&gt;"",E930&lt;&gt;"")),"",IF(A930="","Check ID",IF(SUMPRODUCT(--(Equipment!$A$2:$A$101=A930))=0,"Check ID",IF(OR(NOT(OR(B930="Occupied",B930="Unoccupied",B930="Morning warm-up",B930="Economizer",B930="Safety",B930="Alarm")),D930="",NOT(ISNUMBER(C930))),"Check inputs",IF(OR(C930&lt;&gt;INT(C930),C930&lt;1,C930&gt;100),"Check inputs","OK")))))</f>
        <v/>
      </c>
    </row>
    <row r="931" spans="1:6" x14ac:dyDescent="0.25">
      <c r="A931" s="12"/>
      <c r="B931" s="12"/>
      <c r="C931" s="12"/>
      <c r="D931" s="19"/>
      <c r="E931" s="19"/>
      <c r="F931" s="16" t="str">
        <f>IF(NOT(OR(A931&lt;&gt;"",B931&lt;&gt;"",C931&lt;&gt;"",D931&lt;&gt;"",E931&lt;&gt;"")),"",IF(A931="","Check ID",IF(SUMPRODUCT(--(Equipment!$A$2:$A$101=A931))=0,"Check ID",IF(OR(NOT(OR(B931="Occupied",B931="Unoccupied",B931="Morning warm-up",B931="Economizer",B931="Safety",B931="Alarm")),D931="",NOT(ISNUMBER(C931))),"Check inputs",IF(OR(C931&lt;&gt;INT(C931),C931&lt;1,C931&gt;100),"Check inputs","OK")))))</f>
        <v/>
      </c>
    </row>
    <row r="932" spans="1:6" x14ac:dyDescent="0.25">
      <c r="A932" s="12"/>
      <c r="B932" s="12"/>
      <c r="C932" s="12"/>
      <c r="D932" s="19"/>
      <c r="E932" s="19"/>
      <c r="F932" s="16" t="str">
        <f>IF(NOT(OR(A932&lt;&gt;"",B932&lt;&gt;"",C932&lt;&gt;"",D932&lt;&gt;"",E932&lt;&gt;"")),"",IF(A932="","Check ID",IF(SUMPRODUCT(--(Equipment!$A$2:$A$101=A932))=0,"Check ID",IF(OR(NOT(OR(B932="Occupied",B932="Unoccupied",B932="Morning warm-up",B932="Economizer",B932="Safety",B932="Alarm")),D932="",NOT(ISNUMBER(C932))),"Check inputs",IF(OR(C932&lt;&gt;INT(C932),C932&lt;1,C932&gt;100),"Check inputs","OK")))))</f>
        <v/>
      </c>
    </row>
    <row r="933" spans="1:6" x14ac:dyDescent="0.25">
      <c r="A933" s="12"/>
      <c r="B933" s="12"/>
      <c r="C933" s="12"/>
      <c r="D933" s="19"/>
      <c r="E933" s="19"/>
      <c r="F933" s="16" t="str">
        <f>IF(NOT(OR(A933&lt;&gt;"",B933&lt;&gt;"",C933&lt;&gt;"",D933&lt;&gt;"",E933&lt;&gt;"")),"",IF(A933="","Check ID",IF(SUMPRODUCT(--(Equipment!$A$2:$A$101=A933))=0,"Check ID",IF(OR(NOT(OR(B933="Occupied",B933="Unoccupied",B933="Morning warm-up",B933="Economizer",B933="Safety",B933="Alarm")),D933="",NOT(ISNUMBER(C933))),"Check inputs",IF(OR(C933&lt;&gt;INT(C933),C933&lt;1,C933&gt;100),"Check inputs","OK")))))</f>
        <v/>
      </c>
    </row>
    <row r="934" spans="1:6" x14ac:dyDescent="0.25">
      <c r="A934" s="12"/>
      <c r="B934" s="12"/>
      <c r="C934" s="12"/>
      <c r="D934" s="19"/>
      <c r="E934" s="19"/>
      <c r="F934" s="16" t="str">
        <f>IF(NOT(OR(A934&lt;&gt;"",B934&lt;&gt;"",C934&lt;&gt;"",D934&lt;&gt;"",E934&lt;&gt;"")),"",IF(A934="","Check ID",IF(SUMPRODUCT(--(Equipment!$A$2:$A$101=A934))=0,"Check ID",IF(OR(NOT(OR(B934="Occupied",B934="Unoccupied",B934="Morning warm-up",B934="Economizer",B934="Safety",B934="Alarm")),D934="",NOT(ISNUMBER(C934))),"Check inputs",IF(OR(C934&lt;&gt;INT(C934),C934&lt;1,C934&gt;100),"Check inputs","OK")))))</f>
        <v/>
      </c>
    </row>
    <row r="935" spans="1:6" x14ac:dyDescent="0.25">
      <c r="A935" s="12"/>
      <c r="B935" s="12"/>
      <c r="C935" s="12"/>
      <c r="D935" s="19"/>
      <c r="E935" s="19"/>
      <c r="F935" s="16" t="str">
        <f>IF(NOT(OR(A935&lt;&gt;"",B935&lt;&gt;"",C935&lt;&gt;"",D935&lt;&gt;"",E935&lt;&gt;"")),"",IF(A935="","Check ID",IF(SUMPRODUCT(--(Equipment!$A$2:$A$101=A935))=0,"Check ID",IF(OR(NOT(OR(B935="Occupied",B935="Unoccupied",B935="Morning warm-up",B935="Economizer",B935="Safety",B935="Alarm")),D935="",NOT(ISNUMBER(C935))),"Check inputs",IF(OR(C935&lt;&gt;INT(C935),C935&lt;1,C935&gt;100),"Check inputs","OK")))))</f>
        <v/>
      </c>
    </row>
    <row r="936" spans="1:6" x14ac:dyDescent="0.25">
      <c r="A936" s="12"/>
      <c r="B936" s="12"/>
      <c r="C936" s="12"/>
      <c r="D936" s="19"/>
      <c r="E936" s="19"/>
      <c r="F936" s="16" t="str">
        <f>IF(NOT(OR(A936&lt;&gt;"",B936&lt;&gt;"",C936&lt;&gt;"",D936&lt;&gt;"",E936&lt;&gt;"")),"",IF(A936="","Check ID",IF(SUMPRODUCT(--(Equipment!$A$2:$A$101=A936))=0,"Check ID",IF(OR(NOT(OR(B936="Occupied",B936="Unoccupied",B936="Morning warm-up",B936="Economizer",B936="Safety",B936="Alarm")),D936="",NOT(ISNUMBER(C936))),"Check inputs",IF(OR(C936&lt;&gt;INT(C936),C936&lt;1,C936&gt;100),"Check inputs","OK")))))</f>
        <v/>
      </c>
    </row>
    <row r="937" spans="1:6" x14ac:dyDescent="0.25">
      <c r="A937" s="12"/>
      <c r="B937" s="12"/>
      <c r="C937" s="12"/>
      <c r="D937" s="19"/>
      <c r="E937" s="19"/>
      <c r="F937" s="16" t="str">
        <f>IF(NOT(OR(A937&lt;&gt;"",B937&lt;&gt;"",C937&lt;&gt;"",D937&lt;&gt;"",E937&lt;&gt;"")),"",IF(A937="","Check ID",IF(SUMPRODUCT(--(Equipment!$A$2:$A$101=A937))=0,"Check ID",IF(OR(NOT(OR(B937="Occupied",B937="Unoccupied",B937="Morning warm-up",B937="Economizer",B937="Safety",B937="Alarm")),D937="",NOT(ISNUMBER(C937))),"Check inputs",IF(OR(C937&lt;&gt;INT(C937),C937&lt;1,C937&gt;100),"Check inputs","OK")))))</f>
        <v/>
      </c>
    </row>
    <row r="938" spans="1:6" x14ac:dyDescent="0.25">
      <c r="A938" s="12"/>
      <c r="B938" s="12"/>
      <c r="C938" s="12"/>
      <c r="D938" s="19"/>
      <c r="E938" s="19"/>
      <c r="F938" s="16" t="str">
        <f>IF(NOT(OR(A938&lt;&gt;"",B938&lt;&gt;"",C938&lt;&gt;"",D938&lt;&gt;"",E938&lt;&gt;"")),"",IF(A938="","Check ID",IF(SUMPRODUCT(--(Equipment!$A$2:$A$101=A938))=0,"Check ID",IF(OR(NOT(OR(B938="Occupied",B938="Unoccupied",B938="Morning warm-up",B938="Economizer",B938="Safety",B938="Alarm")),D938="",NOT(ISNUMBER(C938))),"Check inputs",IF(OR(C938&lt;&gt;INT(C938),C938&lt;1,C938&gt;100),"Check inputs","OK")))))</f>
        <v/>
      </c>
    </row>
    <row r="939" spans="1:6" x14ac:dyDescent="0.25">
      <c r="A939" s="12"/>
      <c r="B939" s="12"/>
      <c r="C939" s="12"/>
      <c r="D939" s="19"/>
      <c r="E939" s="19"/>
      <c r="F939" s="16" t="str">
        <f>IF(NOT(OR(A939&lt;&gt;"",B939&lt;&gt;"",C939&lt;&gt;"",D939&lt;&gt;"",E939&lt;&gt;"")),"",IF(A939="","Check ID",IF(SUMPRODUCT(--(Equipment!$A$2:$A$101=A939))=0,"Check ID",IF(OR(NOT(OR(B939="Occupied",B939="Unoccupied",B939="Morning warm-up",B939="Economizer",B939="Safety",B939="Alarm")),D939="",NOT(ISNUMBER(C939))),"Check inputs",IF(OR(C939&lt;&gt;INT(C939),C939&lt;1,C939&gt;100),"Check inputs","OK")))))</f>
        <v/>
      </c>
    </row>
    <row r="940" spans="1:6" x14ac:dyDescent="0.25">
      <c r="A940" s="12"/>
      <c r="B940" s="12"/>
      <c r="C940" s="12"/>
      <c r="D940" s="19"/>
      <c r="E940" s="19"/>
      <c r="F940" s="16" t="str">
        <f>IF(NOT(OR(A940&lt;&gt;"",B940&lt;&gt;"",C940&lt;&gt;"",D940&lt;&gt;"",E940&lt;&gt;"")),"",IF(A940="","Check ID",IF(SUMPRODUCT(--(Equipment!$A$2:$A$101=A940))=0,"Check ID",IF(OR(NOT(OR(B940="Occupied",B940="Unoccupied",B940="Morning warm-up",B940="Economizer",B940="Safety",B940="Alarm")),D940="",NOT(ISNUMBER(C940))),"Check inputs",IF(OR(C940&lt;&gt;INT(C940),C940&lt;1,C940&gt;100),"Check inputs","OK")))))</f>
        <v/>
      </c>
    </row>
    <row r="941" spans="1:6" x14ac:dyDescent="0.25">
      <c r="A941" s="12"/>
      <c r="B941" s="12"/>
      <c r="C941" s="12"/>
      <c r="D941" s="19"/>
      <c r="E941" s="19"/>
      <c r="F941" s="16" t="str">
        <f>IF(NOT(OR(A941&lt;&gt;"",B941&lt;&gt;"",C941&lt;&gt;"",D941&lt;&gt;"",E941&lt;&gt;"")),"",IF(A941="","Check ID",IF(SUMPRODUCT(--(Equipment!$A$2:$A$101=A941))=0,"Check ID",IF(OR(NOT(OR(B941="Occupied",B941="Unoccupied",B941="Morning warm-up",B941="Economizer",B941="Safety",B941="Alarm")),D941="",NOT(ISNUMBER(C941))),"Check inputs",IF(OR(C941&lt;&gt;INT(C941),C941&lt;1,C941&gt;100),"Check inputs","OK")))))</f>
        <v/>
      </c>
    </row>
    <row r="942" spans="1:6" x14ac:dyDescent="0.25">
      <c r="A942" s="12"/>
      <c r="B942" s="12"/>
      <c r="C942" s="12"/>
      <c r="D942" s="19"/>
      <c r="E942" s="19"/>
      <c r="F942" s="16" t="str">
        <f>IF(NOT(OR(A942&lt;&gt;"",B942&lt;&gt;"",C942&lt;&gt;"",D942&lt;&gt;"",E942&lt;&gt;"")),"",IF(A942="","Check ID",IF(SUMPRODUCT(--(Equipment!$A$2:$A$101=A942))=0,"Check ID",IF(OR(NOT(OR(B942="Occupied",B942="Unoccupied",B942="Morning warm-up",B942="Economizer",B942="Safety",B942="Alarm")),D942="",NOT(ISNUMBER(C942))),"Check inputs",IF(OR(C942&lt;&gt;INT(C942),C942&lt;1,C942&gt;100),"Check inputs","OK")))))</f>
        <v/>
      </c>
    </row>
    <row r="943" spans="1:6" x14ac:dyDescent="0.25">
      <c r="A943" s="12"/>
      <c r="B943" s="12"/>
      <c r="C943" s="12"/>
      <c r="D943" s="19"/>
      <c r="E943" s="19"/>
      <c r="F943" s="16" t="str">
        <f>IF(NOT(OR(A943&lt;&gt;"",B943&lt;&gt;"",C943&lt;&gt;"",D943&lt;&gt;"",E943&lt;&gt;"")),"",IF(A943="","Check ID",IF(SUMPRODUCT(--(Equipment!$A$2:$A$101=A943))=0,"Check ID",IF(OR(NOT(OR(B943="Occupied",B943="Unoccupied",B943="Morning warm-up",B943="Economizer",B943="Safety",B943="Alarm")),D943="",NOT(ISNUMBER(C943))),"Check inputs",IF(OR(C943&lt;&gt;INT(C943),C943&lt;1,C943&gt;100),"Check inputs","OK")))))</f>
        <v/>
      </c>
    </row>
    <row r="944" spans="1:6" x14ac:dyDescent="0.25">
      <c r="A944" s="12"/>
      <c r="B944" s="12"/>
      <c r="C944" s="12"/>
      <c r="D944" s="19"/>
      <c r="E944" s="19"/>
      <c r="F944" s="16" t="str">
        <f>IF(NOT(OR(A944&lt;&gt;"",B944&lt;&gt;"",C944&lt;&gt;"",D944&lt;&gt;"",E944&lt;&gt;"")),"",IF(A944="","Check ID",IF(SUMPRODUCT(--(Equipment!$A$2:$A$101=A944))=0,"Check ID",IF(OR(NOT(OR(B944="Occupied",B944="Unoccupied",B944="Morning warm-up",B944="Economizer",B944="Safety",B944="Alarm")),D944="",NOT(ISNUMBER(C944))),"Check inputs",IF(OR(C944&lt;&gt;INT(C944),C944&lt;1,C944&gt;100),"Check inputs","OK")))))</f>
        <v/>
      </c>
    </row>
    <row r="945" spans="1:6" x14ac:dyDescent="0.25">
      <c r="A945" s="12"/>
      <c r="B945" s="12"/>
      <c r="C945" s="12"/>
      <c r="D945" s="19"/>
      <c r="E945" s="19"/>
      <c r="F945" s="16" t="str">
        <f>IF(NOT(OR(A945&lt;&gt;"",B945&lt;&gt;"",C945&lt;&gt;"",D945&lt;&gt;"",E945&lt;&gt;"")),"",IF(A945="","Check ID",IF(SUMPRODUCT(--(Equipment!$A$2:$A$101=A945))=0,"Check ID",IF(OR(NOT(OR(B945="Occupied",B945="Unoccupied",B945="Morning warm-up",B945="Economizer",B945="Safety",B945="Alarm")),D945="",NOT(ISNUMBER(C945))),"Check inputs",IF(OR(C945&lt;&gt;INT(C945),C945&lt;1,C945&gt;100),"Check inputs","OK")))))</f>
        <v/>
      </c>
    </row>
    <row r="946" spans="1:6" x14ac:dyDescent="0.25">
      <c r="A946" s="12"/>
      <c r="B946" s="12"/>
      <c r="C946" s="12"/>
      <c r="D946" s="19"/>
      <c r="E946" s="19"/>
      <c r="F946" s="16" t="str">
        <f>IF(NOT(OR(A946&lt;&gt;"",B946&lt;&gt;"",C946&lt;&gt;"",D946&lt;&gt;"",E946&lt;&gt;"")),"",IF(A946="","Check ID",IF(SUMPRODUCT(--(Equipment!$A$2:$A$101=A946))=0,"Check ID",IF(OR(NOT(OR(B946="Occupied",B946="Unoccupied",B946="Morning warm-up",B946="Economizer",B946="Safety",B946="Alarm")),D946="",NOT(ISNUMBER(C946))),"Check inputs",IF(OR(C946&lt;&gt;INT(C946),C946&lt;1,C946&gt;100),"Check inputs","OK")))))</f>
        <v/>
      </c>
    </row>
    <row r="947" spans="1:6" x14ac:dyDescent="0.25">
      <c r="A947" s="12"/>
      <c r="B947" s="12"/>
      <c r="C947" s="12"/>
      <c r="D947" s="19"/>
      <c r="E947" s="19"/>
      <c r="F947" s="16" t="str">
        <f>IF(NOT(OR(A947&lt;&gt;"",B947&lt;&gt;"",C947&lt;&gt;"",D947&lt;&gt;"",E947&lt;&gt;"")),"",IF(A947="","Check ID",IF(SUMPRODUCT(--(Equipment!$A$2:$A$101=A947))=0,"Check ID",IF(OR(NOT(OR(B947="Occupied",B947="Unoccupied",B947="Morning warm-up",B947="Economizer",B947="Safety",B947="Alarm")),D947="",NOT(ISNUMBER(C947))),"Check inputs",IF(OR(C947&lt;&gt;INT(C947),C947&lt;1,C947&gt;100),"Check inputs","OK")))))</f>
        <v/>
      </c>
    </row>
    <row r="948" spans="1:6" x14ac:dyDescent="0.25">
      <c r="A948" s="12"/>
      <c r="B948" s="12"/>
      <c r="C948" s="12"/>
      <c r="D948" s="19"/>
      <c r="E948" s="19"/>
      <c r="F948" s="16" t="str">
        <f>IF(NOT(OR(A948&lt;&gt;"",B948&lt;&gt;"",C948&lt;&gt;"",D948&lt;&gt;"",E948&lt;&gt;"")),"",IF(A948="","Check ID",IF(SUMPRODUCT(--(Equipment!$A$2:$A$101=A948))=0,"Check ID",IF(OR(NOT(OR(B948="Occupied",B948="Unoccupied",B948="Morning warm-up",B948="Economizer",B948="Safety",B948="Alarm")),D948="",NOT(ISNUMBER(C948))),"Check inputs",IF(OR(C948&lt;&gt;INT(C948),C948&lt;1,C948&gt;100),"Check inputs","OK")))))</f>
        <v/>
      </c>
    </row>
    <row r="949" spans="1:6" x14ac:dyDescent="0.25">
      <c r="A949" s="12"/>
      <c r="B949" s="12"/>
      <c r="C949" s="12"/>
      <c r="D949" s="19"/>
      <c r="E949" s="19"/>
      <c r="F949" s="16" t="str">
        <f>IF(NOT(OR(A949&lt;&gt;"",B949&lt;&gt;"",C949&lt;&gt;"",D949&lt;&gt;"",E949&lt;&gt;"")),"",IF(A949="","Check ID",IF(SUMPRODUCT(--(Equipment!$A$2:$A$101=A949))=0,"Check ID",IF(OR(NOT(OR(B949="Occupied",B949="Unoccupied",B949="Morning warm-up",B949="Economizer",B949="Safety",B949="Alarm")),D949="",NOT(ISNUMBER(C949))),"Check inputs",IF(OR(C949&lt;&gt;INT(C949),C949&lt;1,C949&gt;100),"Check inputs","OK")))))</f>
        <v/>
      </c>
    </row>
    <row r="950" spans="1:6" x14ac:dyDescent="0.25">
      <c r="A950" s="12"/>
      <c r="B950" s="12"/>
      <c r="C950" s="12"/>
      <c r="D950" s="19"/>
      <c r="E950" s="19"/>
      <c r="F950" s="16" t="str">
        <f>IF(NOT(OR(A950&lt;&gt;"",B950&lt;&gt;"",C950&lt;&gt;"",D950&lt;&gt;"",E950&lt;&gt;"")),"",IF(A950="","Check ID",IF(SUMPRODUCT(--(Equipment!$A$2:$A$101=A950))=0,"Check ID",IF(OR(NOT(OR(B950="Occupied",B950="Unoccupied",B950="Morning warm-up",B950="Economizer",B950="Safety",B950="Alarm")),D950="",NOT(ISNUMBER(C950))),"Check inputs",IF(OR(C950&lt;&gt;INT(C950),C950&lt;1,C950&gt;100),"Check inputs","OK")))))</f>
        <v/>
      </c>
    </row>
    <row r="951" spans="1:6" x14ac:dyDescent="0.25">
      <c r="A951" s="12"/>
      <c r="B951" s="12"/>
      <c r="C951" s="12"/>
      <c r="D951" s="19"/>
      <c r="E951" s="19"/>
      <c r="F951" s="16" t="str">
        <f>IF(NOT(OR(A951&lt;&gt;"",B951&lt;&gt;"",C951&lt;&gt;"",D951&lt;&gt;"",E951&lt;&gt;"")),"",IF(A951="","Check ID",IF(SUMPRODUCT(--(Equipment!$A$2:$A$101=A951))=0,"Check ID",IF(OR(NOT(OR(B951="Occupied",B951="Unoccupied",B951="Morning warm-up",B951="Economizer",B951="Safety",B951="Alarm")),D951="",NOT(ISNUMBER(C951))),"Check inputs",IF(OR(C951&lt;&gt;INT(C951),C951&lt;1,C951&gt;100),"Check inputs","OK")))))</f>
        <v/>
      </c>
    </row>
    <row r="952" spans="1:6" x14ac:dyDescent="0.25">
      <c r="A952" s="12"/>
      <c r="B952" s="12"/>
      <c r="C952" s="12"/>
      <c r="D952" s="19"/>
      <c r="E952" s="19"/>
      <c r="F952" s="16" t="str">
        <f>IF(NOT(OR(A952&lt;&gt;"",B952&lt;&gt;"",C952&lt;&gt;"",D952&lt;&gt;"",E952&lt;&gt;"")),"",IF(A952="","Check ID",IF(SUMPRODUCT(--(Equipment!$A$2:$A$101=A952))=0,"Check ID",IF(OR(NOT(OR(B952="Occupied",B952="Unoccupied",B952="Morning warm-up",B952="Economizer",B952="Safety",B952="Alarm")),D952="",NOT(ISNUMBER(C952))),"Check inputs",IF(OR(C952&lt;&gt;INT(C952),C952&lt;1,C952&gt;100),"Check inputs","OK")))))</f>
        <v/>
      </c>
    </row>
    <row r="953" spans="1:6" x14ac:dyDescent="0.25">
      <c r="A953" s="12"/>
      <c r="B953" s="12"/>
      <c r="C953" s="12"/>
      <c r="D953" s="19"/>
      <c r="E953" s="19"/>
      <c r="F953" s="16" t="str">
        <f>IF(NOT(OR(A953&lt;&gt;"",B953&lt;&gt;"",C953&lt;&gt;"",D953&lt;&gt;"",E953&lt;&gt;"")),"",IF(A953="","Check ID",IF(SUMPRODUCT(--(Equipment!$A$2:$A$101=A953))=0,"Check ID",IF(OR(NOT(OR(B953="Occupied",B953="Unoccupied",B953="Morning warm-up",B953="Economizer",B953="Safety",B953="Alarm")),D953="",NOT(ISNUMBER(C953))),"Check inputs",IF(OR(C953&lt;&gt;INT(C953),C953&lt;1,C953&gt;100),"Check inputs","OK")))))</f>
        <v/>
      </c>
    </row>
    <row r="954" spans="1:6" x14ac:dyDescent="0.25">
      <c r="A954" s="12"/>
      <c r="B954" s="12"/>
      <c r="C954" s="12"/>
      <c r="D954" s="19"/>
      <c r="E954" s="19"/>
      <c r="F954" s="16" t="str">
        <f>IF(NOT(OR(A954&lt;&gt;"",B954&lt;&gt;"",C954&lt;&gt;"",D954&lt;&gt;"",E954&lt;&gt;"")),"",IF(A954="","Check ID",IF(SUMPRODUCT(--(Equipment!$A$2:$A$101=A954))=0,"Check ID",IF(OR(NOT(OR(B954="Occupied",B954="Unoccupied",B954="Morning warm-up",B954="Economizer",B954="Safety",B954="Alarm")),D954="",NOT(ISNUMBER(C954))),"Check inputs",IF(OR(C954&lt;&gt;INT(C954),C954&lt;1,C954&gt;100),"Check inputs","OK")))))</f>
        <v/>
      </c>
    </row>
    <row r="955" spans="1:6" x14ac:dyDescent="0.25">
      <c r="A955" s="12"/>
      <c r="B955" s="12"/>
      <c r="C955" s="12"/>
      <c r="D955" s="19"/>
      <c r="E955" s="19"/>
      <c r="F955" s="16" t="str">
        <f>IF(NOT(OR(A955&lt;&gt;"",B955&lt;&gt;"",C955&lt;&gt;"",D955&lt;&gt;"",E955&lt;&gt;"")),"",IF(A955="","Check ID",IF(SUMPRODUCT(--(Equipment!$A$2:$A$101=A955))=0,"Check ID",IF(OR(NOT(OR(B955="Occupied",B955="Unoccupied",B955="Morning warm-up",B955="Economizer",B955="Safety",B955="Alarm")),D955="",NOT(ISNUMBER(C955))),"Check inputs",IF(OR(C955&lt;&gt;INT(C955),C955&lt;1,C955&gt;100),"Check inputs","OK")))))</f>
        <v/>
      </c>
    </row>
    <row r="956" spans="1:6" x14ac:dyDescent="0.25">
      <c r="A956" s="12"/>
      <c r="B956" s="12"/>
      <c r="C956" s="12"/>
      <c r="D956" s="19"/>
      <c r="E956" s="19"/>
      <c r="F956" s="16" t="str">
        <f>IF(NOT(OR(A956&lt;&gt;"",B956&lt;&gt;"",C956&lt;&gt;"",D956&lt;&gt;"",E956&lt;&gt;"")),"",IF(A956="","Check ID",IF(SUMPRODUCT(--(Equipment!$A$2:$A$101=A956))=0,"Check ID",IF(OR(NOT(OR(B956="Occupied",B956="Unoccupied",B956="Morning warm-up",B956="Economizer",B956="Safety",B956="Alarm")),D956="",NOT(ISNUMBER(C956))),"Check inputs",IF(OR(C956&lt;&gt;INT(C956),C956&lt;1,C956&gt;100),"Check inputs","OK")))))</f>
        <v/>
      </c>
    </row>
    <row r="957" spans="1:6" x14ac:dyDescent="0.25">
      <c r="A957" s="12"/>
      <c r="B957" s="12"/>
      <c r="C957" s="12"/>
      <c r="D957" s="19"/>
      <c r="E957" s="19"/>
      <c r="F957" s="16" t="str">
        <f>IF(NOT(OR(A957&lt;&gt;"",B957&lt;&gt;"",C957&lt;&gt;"",D957&lt;&gt;"",E957&lt;&gt;"")),"",IF(A957="","Check ID",IF(SUMPRODUCT(--(Equipment!$A$2:$A$101=A957))=0,"Check ID",IF(OR(NOT(OR(B957="Occupied",B957="Unoccupied",B957="Morning warm-up",B957="Economizer",B957="Safety",B957="Alarm")),D957="",NOT(ISNUMBER(C957))),"Check inputs",IF(OR(C957&lt;&gt;INT(C957),C957&lt;1,C957&gt;100),"Check inputs","OK")))))</f>
        <v/>
      </c>
    </row>
    <row r="958" spans="1:6" x14ac:dyDescent="0.25">
      <c r="A958" s="12"/>
      <c r="B958" s="12"/>
      <c r="C958" s="12"/>
      <c r="D958" s="19"/>
      <c r="E958" s="19"/>
      <c r="F958" s="16" t="str">
        <f>IF(NOT(OR(A958&lt;&gt;"",B958&lt;&gt;"",C958&lt;&gt;"",D958&lt;&gt;"",E958&lt;&gt;"")),"",IF(A958="","Check ID",IF(SUMPRODUCT(--(Equipment!$A$2:$A$101=A958))=0,"Check ID",IF(OR(NOT(OR(B958="Occupied",B958="Unoccupied",B958="Morning warm-up",B958="Economizer",B958="Safety",B958="Alarm")),D958="",NOT(ISNUMBER(C958))),"Check inputs",IF(OR(C958&lt;&gt;INT(C958),C958&lt;1,C958&gt;100),"Check inputs","OK")))))</f>
        <v/>
      </c>
    </row>
    <row r="959" spans="1:6" x14ac:dyDescent="0.25">
      <c r="A959" s="12"/>
      <c r="B959" s="12"/>
      <c r="C959" s="12"/>
      <c r="D959" s="19"/>
      <c r="E959" s="19"/>
      <c r="F959" s="16" t="str">
        <f>IF(NOT(OR(A959&lt;&gt;"",B959&lt;&gt;"",C959&lt;&gt;"",D959&lt;&gt;"",E959&lt;&gt;"")),"",IF(A959="","Check ID",IF(SUMPRODUCT(--(Equipment!$A$2:$A$101=A959))=0,"Check ID",IF(OR(NOT(OR(B959="Occupied",B959="Unoccupied",B959="Morning warm-up",B959="Economizer",B959="Safety",B959="Alarm")),D959="",NOT(ISNUMBER(C959))),"Check inputs",IF(OR(C959&lt;&gt;INT(C959),C959&lt;1,C959&gt;100),"Check inputs","OK")))))</f>
        <v/>
      </c>
    </row>
    <row r="960" spans="1:6" x14ac:dyDescent="0.25">
      <c r="A960" s="12"/>
      <c r="B960" s="12"/>
      <c r="C960" s="12"/>
      <c r="D960" s="19"/>
      <c r="E960" s="19"/>
      <c r="F960" s="16" t="str">
        <f>IF(NOT(OR(A960&lt;&gt;"",B960&lt;&gt;"",C960&lt;&gt;"",D960&lt;&gt;"",E960&lt;&gt;"")),"",IF(A960="","Check ID",IF(SUMPRODUCT(--(Equipment!$A$2:$A$101=A960))=0,"Check ID",IF(OR(NOT(OR(B960="Occupied",B960="Unoccupied",B960="Morning warm-up",B960="Economizer",B960="Safety",B960="Alarm")),D960="",NOT(ISNUMBER(C960))),"Check inputs",IF(OR(C960&lt;&gt;INT(C960),C960&lt;1,C960&gt;100),"Check inputs","OK")))))</f>
        <v/>
      </c>
    </row>
    <row r="961" spans="1:6" x14ac:dyDescent="0.25">
      <c r="A961" s="12"/>
      <c r="B961" s="12"/>
      <c r="C961" s="12"/>
      <c r="D961" s="19"/>
      <c r="E961" s="19"/>
      <c r="F961" s="16" t="str">
        <f>IF(NOT(OR(A961&lt;&gt;"",B961&lt;&gt;"",C961&lt;&gt;"",D961&lt;&gt;"",E961&lt;&gt;"")),"",IF(A961="","Check ID",IF(SUMPRODUCT(--(Equipment!$A$2:$A$101=A961))=0,"Check ID",IF(OR(NOT(OR(B961="Occupied",B961="Unoccupied",B961="Morning warm-up",B961="Economizer",B961="Safety",B961="Alarm")),D961="",NOT(ISNUMBER(C961))),"Check inputs",IF(OR(C961&lt;&gt;INT(C961),C961&lt;1,C961&gt;100),"Check inputs","OK")))))</f>
        <v/>
      </c>
    </row>
    <row r="962" spans="1:6" x14ac:dyDescent="0.25">
      <c r="A962" s="12"/>
      <c r="B962" s="12"/>
      <c r="C962" s="12"/>
      <c r="D962" s="19"/>
      <c r="E962" s="19"/>
      <c r="F962" s="16" t="str">
        <f>IF(NOT(OR(A962&lt;&gt;"",B962&lt;&gt;"",C962&lt;&gt;"",D962&lt;&gt;"",E962&lt;&gt;"")),"",IF(A962="","Check ID",IF(SUMPRODUCT(--(Equipment!$A$2:$A$101=A962))=0,"Check ID",IF(OR(NOT(OR(B962="Occupied",B962="Unoccupied",B962="Morning warm-up",B962="Economizer",B962="Safety",B962="Alarm")),D962="",NOT(ISNUMBER(C962))),"Check inputs",IF(OR(C962&lt;&gt;INT(C962),C962&lt;1,C962&gt;100),"Check inputs","OK")))))</f>
        <v/>
      </c>
    </row>
    <row r="963" spans="1:6" x14ac:dyDescent="0.25">
      <c r="A963" s="12"/>
      <c r="B963" s="12"/>
      <c r="C963" s="12"/>
      <c r="D963" s="19"/>
      <c r="E963" s="19"/>
      <c r="F963" s="16" t="str">
        <f>IF(NOT(OR(A963&lt;&gt;"",B963&lt;&gt;"",C963&lt;&gt;"",D963&lt;&gt;"",E963&lt;&gt;"")),"",IF(A963="","Check ID",IF(SUMPRODUCT(--(Equipment!$A$2:$A$101=A963))=0,"Check ID",IF(OR(NOT(OR(B963="Occupied",B963="Unoccupied",B963="Morning warm-up",B963="Economizer",B963="Safety",B963="Alarm")),D963="",NOT(ISNUMBER(C963))),"Check inputs",IF(OR(C963&lt;&gt;INT(C963),C963&lt;1,C963&gt;100),"Check inputs","OK")))))</f>
        <v/>
      </c>
    </row>
    <row r="964" spans="1:6" x14ac:dyDescent="0.25">
      <c r="A964" s="12"/>
      <c r="B964" s="12"/>
      <c r="C964" s="12"/>
      <c r="D964" s="19"/>
      <c r="E964" s="19"/>
      <c r="F964" s="16" t="str">
        <f>IF(NOT(OR(A964&lt;&gt;"",B964&lt;&gt;"",C964&lt;&gt;"",D964&lt;&gt;"",E964&lt;&gt;"")),"",IF(A964="","Check ID",IF(SUMPRODUCT(--(Equipment!$A$2:$A$101=A964))=0,"Check ID",IF(OR(NOT(OR(B964="Occupied",B964="Unoccupied",B964="Morning warm-up",B964="Economizer",B964="Safety",B964="Alarm")),D964="",NOT(ISNUMBER(C964))),"Check inputs",IF(OR(C964&lt;&gt;INT(C964),C964&lt;1,C964&gt;100),"Check inputs","OK")))))</f>
        <v/>
      </c>
    </row>
    <row r="965" spans="1:6" x14ac:dyDescent="0.25">
      <c r="A965" s="12"/>
      <c r="B965" s="12"/>
      <c r="C965" s="12"/>
      <c r="D965" s="19"/>
      <c r="E965" s="19"/>
      <c r="F965" s="16" t="str">
        <f>IF(NOT(OR(A965&lt;&gt;"",B965&lt;&gt;"",C965&lt;&gt;"",D965&lt;&gt;"",E965&lt;&gt;"")),"",IF(A965="","Check ID",IF(SUMPRODUCT(--(Equipment!$A$2:$A$101=A965))=0,"Check ID",IF(OR(NOT(OR(B965="Occupied",B965="Unoccupied",B965="Morning warm-up",B965="Economizer",B965="Safety",B965="Alarm")),D965="",NOT(ISNUMBER(C965))),"Check inputs",IF(OR(C965&lt;&gt;INT(C965),C965&lt;1,C965&gt;100),"Check inputs","OK")))))</f>
        <v/>
      </c>
    </row>
    <row r="966" spans="1:6" x14ac:dyDescent="0.25">
      <c r="A966" s="12"/>
      <c r="B966" s="12"/>
      <c r="C966" s="12"/>
      <c r="D966" s="19"/>
      <c r="E966" s="19"/>
      <c r="F966" s="16" t="str">
        <f>IF(NOT(OR(A966&lt;&gt;"",B966&lt;&gt;"",C966&lt;&gt;"",D966&lt;&gt;"",E966&lt;&gt;"")),"",IF(A966="","Check ID",IF(SUMPRODUCT(--(Equipment!$A$2:$A$101=A966))=0,"Check ID",IF(OR(NOT(OR(B966="Occupied",B966="Unoccupied",B966="Morning warm-up",B966="Economizer",B966="Safety",B966="Alarm")),D966="",NOT(ISNUMBER(C966))),"Check inputs",IF(OR(C966&lt;&gt;INT(C966),C966&lt;1,C966&gt;100),"Check inputs","OK")))))</f>
        <v/>
      </c>
    </row>
    <row r="967" spans="1:6" x14ac:dyDescent="0.25">
      <c r="A967" s="12"/>
      <c r="B967" s="12"/>
      <c r="C967" s="12"/>
      <c r="D967" s="19"/>
      <c r="E967" s="19"/>
      <c r="F967" s="16" t="str">
        <f>IF(NOT(OR(A967&lt;&gt;"",B967&lt;&gt;"",C967&lt;&gt;"",D967&lt;&gt;"",E967&lt;&gt;"")),"",IF(A967="","Check ID",IF(SUMPRODUCT(--(Equipment!$A$2:$A$101=A967))=0,"Check ID",IF(OR(NOT(OR(B967="Occupied",B967="Unoccupied",B967="Morning warm-up",B967="Economizer",B967="Safety",B967="Alarm")),D967="",NOT(ISNUMBER(C967))),"Check inputs",IF(OR(C967&lt;&gt;INT(C967),C967&lt;1,C967&gt;100),"Check inputs","OK")))))</f>
        <v/>
      </c>
    </row>
    <row r="968" spans="1:6" x14ac:dyDescent="0.25">
      <c r="A968" s="12"/>
      <c r="B968" s="12"/>
      <c r="C968" s="12"/>
      <c r="D968" s="19"/>
      <c r="E968" s="19"/>
      <c r="F968" s="16" t="str">
        <f>IF(NOT(OR(A968&lt;&gt;"",B968&lt;&gt;"",C968&lt;&gt;"",D968&lt;&gt;"",E968&lt;&gt;"")),"",IF(A968="","Check ID",IF(SUMPRODUCT(--(Equipment!$A$2:$A$101=A968))=0,"Check ID",IF(OR(NOT(OR(B968="Occupied",B968="Unoccupied",B968="Morning warm-up",B968="Economizer",B968="Safety",B968="Alarm")),D968="",NOT(ISNUMBER(C968))),"Check inputs",IF(OR(C968&lt;&gt;INT(C968),C968&lt;1,C968&gt;100),"Check inputs","OK")))))</f>
        <v/>
      </c>
    </row>
    <row r="969" spans="1:6" x14ac:dyDescent="0.25">
      <c r="A969" s="12"/>
      <c r="B969" s="12"/>
      <c r="C969" s="12"/>
      <c r="D969" s="19"/>
      <c r="E969" s="19"/>
      <c r="F969" s="16" t="str">
        <f>IF(NOT(OR(A969&lt;&gt;"",B969&lt;&gt;"",C969&lt;&gt;"",D969&lt;&gt;"",E969&lt;&gt;"")),"",IF(A969="","Check ID",IF(SUMPRODUCT(--(Equipment!$A$2:$A$101=A969))=0,"Check ID",IF(OR(NOT(OR(B969="Occupied",B969="Unoccupied",B969="Morning warm-up",B969="Economizer",B969="Safety",B969="Alarm")),D969="",NOT(ISNUMBER(C969))),"Check inputs",IF(OR(C969&lt;&gt;INT(C969),C969&lt;1,C969&gt;100),"Check inputs","OK")))))</f>
        <v/>
      </c>
    </row>
    <row r="970" spans="1:6" x14ac:dyDescent="0.25">
      <c r="A970" s="12"/>
      <c r="B970" s="12"/>
      <c r="C970" s="12"/>
      <c r="D970" s="19"/>
      <c r="E970" s="19"/>
      <c r="F970" s="16" t="str">
        <f>IF(NOT(OR(A970&lt;&gt;"",B970&lt;&gt;"",C970&lt;&gt;"",D970&lt;&gt;"",E970&lt;&gt;"")),"",IF(A970="","Check ID",IF(SUMPRODUCT(--(Equipment!$A$2:$A$101=A970))=0,"Check ID",IF(OR(NOT(OR(B970="Occupied",B970="Unoccupied",B970="Morning warm-up",B970="Economizer",B970="Safety",B970="Alarm")),D970="",NOT(ISNUMBER(C970))),"Check inputs",IF(OR(C970&lt;&gt;INT(C970),C970&lt;1,C970&gt;100),"Check inputs","OK")))))</f>
        <v/>
      </c>
    </row>
    <row r="971" spans="1:6" x14ac:dyDescent="0.25">
      <c r="A971" s="12"/>
      <c r="B971" s="12"/>
      <c r="C971" s="12"/>
      <c r="D971" s="19"/>
      <c r="E971" s="19"/>
      <c r="F971" s="16" t="str">
        <f>IF(NOT(OR(A971&lt;&gt;"",B971&lt;&gt;"",C971&lt;&gt;"",D971&lt;&gt;"",E971&lt;&gt;"")),"",IF(A971="","Check ID",IF(SUMPRODUCT(--(Equipment!$A$2:$A$101=A971))=0,"Check ID",IF(OR(NOT(OR(B971="Occupied",B971="Unoccupied",B971="Morning warm-up",B971="Economizer",B971="Safety",B971="Alarm")),D971="",NOT(ISNUMBER(C971))),"Check inputs",IF(OR(C971&lt;&gt;INT(C971),C971&lt;1,C971&gt;100),"Check inputs","OK")))))</f>
        <v/>
      </c>
    </row>
    <row r="972" spans="1:6" x14ac:dyDescent="0.25">
      <c r="A972" s="12"/>
      <c r="B972" s="12"/>
      <c r="C972" s="12"/>
      <c r="D972" s="19"/>
      <c r="E972" s="19"/>
      <c r="F972" s="16" t="str">
        <f>IF(NOT(OR(A972&lt;&gt;"",B972&lt;&gt;"",C972&lt;&gt;"",D972&lt;&gt;"",E972&lt;&gt;"")),"",IF(A972="","Check ID",IF(SUMPRODUCT(--(Equipment!$A$2:$A$101=A972))=0,"Check ID",IF(OR(NOT(OR(B972="Occupied",B972="Unoccupied",B972="Morning warm-up",B972="Economizer",B972="Safety",B972="Alarm")),D972="",NOT(ISNUMBER(C972))),"Check inputs",IF(OR(C972&lt;&gt;INT(C972),C972&lt;1,C972&gt;100),"Check inputs","OK")))))</f>
        <v/>
      </c>
    </row>
    <row r="973" spans="1:6" x14ac:dyDescent="0.25">
      <c r="A973" s="12"/>
      <c r="B973" s="12"/>
      <c r="C973" s="12"/>
      <c r="D973" s="19"/>
      <c r="E973" s="19"/>
      <c r="F973" s="16" t="str">
        <f>IF(NOT(OR(A973&lt;&gt;"",B973&lt;&gt;"",C973&lt;&gt;"",D973&lt;&gt;"",E973&lt;&gt;"")),"",IF(A973="","Check ID",IF(SUMPRODUCT(--(Equipment!$A$2:$A$101=A973))=0,"Check ID",IF(OR(NOT(OR(B973="Occupied",B973="Unoccupied",B973="Morning warm-up",B973="Economizer",B973="Safety",B973="Alarm")),D973="",NOT(ISNUMBER(C973))),"Check inputs",IF(OR(C973&lt;&gt;INT(C973),C973&lt;1,C973&gt;100),"Check inputs","OK")))))</f>
        <v/>
      </c>
    </row>
    <row r="974" spans="1:6" x14ac:dyDescent="0.25">
      <c r="A974" s="12"/>
      <c r="B974" s="12"/>
      <c r="C974" s="12"/>
      <c r="D974" s="19"/>
      <c r="E974" s="19"/>
      <c r="F974" s="16" t="str">
        <f>IF(NOT(OR(A974&lt;&gt;"",B974&lt;&gt;"",C974&lt;&gt;"",D974&lt;&gt;"",E974&lt;&gt;"")),"",IF(A974="","Check ID",IF(SUMPRODUCT(--(Equipment!$A$2:$A$101=A974))=0,"Check ID",IF(OR(NOT(OR(B974="Occupied",B974="Unoccupied",B974="Morning warm-up",B974="Economizer",B974="Safety",B974="Alarm")),D974="",NOT(ISNUMBER(C974))),"Check inputs",IF(OR(C974&lt;&gt;INT(C974),C974&lt;1,C974&gt;100),"Check inputs","OK")))))</f>
        <v/>
      </c>
    </row>
    <row r="975" spans="1:6" x14ac:dyDescent="0.25">
      <c r="A975" s="12"/>
      <c r="B975" s="12"/>
      <c r="C975" s="12"/>
      <c r="D975" s="19"/>
      <c r="E975" s="19"/>
      <c r="F975" s="16" t="str">
        <f>IF(NOT(OR(A975&lt;&gt;"",B975&lt;&gt;"",C975&lt;&gt;"",D975&lt;&gt;"",E975&lt;&gt;"")),"",IF(A975="","Check ID",IF(SUMPRODUCT(--(Equipment!$A$2:$A$101=A975))=0,"Check ID",IF(OR(NOT(OR(B975="Occupied",B975="Unoccupied",B975="Morning warm-up",B975="Economizer",B975="Safety",B975="Alarm")),D975="",NOT(ISNUMBER(C975))),"Check inputs",IF(OR(C975&lt;&gt;INT(C975),C975&lt;1,C975&gt;100),"Check inputs","OK")))))</f>
        <v/>
      </c>
    </row>
    <row r="976" spans="1:6" x14ac:dyDescent="0.25">
      <c r="A976" s="12"/>
      <c r="B976" s="12"/>
      <c r="C976" s="12"/>
      <c r="D976" s="19"/>
      <c r="E976" s="19"/>
      <c r="F976" s="16" t="str">
        <f>IF(NOT(OR(A976&lt;&gt;"",B976&lt;&gt;"",C976&lt;&gt;"",D976&lt;&gt;"",E976&lt;&gt;"")),"",IF(A976="","Check ID",IF(SUMPRODUCT(--(Equipment!$A$2:$A$101=A976))=0,"Check ID",IF(OR(NOT(OR(B976="Occupied",B976="Unoccupied",B976="Morning warm-up",B976="Economizer",B976="Safety",B976="Alarm")),D976="",NOT(ISNUMBER(C976))),"Check inputs",IF(OR(C976&lt;&gt;INT(C976),C976&lt;1,C976&gt;100),"Check inputs","OK")))))</f>
        <v/>
      </c>
    </row>
    <row r="977" spans="1:6" x14ac:dyDescent="0.25">
      <c r="A977" s="12"/>
      <c r="B977" s="12"/>
      <c r="C977" s="12"/>
      <c r="D977" s="19"/>
      <c r="E977" s="19"/>
      <c r="F977" s="16" t="str">
        <f>IF(NOT(OR(A977&lt;&gt;"",B977&lt;&gt;"",C977&lt;&gt;"",D977&lt;&gt;"",E977&lt;&gt;"")),"",IF(A977="","Check ID",IF(SUMPRODUCT(--(Equipment!$A$2:$A$101=A977))=0,"Check ID",IF(OR(NOT(OR(B977="Occupied",B977="Unoccupied",B977="Morning warm-up",B977="Economizer",B977="Safety",B977="Alarm")),D977="",NOT(ISNUMBER(C977))),"Check inputs",IF(OR(C977&lt;&gt;INT(C977),C977&lt;1,C977&gt;100),"Check inputs","OK")))))</f>
        <v/>
      </c>
    </row>
    <row r="978" spans="1:6" x14ac:dyDescent="0.25">
      <c r="A978" s="12"/>
      <c r="B978" s="12"/>
      <c r="C978" s="12"/>
      <c r="D978" s="19"/>
      <c r="E978" s="19"/>
      <c r="F978" s="16" t="str">
        <f>IF(NOT(OR(A978&lt;&gt;"",B978&lt;&gt;"",C978&lt;&gt;"",D978&lt;&gt;"",E978&lt;&gt;"")),"",IF(A978="","Check ID",IF(SUMPRODUCT(--(Equipment!$A$2:$A$101=A978))=0,"Check ID",IF(OR(NOT(OR(B978="Occupied",B978="Unoccupied",B978="Morning warm-up",B978="Economizer",B978="Safety",B978="Alarm")),D978="",NOT(ISNUMBER(C978))),"Check inputs",IF(OR(C978&lt;&gt;INT(C978),C978&lt;1,C978&gt;100),"Check inputs","OK")))))</f>
        <v/>
      </c>
    </row>
    <row r="979" spans="1:6" x14ac:dyDescent="0.25">
      <c r="A979" s="12"/>
      <c r="B979" s="12"/>
      <c r="C979" s="12"/>
      <c r="D979" s="19"/>
      <c r="E979" s="19"/>
      <c r="F979" s="16" t="str">
        <f>IF(NOT(OR(A979&lt;&gt;"",B979&lt;&gt;"",C979&lt;&gt;"",D979&lt;&gt;"",E979&lt;&gt;"")),"",IF(A979="","Check ID",IF(SUMPRODUCT(--(Equipment!$A$2:$A$101=A979))=0,"Check ID",IF(OR(NOT(OR(B979="Occupied",B979="Unoccupied",B979="Morning warm-up",B979="Economizer",B979="Safety",B979="Alarm")),D979="",NOT(ISNUMBER(C979))),"Check inputs",IF(OR(C979&lt;&gt;INT(C979),C979&lt;1,C979&gt;100),"Check inputs","OK")))))</f>
        <v/>
      </c>
    </row>
    <row r="980" spans="1:6" x14ac:dyDescent="0.25">
      <c r="A980" s="12"/>
      <c r="B980" s="12"/>
      <c r="C980" s="12"/>
      <c r="D980" s="19"/>
      <c r="E980" s="19"/>
      <c r="F980" s="16" t="str">
        <f>IF(NOT(OR(A980&lt;&gt;"",B980&lt;&gt;"",C980&lt;&gt;"",D980&lt;&gt;"",E980&lt;&gt;"")),"",IF(A980="","Check ID",IF(SUMPRODUCT(--(Equipment!$A$2:$A$101=A980))=0,"Check ID",IF(OR(NOT(OR(B980="Occupied",B980="Unoccupied",B980="Morning warm-up",B980="Economizer",B980="Safety",B980="Alarm")),D980="",NOT(ISNUMBER(C980))),"Check inputs",IF(OR(C980&lt;&gt;INT(C980),C980&lt;1,C980&gt;100),"Check inputs","OK")))))</f>
        <v/>
      </c>
    </row>
    <row r="981" spans="1:6" x14ac:dyDescent="0.25">
      <c r="A981" s="12"/>
      <c r="B981" s="12"/>
      <c r="C981" s="12"/>
      <c r="D981" s="19"/>
      <c r="E981" s="19"/>
      <c r="F981" s="16" t="str">
        <f>IF(NOT(OR(A981&lt;&gt;"",B981&lt;&gt;"",C981&lt;&gt;"",D981&lt;&gt;"",E981&lt;&gt;"")),"",IF(A981="","Check ID",IF(SUMPRODUCT(--(Equipment!$A$2:$A$101=A981))=0,"Check ID",IF(OR(NOT(OR(B981="Occupied",B981="Unoccupied",B981="Morning warm-up",B981="Economizer",B981="Safety",B981="Alarm")),D981="",NOT(ISNUMBER(C981))),"Check inputs",IF(OR(C981&lt;&gt;INT(C981),C981&lt;1,C981&gt;100),"Check inputs","OK")))))</f>
        <v/>
      </c>
    </row>
    <row r="982" spans="1:6" x14ac:dyDescent="0.25">
      <c r="A982" s="12"/>
      <c r="B982" s="12"/>
      <c r="C982" s="12"/>
      <c r="D982" s="19"/>
      <c r="E982" s="19"/>
      <c r="F982" s="16" t="str">
        <f>IF(NOT(OR(A982&lt;&gt;"",B982&lt;&gt;"",C982&lt;&gt;"",D982&lt;&gt;"",E982&lt;&gt;"")),"",IF(A982="","Check ID",IF(SUMPRODUCT(--(Equipment!$A$2:$A$101=A982))=0,"Check ID",IF(OR(NOT(OR(B982="Occupied",B982="Unoccupied",B982="Morning warm-up",B982="Economizer",B982="Safety",B982="Alarm")),D982="",NOT(ISNUMBER(C982))),"Check inputs",IF(OR(C982&lt;&gt;INT(C982),C982&lt;1,C982&gt;100),"Check inputs","OK")))))</f>
        <v/>
      </c>
    </row>
    <row r="983" spans="1:6" x14ac:dyDescent="0.25">
      <c r="A983" s="12"/>
      <c r="B983" s="12"/>
      <c r="C983" s="12"/>
      <c r="D983" s="19"/>
      <c r="E983" s="19"/>
      <c r="F983" s="16" t="str">
        <f>IF(NOT(OR(A983&lt;&gt;"",B983&lt;&gt;"",C983&lt;&gt;"",D983&lt;&gt;"",E983&lt;&gt;"")),"",IF(A983="","Check ID",IF(SUMPRODUCT(--(Equipment!$A$2:$A$101=A983))=0,"Check ID",IF(OR(NOT(OR(B983="Occupied",B983="Unoccupied",B983="Morning warm-up",B983="Economizer",B983="Safety",B983="Alarm")),D983="",NOT(ISNUMBER(C983))),"Check inputs",IF(OR(C983&lt;&gt;INT(C983),C983&lt;1,C983&gt;100),"Check inputs","OK")))))</f>
        <v/>
      </c>
    </row>
    <row r="984" spans="1:6" x14ac:dyDescent="0.25">
      <c r="A984" s="12"/>
      <c r="B984" s="12"/>
      <c r="C984" s="12"/>
      <c r="D984" s="19"/>
      <c r="E984" s="19"/>
      <c r="F984" s="16" t="str">
        <f>IF(NOT(OR(A984&lt;&gt;"",B984&lt;&gt;"",C984&lt;&gt;"",D984&lt;&gt;"",E984&lt;&gt;"")),"",IF(A984="","Check ID",IF(SUMPRODUCT(--(Equipment!$A$2:$A$101=A984))=0,"Check ID",IF(OR(NOT(OR(B984="Occupied",B984="Unoccupied",B984="Morning warm-up",B984="Economizer",B984="Safety",B984="Alarm")),D984="",NOT(ISNUMBER(C984))),"Check inputs",IF(OR(C984&lt;&gt;INT(C984),C984&lt;1,C984&gt;100),"Check inputs","OK")))))</f>
        <v/>
      </c>
    </row>
    <row r="985" spans="1:6" x14ac:dyDescent="0.25">
      <c r="A985" s="12"/>
      <c r="B985" s="12"/>
      <c r="C985" s="12"/>
      <c r="D985" s="19"/>
      <c r="E985" s="19"/>
      <c r="F985" s="16" t="str">
        <f>IF(NOT(OR(A985&lt;&gt;"",B985&lt;&gt;"",C985&lt;&gt;"",D985&lt;&gt;"",E985&lt;&gt;"")),"",IF(A985="","Check ID",IF(SUMPRODUCT(--(Equipment!$A$2:$A$101=A985))=0,"Check ID",IF(OR(NOT(OR(B985="Occupied",B985="Unoccupied",B985="Morning warm-up",B985="Economizer",B985="Safety",B985="Alarm")),D985="",NOT(ISNUMBER(C985))),"Check inputs",IF(OR(C985&lt;&gt;INT(C985),C985&lt;1,C985&gt;100),"Check inputs","OK")))))</f>
        <v/>
      </c>
    </row>
    <row r="986" spans="1:6" x14ac:dyDescent="0.25">
      <c r="A986" s="12"/>
      <c r="B986" s="12"/>
      <c r="C986" s="12"/>
      <c r="D986" s="19"/>
      <c r="E986" s="19"/>
      <c r="F986" s="16" t="str">
        <f>IF(NOT(OR(A986&lt;&gt;"",B986&lt;&gt;"",C986&lt;&gt;"",D986&lt;&gt;"",E986&lt;&gt;"")),"",IF(A986="","Check ID",IF(SUMPRODUCT(--(Equipment!$A$2:$A$101=A986))=0,"Check ID",IF(OR(NOT(OR(B986="Occupied",B986="Unoccupied",B986="Morning warm-up",B986="Economizer",B986="Safety",B986="Alarm")),D986="",NOT(ISNUMBER(C986))),"Check inputs",IF(OR(C986&lt;&gt;INT(C986),C986&lt;1,C986&gt;100),"Check inputs","OK")))))</f>
        <v/>
      </c>
    </row>
    <row r="987" spans="1:6" x14ac:dyDescent="0.25">
      <c r="A987" s="12"/>
      <c r="B987" s="12"/>
      <c r="C987" s="12"/>
      <c r="D987" s="19"/>
      <c r="E987" s="19"/>
      <c r="F987" s="16" t="str">
        <f>IF(NOT(OR(A987&lt;&gt;"",B987&lt;&gt;"",C987&lt;&gt;"",D987&lt;&gt;"",E987&lt;&gt;"")),"",IF(A987="","Check ID",IF(SUMPRODUCT(--(Equipment!$A$2:$A$101=A987))=0,"Check ID",IF(OR(NOT(OR(B987="Occupied",B987="Unoccupied",B987="Morning warm-up",B987="Economizer",B987="Safety",B987="Alarm")),D987="",NOT(ISNUMBER(C987))),"Check inputs",IF(OR(C987&lt;&gt;INT(C987),C987&lt;1,C987&gt;100),"Check inputs","OK")))))</f>
        <v/>
      </c>
    </row>
    <row r="988" spans="1:6" x14ac:dyDescent="0.25">
      <c r="A988" s="12"/>
      <c r="B988" s="12"/>
      <c r="C988" s="12"/>
      <c r="D988" s="19"/>
      <c r="E988" s="19"/>
      <c r="F988" s="16" t="str">
        <f>IF(NOT(OR(A988&lt;&gt;"",B988&lt;&gt;"",C988&lt;&gt;"",D988&lt;&gt;"",E988&lt;&gt;"")),"",IF(A988="","Check ID",IF(SUMPRODUCT(--(Equipment!$A$2:$A$101=A988))=0,"Check ID",IF(OR(NOT(OR(B988="Occupied",B988="Unoccupied",B988="Morning warm-up",B988="Economizer",B988="Safety",B988="Alarm")),D988="",NOT(ISNUMBER(C988))),"Check inputs",IF(OR(C988&lt;&gt;INT(C988),C988&lt;1,C988&gt;100),"Check inputs","OK")))))</f>
        <v/>
      </c>
    </row>
    <row r="989" spans="1:6" x14ac:dyDescent="0.25">
      <c r="A989" s="12"/>
      <c r="B989" s="12"/>
      <c r="C989" s="12"/>
      <c r="D989" s="19"/>
      <c r="E989" s="19"/>
      <c r="F989" s="16" t="str">
        <f>IF(NOT(OR(A989&lt;&gt;"",B989&lt;&gt;"",C989&lt;&gt;"",D989&lt;&gt;"",E989&lt;&gt;"")),"",IF(A989="","Check ID",IF(SUMPRODUCT(--(Equipment!$A$2:$A$101=A989))=0,"Check ID",IF(OR(NOT(OR(B989="Occupied",B989="Unoccupied",B989="Morning warm-up",B989="Economizer",B989="Safety",B989="Alarm")),D989="",NOT(ISNUMBER(C989))),"Check inputs",IF(OR(C989&lt;&gt;INT(C989),C989&lt;1,C989&gt;100),"Check inputs","OK")))))</f>
        <v/>
      </c>
    </row>
    <row r="990" spans="1:6" x14ac:dyDescent="0.25">
      <c r="A990" s="12"/>
      <c r="B990" s="12"/>
      <c r="C990" s="12"/>
      <c r="D990" s="19"/>
      <c r="E990" s="19"/>
      <c r="F990" s="16" t="str">
        <f>IF(NOT(OR(A990&lt;&gt;"",B990&lt;&gt;"",C990&lt;&gt;"",D990&lt;&gt;"",E990&lt;&gt;"")),"",IF(A990="","Check ID",IF(SUMPRODUCT(--(Equipment!$A$2:$A$101=A990))=0,"Check ID",IF(OR(NOT(OR(B990="Occupied",B990="Unoccupied",B990="Morning warm-up",B990="Economizer",B990="Safety",B990="Alarm")),D990="",NOT(ISNUMBER(C990))),"Check inputs",IF(OR(C990&lt;&gt;INT(C990),C990&lt;1,C990&gt;100),"Check inputs","OK")))))</f>
        <v/>
      </c>
    </row>
    <row r="991" spans="1:6" x14ac:dyDescent="0.25">
      <c r="A991" s="12"/>
      <c r="B991" s="12"/>
      <c r="C991" s="12"/>
      <c r="D991" s="19"/>
      <c r="E991" s="19"/>
      <c r="F991" s="16" t="str">
        <f>IF(NOT(OR(A991&lt;&gt;"",B991&lt;&gt;"",C991&lt;&gt;"",D991&lt;&gt;"",E991&lt;&gt;"")),"",IF(A991="","Check ID",IF(SUMPRODUCT(--(Equipment!$A$2:$A$101=A991))=0,"Check ID",IF(OR(NOT(OR(B991="Occupied",B991="Unoccupied",B991="Morning warm-up",B991="Economizer",B991="Safety",B991="Alarm")),D991="",NOT(ISNUMBER(C991))),"Check inputs",IF(OR(C991&lt;&gt;INT(C991),C991&lt;1,C991&gt;100),"Check inputs","OK")))))</f>
        <v/>
      </c>
    </row>
    <row r="992" spans="1:6" x14ac:dyDescent="0.25">
      <c r="A992" s="12"/>
      <c r="B992" s="12"/>
      <c r="C992" s="12"/>
      <c r="D992" s="19"/>
      <c r="E992" s="19"/>
      <c r="F992" s="16" t="str">
        <f>IF(NOT(OR(A992&lt;&gt;"",B992&lt;&gt;"",C992&lt;&gt;"",D992&lt;&gt;"",E992&lt;&gt;"")),"",IF(A992="","Check ID",IF(SUMPRODUCT(--(Equipment!$A$2:$A$101=A992))=0,"Check ID",IF(OR(NOT(OR(B992="Occupied",B992="Unoccupied",B992="Morning warm-up",B992="Economizer",B992="Safety",B992="Alarm")),D992="",NOT(ISNUMBER(C992))),"Check inputs",IF(OR(C992&lt;&gt;INT(C992),C992&lt;1,C992&gt;100),"Check inputs","OK")))))</f>
        <v/>
      </c>
    </row>
    <row r="993" spans="1:6" x14ac:dyDescent="0.25">
      <c r="A993" s="12"/>
      <c r="B993" s="12"/>
      <c r="C993" s="12"/>
      <c r="D993" s="19"/>
      <c r="E993" s="19"/>
      <c r="F993" s="16" t="str">
        <f>IF(NOT(OR(A993&lt;&gt;"",B993&lt;&gt;"",C993&lt;&gt;"",D993&lt;&gt;"",E993&lt;&gt;"")),"",IF(A993="","Check ID",IF(SUMPRODUCT(--(Equipment!$A$2:$A$101=A993))=0,"Check ID",IF(OR(NOT(OR(B993="Occupied",B993="Unoccupied",B993="Morning warm-up",B993="Economizer",B993="Safety",B993="Alarm")),D993="",NOT(ISNUMBER(C993))),"Check inputs",IF(OR(C993&lt;&gt;INT(C993),C993&lt;1,C993&gt;100),"Check inputs","OK")))))</f>
        <v/>
      </c>
    </row>
    <row r="994" spans="1:6" x14ac:dyDescent="0.25">
      <c r="A994" s="12"/>
      <c r="B994" s="12"/>
      <c r="C994" s="12"/>
      <c r="D994" s="19"/>
      <c r="E994" s="19"/>
      <c r="F994" s="16" t="str">
        <f>IF(NOT(OR(A994&lt;&gt;"",B994&lt;&gt;"",C994&lt;&gt;"",D994&lt;&gt;"",E994&lt;&gt;"")),"",IF(A994="","Check ID",IF(SUMPRODUCT(--(Equipment!$A$2:$A$101=A994))=0,"Check ID",IF(OR(NOT(OR(B994="Occupied",B994="Unoccupied",B994="Morning warm-up",B994="Economizer",B994="Safety",B994="Alarm")),D994="",NOT(ISNUMBER(C994))),"Check inputs",IF(OR(C994&lt;&gt;INT(C994),C994&lt;1,C994&gt;100),"Check inputs","OK")))))</f>
        <v/>
      </c>
    </row>
    <row r="995" spans="1:6" x14ac:dyDescent="0.25">
      <c r="A995" s="12"/>
      <c r="B995" s="12"/>
      <c r="C995" s="12"/>
      <c r="D995" s="19"/>
      <c r="E995" s="19"/>
      <c r="F995" s="16" t="str">
        <f>IF(NOT(OR(A995&lt;&gt;"",B995&lt;&gt;"",C995&lt;&gt;"",D995&lt;&gt;"",E995&lt;&gt;"")),"",IF(A995="","Check ID",IF(SUMPRODUCT(--(Equipment!$A$2:$A$101=A995))=0,"Check ID",IF(OR(NOT(OR(B995="Occupied",B995="Unoccupied",B995="Morning warm-up",B995="Economizer",B995="Safety",B995="Alarm")),D995="",NOT(ISNUMBER(C995))),"Check inputs",IF(OR(C995&lt;&gt;INT(C995),C995&lt;1,C995&gt;100),"Check inputs","OK")))))</f>
        <v/>
      </c>
    </row>
    <row r="996" spans="1:6" x14ac:dyDescent="0.25">
      <c r="A996" s="12"/>
      <c r="B996" s="12"/>
      <c r="C996" s="12"/>
      <c r="D996" s="19"/>
      <c r="E996" s="19"/>
      <c r="F996" s="16" t="str">
        <f>IF(NOT(OR(A996&lt;&gt;"",B996&lt;&gt;"",C996&lt;&gt;"",D996&lt;&gt;"",E996&lt;&gt;"")),"",IF(A996="","Check ID",IF(SUMPRODUCT(--(Equipment!$A$2:$A$101=A996))=0,"Check ID",IF(OR(NOT(OR(B996="Occupied",B996="Unoccupied",B996="Morning warm-up",B996="Economizer",B996="Safety",B996="Alarm")),D996="",NOT(ISNUMBER(C996))),"Check inputs",IF(OR(C996&lt;&gt;INT(C996),C996&lt;1,C996&gt;100),"Check inputs","OK")))))</f>
        <v/>
      </c>
    </row>
    <row r="997" spans="1:6" x14ac:dyDescent="0.25">
      <c r="A997" s="12"/>
      <c r="B997" s="12"/>
      <c r="C997" s="12"/>
      <c r="D997" s="19"/>
      <c r="E997" s="19"/>
      <c r="F997" s="16" t="str">
        <f>IF(NOT(OR(A997&lt;&gt;"",B997&lt;&gt;"",C997&lt;&gt;"",D997&lt;&gt;"",E997&lt;&gt;"")),"",IF(A997="","Check ID",IF(SUMPRODUCT(--(Equipment!$A$2:$A$101=A997))=0,"Check ID",IF(OR(NOT(OR(B997="Occupied",B997="Unoccupied",B997="Morning warm-up",B997="Economizer",B997="Safety",B997="Alarm")),D997="",NOT(ISNUMBER(C997))),"Check inputs",IF(OR(C997&lt;&gt;INT(C997),C997&lt;1,C997&gt;100),"Check inputs","OK")))))</f>
        <v/>
      </c>
    </row>
    <row r="998" spans="1:6" x14ac:dyDescent="0.25">
      <c r="A998" s="12"/>
      <c r="B998" s="12"/>
      <c r="C998" s="12"/>
      <c r="D998" s="19"/>
      <c r="E998" s="19"/>
      <c r="F998" s="16" t="str">
        <f>IF(NOT(OR(A998&lt;&gt;"",B998&lt;&gt;"",C998&lt;&gt;"",D998&lt;&gt;"",E998&lt;&gt;"")),"",IF(A998="","Check ID",IF(SUMPRODUCT(--(Equipment!$A$2:$A$101=A998))=0,"Check ID",IF(OR(NOT(OR(B998="Occupied",B998="Unoccupied",B998="Morning warm-up",B998="Economizer",B998="Safety",B998="Alarm")),D998="",NOT(ISNUMBER(C998))),"Check inputs",IF(OR(C998&lt;&gt;INT(C998),C998&lt;1,C998&gt;100),"Check inputs","OK")))))</f>
        <v/>
      </c>
    </row>
    <row r="999" spans="1:6" x14ac:dyDescent="0.25">
      <c r="A999" s="12"/>
      <c r="B999" s="12"/>
      <c r="C999" s="12"/>
      <c r="D999" s="19"/>
      <c r="E999" s="19"/>
      <c r="F999" s="16" t="str">
        <f>IF(NOT(OR(A999&lt;&gt;"",B999&lt;&gt;"",C999&lt;&gt;"",D999&lt;&gt;"",E999&lt;&gt;"")),"",IF(A999="","Check ID",IF(SUMPRODUCT(--(Equipment!$A$2:$A$101=A999))=0,"Check ID",IF(OR(NOT(OR(B999="Occupied",B999="Unoccupied",B999="Morning warm-up",B999="Economizer",B999="Safety",B999="Alarm")),D999="",NOT(ISNUMBER(C999))),"Check inputs",IF(OR(C999&lt;&gt;INT(C999),C999&lt;1,C999&gt;100),"Check inputs","OK")))))</f>
        <v/>
      </c>
    </row>
    <row r="1000" spans="1:6" x14ac:dyDescent="0.25">
      <c r="A1000" s="12"/>
      <c r="B1000" s="12"/>
      <c r="C1000" s="12"/>
      <c r="D1000" s="19"/>
      <c r="E1000" s="19"/>
      <c r="F1000" s="16" t="str">
        <f>IF(NOT(OR(A1000&lt;&gt;"",B1000&lt;&gt;"",C1000&lt;&gt;"",D1000&lt;&gt;"",E1000&lt;&gt;"")),"",IF(A1000="","Check ID",IF(SUMPRODUCT(--(Equipment!$A$2:$A$101=A1000))=0,"Check ID",IF(OR(NOT(OR(B1000="Occupied",B1000="Unoccupied",B1000="Morning warm-up",B1000="Economizer",B1000="Safety",B1000="Alarm")),D1000="",NOT(ISNUMBER(C1000))),"Check inputs",IF(OR(C1000&lt;&gt;INT(C1000),C1000&lt;1,C1000&gt;100),"Check inputs","OK")))))</f>
        <v/>
      </c>
    </row>
    <row r="1001" spans="1:6" x14ac:dyDescent="0.25">
      <c r="A1001" s="12"/>
      <c r="B1001" s="12"/>
      <c r="C1001" s="12"/>
      <c r="D1001" s="19"/>
      <c r="E1001" s="19"/>
      <c r="F1001" s="16" t="str">
        <f>IF(NOT(OR(A1001&lt;&gt;"",B1001&lt;&gt;"",C1001&lt;&gt;"",D1001&lt;&gt;"",E1001&lt;&gt;"")),"",IF(A1001="","Check ID",IF(SUMPRODUCT(--(Equipment!$A$2:$A$101=A1001))=0,"Check ID",IF(OR(NOT(OR(B1001="Occupied",B1001="Unoccupied",B1001="Morning warm-up",B1001="Economizer",B1001="Safety",B1001="Alarm")),D1001="",NOT(ISNUMBER(C1001))),"Check inputs",IF(OR(C1001&lt;&gt;INT(C1001),C1001&lt;1,C1001&gt;100),"Check inputs","OK")))))</f>
        <v/>
      </c>
    </row>
  </sheetData>
  <conditionalFormatting sqref="F2:F1001">
    <cfRule type="expression" dxfId="4" priority="1">
      <formula>AND(F2&lt;&gt;"",F2&lt;&gt;"OK")</formula>
    </cfRule>
  </conditionalFormatting>
  <dataValidations count="6">
    <dataValidation type="list" allowBlank="1" showErrorMessage="1" errorTitle="Unknown equipment tag" error="Pick a tag listed on the Equipment sheet, or add the equipment there first." sqref="A10:A1001">
      <formula1>Equipment!$A$2:$A$101</formula1>
    </dataValidation>
    <dataValidation type="list" allowBlank="1" showErrorMessage="1" errorTitle="Unknown equipment tag" error="Pick a tag listed on the Equipment sheet, or add the equipment there first." sqref="A2:A1001">
      <formula1>Equipment!$A$2:$A$101</formula1>
    </dataValidation>
    <dataValidation type="list" allowBlank="1" showErrorMessage="1" errorTitle="Invalid mode" error="Choose one of: Occupied, Unoccupied, Morning warm-up, Economizer, Safety, Alarm." sqref="B10:B1001">
      <formula1>"Occupied,Unoccupied,Morning warm-up,Economizer,Safety,Alarm"</formula1>
    </dataValidation>
    <dataValidation type="list" allowBlank="1" showErrorMessage="1" errorTitle="Invalid mode" error="Choose one of: Occupied, Unoccupied, Morning warm-up, Economizer, Safety, Alarm." sqref="B2:B1001">
      <formula1>"Occupied,Unoccupied,Morning warm-up,Economizer,Safety,Alarm"</formula1>
    </dataValidation>
    <dataValidation type="whole" allowBlank="1" showErrorMessage="1" errorTitle="Invalid step number" error="Enter a whole number from 1 to 100." sqref="C10:C1001">
      <formula1>1</formula1>
      <formula2>100</formula2>
    </dataValidation>
    <dataValidation type="whole" allowBlank="1" showErrorMessage="1" errorTitle="Invalid step number" error="Enter a whole number from 1 to 100." sqref="C2:C1001">
      <formula1>1</formula1>
      <formula2>100</formula2>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owGridLines="0"/>
  </sheetViews>
  <sheetFormatPr defaultRowHeight="15" outlineLevelRow="0" outlineLevelCol="0" x14ac:dyDescent="55"/>
  <cols>
    <col min="1" max="1" width="36" customWidth="1"/>
    <col min="2" max="2" width="13" customWidth="1"/>
    <col min="3" max="3" width="58" customWidth="1"/>
  </cols>
  <sheetData>
    <row r="1" ht="28" customHeight="1" spans="1:3" x14ac:dyDescent="0.25">
      <c r="A1" s="20" t="s">
        <v>0</v>
      </c>
      <c r="B1" s="20"/>
      <c r="C1" s="20"/>
    </row>
    <row r="2" ht="30" customHeight="1" spans="1:3" x14ac:dyDescent="0.25">
      <c r="A2" s="2" t="s">
        <v>131</v>
      </c>
      <c r="B2" s="2"/>
      <c r="C2" s="2"/>
    </row>
    <row r="4" ht="30" customHeight="1" spans="1:3" x14ac:dyDescent="0.25">
      <c r="A4" s="11" t="s">
        <v>132</v>
      </c>
      <c r="B4" s="11" t="s">
        <v>133</v>
      </c>
      <c r="C4" s="11" t="s">
        <v>134</v>
      </c>
    </row>
    <row r="5" ht="20" customHeight="1" spans="1:3" x14ac:dyDescent="0.25">
      <c r="A5" s="21" t="s">
        <v>135</v>
      </c>
      <c r="B5" s="22">
        <f>SUMPRODUCT(--(Equipment!$H$2:$H$101&lt;&gt;""))</f>
        <v>4</v>
      </c>
      <c r="C5" s="7" t="s">
        <v>136</v>
      </c>
    </row>
    <row r="6" ht="20" customHeight="1" spans="1:3" x14ac:dyDescent="0.25">
      <c r="A6" s="21" t="s">
        <v>137</v>
      </c>
      <c r="B6" s="22">
        <f>SUMPRODUCT(--(Points!$L$2:$L$1001&lt;&gt;""))</f>
        <v>12</v>
      </c>
      <c r="C6" s="7" t="s">
        <v>138</v>
      </c>
    </row>
    <row r="7" ht="20" customHeight="1" spans="1:3" x14ac:dyDescent="0.25">
      <c r="A7" s="21" t="s">
        <v>139</v>
      </c>
      <c r="B7" s="22">
        <f>IF($B$15&lt;&gt;"OK","Check data",SUMPRODUCT((Points!$D$2:$D$1001="AI")+(Points!$D$2:$D$1001="AO")))</f>
        <v>9</v>
      </c>
      <c r="C7" s="7" t="s">
        <v>140</v>
      </c>
    </row>
    <row r="8" ht="20" customHeight="1" spans="1:3" x14ac:dyDescent="0.25">
      <c r="A8" s="21" t="s">
        <v>141</v>
      </c>
      <c r="B8" s="22">
        <f>IF($B$15&lt;&gt;"OK","Check data",SUMPRODUCT(--((ISNUMBER(Points!$H$2:$H$1001)+ISNUMBER(Points!$I$2:$I$1001))&gt;0)))</f>
        <v>8</v>
      </c>
      <c r="C8" s="7" t="s">
        <v>142</v>
      </c>
    </row>
    <row r="9" ht="20" customHeight="1" spans="1:3" x14ac:dyDescent="0.25">
      <c r="A9" s="21" t="s">
        <v>143</v>
      </c>
      <c r="B9" s="22">
        <f>IF($B$15&lt;&gt;"OK","Check data",SUMPRODUCT((Points!$K$2:$K$1001&lt;&gt;"")*(Points!$K$2:$K$1001&lt;&gt;"OK")))</f>
        <v>0</v>
      </c>
      <c r="C9" s="7" t="s">
        <v>144</v>
      </c>
    </row>
    <row r="10" ht="20" customHeight="1" spans="1:3" x14ac:dyDescent="0.25">
      <c r="A10" s="21" t="str">
        <f>IF(Equipment!$A$2="","Occupied hours per week, row 2","Occupied hours per week, "&amp;Equipment!$A$2)</f>
        <v>Occupied hours per week, AHU-1</v>
      </c>
      <c r="B10" s="23">
        <f>IF($B$15&lt;&gt;"OK","Check data",IF(Equipment!$G$2="",0,Equipment!$G$2))</f>
        <v>62.5</v>
      </c>
      <c r="C10" s="7" t="s">
        <v>145</v>
      </c>
    </row>
    <row r="11" ht="20" customHeight="1" spans="1:3" x14ac:dyDescent="0.25">
      <c r="A11" s="21" t="str">
        <f>IF(Equipment!$A$3="","Occupied hours per week, row 3","Occupied hours per week, "&amp;Equipment!$A$3)</f>
        <v>Occupied hours per week, RTU-2</v>
      </c>
      <c r="B11" s="23">
        <f>IF($B$15&lt;&gt;"OK","Check data",IF(Equipment!$G$3="",0,Equipment!$G$3))</f>
        <v>85</v>
      </c>
      <c r="C11" s="7" t="s">
        <v>146</v>
      </c>
    </row>
    <row r="12" ht="20" customHeight="1" spans="1:3" x14ac:dyDescent="0.25">
      <c r="A12" s="21" t="s">
        <v>147</v>
      </c>
      <c r="B12" s="22">
        <f>IF($B$15&lt;&gt;"OK","Check data",SUMPRODUCT(--(Sequences!$F$2:$F$1001="OK")))</f>
        <v>12</v>
      </c>
      <c r="C12" s="7" t="s">
        <v>148</v>
      </c>
    </row>
    <row r="13" ht="20" customHeight="1" spans="1:3" x14ac:dyDescent="0.25">
      <c r="A13" s="21" t="s">
        <v>149</v>
      </c>
      <c r="B13" s="22">
        <f>IF($B$15&lt;&gt;"OK","Check data",SUMPRODUCT((Equipment!$H$2:$H$101="OK")*(Equipment!$F$2:$F$101=0)))</f>
        <v>1</v>
      </c>
      <c r="C13" s="7" t="s">
        <v>150</v>
      </c>
    </row>
    <row r="14" ht="20" customHeight="1" spans="1:3" x14ac:dyDescent="0.25">
      <c r="A14" s="21" t="s">
        <v>151</v>
      </c>
      <c r="B14" s="22">
        <f>SUMPRODUCT((Equipment!$H$2:$H$101&lt;&gt;"")*(Equipment!$H$2:$H$101&lt;&gt;"OK"))+SUMPRODUCT((Points!$L$2:$L$1001&lt;&gt;"")*(Points!$L$2:$L$1001&lt;&gt;"OK"))+SUMPRODUCT((Schedule!$G$2:$G$201&lt;&gt;"")*(Schedule!$G$2:$G$201&lt;&gt;"OK"))+SUMPRODUCT((Sequences!$F$2:$F$1001&lt;&gt;"")*(Sequences!$F$2:$F$1001&lt;&gt;"OK"))</f>
        <v>0</v>
      </c>
      <c r="C14" s="7" t="s">
        <v>152</v>
      </c>
    </row>
    <row r="15" ht="20" customHeight="1" spans="1:3" x14ac:dyDescent="0.25">
      <c r="A15" s="21" t="s">
        <v>153</v>
      </c>
      <c r="B15" s="24" t="str">
        <f>IF(B14=0,"OK","Check data")</f>
        <v>OK</v>
      </c>
      <c r="C15" s="7" t="s">
        <v>154</v>
      </c>
    </row>
    <row r="17" ht="30" customHeight="1" spans="1:3" x14ac:dyDescent="0.25">
      <c r="A17" s="25" t="s">
        <v>32</v>
      </c>
      <c r="B17" s="25"/>
      <c r="C17" s="25"/>
    </row>
  </sheetData>
  <mergeCells count="3">
    <mergeCell ref="A1:C1"/>
    <mergeCell ref="A2:C2"/>
    <mergeCell ref="A17:C17"/>
  </mergeCells>
  <conditionalFormatting sqref="B14:B15">
    <cfRule type="expression" dxfId="5" priority="1">
      <formula>$B$14&gt;0</formula>
    </cfRule>
  </conditionalFormatting>
  <hyperlinks>
    <hyperlink ref="A17"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Equipment</vt:lpstr>
      <vt:lpstr>Points</vt:lpstr>
      <vt:lpstr>Schedule</vt:lpstr>
      <vt:lpstr>Sequences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2026-11-04T00:00:00Z</dcterms:created>
  <dcterms:modified xsi:type="dcterms:W3CDTF">2026-11-04T12:36:46Z</dcterms:modified>
</cp:coreProperties>
</file>