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Migration Map" state="visible" r:id="rId5"/>
    <sheet sheetId="3" name="Go-Live Checklist" state="visible" r:id="rId6"/>
    <sheet sheetId="4" name="Dashboard" state="visible" r:id="rId7"/>
  </sheets>
  <calcPr calcId="171027" fullCalcOnLoad="1"/>
</workbook>
</file>

<file path=xl/sharedStrings.xml><?xml version="1.0" encoding="utf-8"?>
<sst xmlns="http://schemas.openxmlformats.org/spreadsheetml/2006/main" count="192" uniqueCount="144">
  <si>
    <t>Field Service Software Implementation Checklist</t>
  </si>
  <si>
    <t>Purpose</t>
  </si>
  <si>
    <t>This workbook tracks the two parts of a field service software switch that decide whether you can go live: getting your data across, and finishing the cutover tasks. The Migration Map lists every data object you are moving, with its source, target, owner, record count and load status. The Go-Live Checklist lists the cutover tasks with owners, due dates and the gate tasks that must be done first. The Dashboard turns both into a readiness score and a go/no-go against your own threshold and gates. Replace the sample rows with your own; everything recalculates.</t>
  </si>
  <si>
    <t>Clean-room disclosure</t>
  </si>
  <si>
    <t>Clean-room disclosure: every formula, layout choice, instruction and sample figure in this workbook was written from scratch for Field Service Software IO. No vendor workbook, template, branding or dataset was used. All objects, owners, counts and dates are made up for illustration.</t>
  </si>
  <si>
    <t>What’s in this workbook</t>
  </si>
  <si>
    <t>Migration Map</t>
  </si>
  <si>
    <t>One row per data object (customers, locations, equipment, price book and so on): source system and fields, target fields, the transform rule, owner, record count, load status, test load date and whether the counts matched after the load. The sheet works out a progress weight from the status, the weighted records and a Row check.</t>
  </si>
  <si>
    <t>Go-Live Checklist</t>
  </si>
  <si>
    <t>One row per cutover task: task, phase, owner, due date, status, done date and whether it is a gate task that must be done before cutover. The sheet flags overdue tasks against the Dashboard as-of date and checks each row.</t>
  </si>
  <si>
    <t>Dashboard</t>
  </si>
  <si>
    <t>Your as-of date, go-live date and readiness threshold, then records to migrate, record-weighted migration progress, checklist completion, overdue, blocked and open gate tasks, days to go-live, overall readiness and the go/no-go against your gates.</t>
  </si>
  <si>
    <t>How to use this workbook</t>
  </si>
  <si>
    <t>1. If your spreadsheet app opens the file read-only, turn on editing so the formulas calculate.</t>
  </si>
  <si>
    <t>2. On Dashboard, set the as-of date (usually today), your planned go-live date and the readiness threshold, a share between 0 and 1. The sample uses 0.9.</t>
  </si>
  <si>
    <t>3. On Migration Map, list each kind of record you are moving, one row each. Fill in the source, the target, the transform rule, an owner and the record count from the old system. Pick a status as each object moves: Not started, Mapped, Test loaded, Validated, Final loaded. After each load, type the date and pick Yes in Count matched once the record count in the new system matches the old one.</t>
  </si>
  <si>
    <t>4. On Go-Live Checklist, list the tasks between now and go-live with a phase, owner, due date and status. Mark a task as a gate task (Yes) when you will not cut over until it is done. Type a done date when a task is Done.</t>
  </si>
  <si>
    <t>5. Fix any Row check that is not OK, then confirm Data check on Dashboard reads OK. Until it does, the Dashboard figures read Check data.</t>
  </si>
  <si>
    <t>Colour legend</t>
  </si>
  <si>
    <t/>
  </si>
  <si>
    <t>Input — enter or edit your own data here</t>
  </si>
  <si>
    <t>Calculated — formula-driven, please do not overwrite</t>
  </si>
  <si>
    <t>Output — key result for reporting and dashboards</t>
  </si>
  <si>
    <t>Using this workbook in Google Sheets</t>
  </si>
  <si>
    <t>To try it in Google Sheets, open Google Sheets, choose File &gt; Import &gt; Upload, pick this .xlsx file and choose Insert new sheet(s). Before you replace the sample rows, check that the Dashboard shows the same sample figures as this file.</t>
  </si>
  <si>
    <t>Limitations</t>
  </si>
  <si>
    <t>Migration progress is weighted by record count and status only; it does not know how hard each object is to move. Count matched is your own check after each load; the workbook does not compare the systems for you. The go/no-go summarizes your own threshold and gate tasks; it is not a sign-off from anyone else. Phase plans, training plans and a parallel run are not covered here. Formulas and dropdowns reach row 201 on Migration Map and row 301 on Go-Live Checklist.</t>
  </si>
  <si>
    <t>Free template from Field Service Software IO: browse more free field service templates →</t>
  </si>
  <si>
    <t>Data object</t>
  </si>
  <si>
    <t>Source system and field(s)</t>
  </si>
  <si>
    <t>Target field(s)</t>
  </si>
  <si>
    <t>Transform rule</t>
  </si>
  <si>
    <t>Owner</t>
  </si>
  <si>
    <t>Records</t>
  </si>
  <si>
    <t>Status</t>
  </si>
  <si>
    <t>Test load date</t>
  </si>
  <si>
    <t>Count matched after load</t>
  </si>
  <si>
    <t>Progress weight</t>
  </si>
  <si>
    <t>Weighted records</t>
  </si>
  <si>
    <t>Row check</t>
  </si>
  <si>
    <t>Customers</t>
  </si>
  <si>
    <t>Old system customer list</t>
  </si>
  <si>
    <t>Merge duplicates by phone number</t>
  </si>
  <si>
    <t>Office manager</t>
  </si>
  <si>
    <t>Validated</t>
  </si>
  <si>
    <t>Yes</t>
  </si>
  <si>
    <t>Service sites / locations</t>
  </si>
  <si>
    <t>Old system service addresses</t>
  </si>
  <si>
    <t>Locations</t>
  </si>
  <si>
    <t>One location per service address</t>
  </si>
  <si>
    <t>Equipment at sites</t>
  </si>
  <si>
    <t>Equipment spreadsheet</t>
  </si>
  <si>
    <t>Assets</t>
  </si>
  <si>
    <t>Link each unit to its location</t>
  </si>
  <si>
    <t>Service manager</t>
  </si>
  <si>
    <t>Test loaded</t>
  </si>
  <si>
    <t>Price book items</t>
  </si>
  <si>
    <t>Accounting item list</t>
  </si>
  <si>
    <t>Price book</t>
  </si>
  <si>
    <t>Map item codes to categories</t>
  </si>
  <si>
    <t>Final loaded</t>
  </si>
  <si>
    <t>Open jobs and work orders</t>
  </si>
  <si>
    <t>Old system open jobs</t>
  </si>
  <si>
    <t>Jobs</t>
  </si>
  <si>
    <t>Open jobs only, no history</t>
  </si>
  <si>
    <t>Dispatcher</t>
  </si>
  <si>
    <t>Mapped</t>
  </si>
  <si>
    <t>Service agreements</t>
  </si>
  <si>
    <t>Agreement spreadsheet</t>
  </si>
  <si>
    <t>Agreements</t>
  </si>
  <si>
    <t>Next visit from last visit date</t>
  </si>
  <si>
    <t>Technicians and users</t>
  </si>
  <si>
    <t>Staff list</t>
  </si>
  <si>
    <t>Users</t>
  </si>
  <si>
    <t>One login per person</t>
  </si>
  <si>
    <t>Open invoices (A/R)</t>
  </si>
  <si>
    <t>Accounting A/R report</t>
  </si>
  <si>
    <t>Invoices</t>
  </si>
  <si>
    <t>Balance due only</t>
  </si>
  <si>
    <t>Bookkeeper</t>
  </si>
  <si>
    <t>Not started</t>
  </si>
  <si>
    <t>Task</t>
  </si>
  <si>
    <t>Phase</t>
  </si>
  <si>
    <t>Due date</t>
  </si>
  <si>
    <t>Done date</t>
  </si>
  <si>
    <t>Gate task</t>
  </si>
  <si>
    <t>Overdue</t>
  </si>
  <si>
    <t>Sign off the field mapping</t>
  </si>
  <si>
    <t>Prepare</t>
  </si>
  <si>
    <t>Done</t>
  </si>
  <si>
    <t>No</t>
  </si>
  <si>
    <t>Connect accounting integration in a sandbox</t>
  </si>
  <si>
    <t>Train dispatchers on the board</t>
  </si>
  <si>
    <t>Train</t>
  </si>
  <si>
    <t>In progress</t>
  </si>
  <si>
    <t>Train technicians on the mobile app</t>
  </si>
  <si>
    <t>Freeze new customer entry in the old system</t>
  </si>
  <si>
    <t>Cutover</t>
  </si>
  <si>
    <t>Run final data load and reconcile counts</t>
  </si>
  <si>
    <t>Print first-week schedule as a fallback</t>
  </si>
  <si>
    <t>Go-live day</t>
  </si>
  <si>
    <t>Daily issue review for two weeks</t>
  </si>
  <si>
    <t>Hypercare</t>
  </si>
  <si>
    <t>Import historical invoices as PDFs</t>
  </si>
  <si>
    <t>N/A</t>
  </si>
  <si>
    <t>Confirm payment processor account</t>
  </si>
  <si>
    <t>Blocked</t>
  </si>
  <si>
    <t>Implementation readiness</t>
  </si>
  <si>
    <t>Settings</t>
  </si>
  <si>
    <t>As-of date</t>
  </si>
  <si>
    <t>Usually today. Due dates before it count as overdue.</t>
  </si>
  <si>
    <t>Go-live date</t>
  </si>
  <si>
    <t>The day you plan to start running jobs in the new system.</t>
  </si>
  <si>
    <t>Readiness threshold (0 to 1)</t>
  </si>
  <si>
    <t>The readiness you want before you go live.</t>
  </si>
  <si>
    <t>Metric</t>
  </si>
  <si>
    <t>Result</t>
  </si>
  <si>
    <t>How it is worked out</t>
  </si>
  <si>
    <t>Records to migrate</t>
  </si>
  <si>
    <t>Record counts on Migration Map.</t>
  </si>
  <si>
    <t>Objects final loaded</t>
  </si>
  <si>
    <t>Data objects with the status Final loaded.</t>
  </si>
  <si>
    <t>Migration progress</t>
  </si>
  <si>
    <t>Weighted records over all records; Status sets each weight.</t>
  </si>
  <si>
    <t>Checklist tasks (excluding N/A)</t>
  </si>
  <si>
    <t>Rows on Go-Live Checklist, not counting tasks marked N/A.</t>
  </si>
  <si>
    <t>Checklist done</t>
  </si>
  <si>
    <t>Done tasks over checklist tasks.</t>
  </si>
  <si>
    <t>Overdue tasks</t>
  </si>
  <si>
    <t>Not Done or N/A, with a due date before the as-of date.</t>
  </si>
  <si>
    <t>Blocked tasks</t>
  </si>
  <si>
    <t>Tasks with the status Blocked.</t>
  </si>
  <si>
    <t>Gate tasks not done</t>
  </si>
  <si>
    <t>Tasks you marked as gate tasks that are not Done yet.</t>
  </si>
  <si>
    <t>Days to go-live</t>
  </si>
  <si>
    <t>Go-live date minus the as-of date.</t>
  </si>
  <si>
    <t>Overall readiness</t>
  </si>
  <si>
    <t>The average of migration progress and checklist done.</t>
  </si>
  <si>
    <t>Go / no-go, against your gates</t>
  </si>
  <si>
    <t>Go: threshold met, nothing overdue or blocked, every gate task Done.</t>
  </si>
  <si>
    <t>Rows to check</t>
  </si>
  <si>
    <t>Row checks not OK, plus blank or out-of-range settings.</t>
  </si>
  <si>
    <t>Data check</t>
  </si>
  <si>
    <t>OK when Rows to check is 0; until then, figures read Check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</si>
</sst>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mm-dd"/>
    <numFmt numFmtId="165" formatCode="#,##0.0"/>
    <numFmt numFmtId="166" formatCode="0.0%"/>
  </numFmts>
  <fonts count="8" x14ac:knownFonts="1">
    <font>
      <color theme="1"/>
      <family val="2"/>
      <scheme val="minor"/>
      <sz val="11"/>
      <name val="Calibri"/>
    </font>
    <font>
      <b/>
      <sz val="16"/>
    </font>
    <font>
      <b/>
      <sz val="12"/>
    </font>
    <font>
      <i/>
    </font>
    <font>
      <b/>
    </font>
    <font>
      <b/>
      <u/>
      <color rgb="FF1155CC"/>
      <sz val="13"/>
    </font>
    <font>
      <b/>
      <color rgb="FFFFFFFF"/>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31">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0" fillId="2" borderId="1" xfId="0" applyFill="1" applyBorder="1" applyAlignment="1">
      <alignment horizontal="left" vertical="center" wrapText="1"/>
    </xf>
    <xf numFmtId="3" fontId="0" fillId="2" borderId="1" xfId="0" applyNumberFormat="1" applyFill="1" applyBorder="1" applyAlignment="1">
      <alignment horizontal="center" vertical="center"/>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xf>
    <xf numFmtId="2" fontId="0" fillId="3" borderId="1" xfId="0" applyNumberFormat="1" applyFill="1" applyBorder="1" applyAlignment="1">
      <alignment horizontal="center" vertical="center"/>
    </xf>
    <xf numFmtId="165" fontId="0" fillId="3" borderId="1" xfId="0" applyNumberFormat="1" applyFill="1" applyBorder="1" applyAlignment="1">
      <alignment horizontal="center" vertical="center"/>
    </xf>
    <xf numFmtId="0" fontId="4" fillId="3" borderId="1" xfId="0" applyFont="1" applyFill="1" applyBorder="1" applyAlignment="1">
      <alignment horizontal="center" vertical="center"/>
    </xf>
    <xf numFmtId="0" fontId="0" fillId="2" borderId="1" xfId="0" applyFill="1" applyBorder="1" applyAlignment="1">
      <alignment horizontal="left" vertical="center"/>
    </xf>
    <xf numFmtId="0" fontId="1" fillId="0" borderId="0" xfId="0" applyFont="1" applyAlignment="1">
      <alignment vertical="center"/>
    </xf>
    <xf numFmtId="0" fontId="2" fillId="0" borderId="0" xfId="0" applyFont="1"/>
    <xf numFmtId="0" fontId="4" fillId="0" borderId="0" xfId="0" applyFont="1"/>
    <xf numFmtId="164" fontId="4" fillId="2" borderId="1" xfId="0" applyNumberFormat="1" applyFont="1" applyFill="1" applyBorder="1" applyAlignment="1">
      <alignment horizontal="center" vertical="center"/>
    </xf>
    <xf numFmtId="2" fontId="4" fillId="2" borderId="1" xfId="0" applyNumberFormat="1" applyFont="1" applyFill="1" applyBorder="1" applyAlignment="1">
      <alignment horizontal="center" vertical="center"/>
    </xf>
    <xf numFmtId="0" fontId="4" fillId="0" borderId="0" xfId="0" applyFont="1" applyAlignment="1">
      <alignment vertical="center" wrapText="1"/>
    </xf>
    <xf numFmtId="3" fontId="4" fillId="4" borderId="1" xfId="0" applyNumberFormat="1" applyFont="1" applyFill="1" applyBorder="1" applyAlignment="1">
      <alignment horizontal="center" vertical="center"/>
    </xf>
    <xf numFmtId="166" fontId="4" fillId="4" borderId="1" xfId="0" applyNumberFormat="1" applyFont="1" applyFill="1" applyBorder="1" applyAlignment="1">
      <alignment horizontal="center" vertical="center"/>
    </xf>
    <xf numFmtId="1"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7" fillId="4" borderId="0" xfId="0" applyFont="1" applyFill="1" applyAlignment="1">
      <alignment horizontal="center" vertical="center" wrapText="1"/>
    </xf>
  </cellXfs>
  <cellStyles count="1">
    <cellStyle name="Normal" xfId="0" builtinId="0"/>
  </cellStyles>
  <dxfs count="12">
    <dxf>
      <font>
        <b/>
        <color rgb="FF9C0006"/>
      </font>
      <fill>
        <patternFill patternType="solid">
          <bgColor rgb="FFF4C7C3"/>
        </patternFill>
      </fill>
    </dxf>
    <dxf>
      <font>
        <b/>
        <color rgb="FF274E13"/>
      </font>
      <fill>
        <patternFill patternType="solid">
          <bgColor rgb="FFD9EAD3"/>
        </patternFill>
      </fill>
    </dxf>
    <dxf>
      <font>
        <b/>
        <color rgb="FF9C0006"/>
      </font>
      <fill>
        <patternFill patternType="solid">
          <bgColor rgb="FFF4C7C3"/>
        </patternFill>
      </fill>
    </dxf>
    <dxf>
      <font>
        <b/>
        <color rgb="FF9C0006"/>
      </font>
      <fill>
        <patternFill patternType="solid">
          <bgColor rgb="FFF4C7C3"/>
        </patternFill>
      </fill>
    </dxf>
    <dxf>
      <font>
        <b/>
        <color rgb="FF274E13"/>
      </font>
      <fill>
        <patternFill patternType="solid">
          <bgColor rgb="FFD9EAD3"/>
        </patternFill>
      </fill>
    </dxf>
    <dxf>
      <font>
        <b/>
        <color rgb="FF7F6000"/>
      </font>
      <fill>
        <patternFill patternType="solid">
          <bgColor rgb="FFFFE599"/>
        </patternFill>
      </fill>
    </dxf>
    <dxf>
      <font>
        <b/>
        <color rgb="FF9C0006"/>
      </font>
      <fill>
        <patternFill patternType="solid">
          <bgColor rgb="FFF4C7C3"/>
        </patternFill>
      </fill>
    </dxf>
    <dxf>
      <font>
        <b/>
        <color rgb="FF274E13"/>
      </font>
      <fill>
        <patternFill patternType="solid">
          <bgColor rgb="FFD9EAD3"/>
        </patternFill>
      </fill>
    </dxf>
    <dxf>
      <font>
        <b/>
        <color rgb="FF274E13"/>
      </font>
      <fill>
        <patternFill patternType="solid">
          <bgColor rgb="FFD9EAD3"/>
        </patternFill>
      </fill>
    </dxf>
    <dxf>
      <font>
        <b/>
        <color rgb="FF7F6000"/>
      </font>
      <fill>
        <patternFill patternType="solid">
          <bgColor rgb="FFFFE599"/>
        </patternFill>
      </fill>
    </dxf>
    <dxf>
      <font>
        <b/>
        <color rgb="FF274E13"/>
      </font>
      <fill>
        <patternFill patternType="solid">
          <bgColor rgb="FFD9EAD3"/>
        </patternFill>
      </fill>
    </dxf>
    <dxf>
      <font>
        <b/>
        <color rgb="FF9C0006"/>
      </font>
      <fill>
        <patternFill patternType="solid">
          <bgColor rgb="FFF4C7C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field-service-software-implementation-checklist"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field-service-software-implementation-check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75"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45"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60" customHeight="1" spans="1:6" x14ac:dyDescent="0.25">
      <c r="A10" s="5" t="s">
        <v>6</v>
      </c>
      <c r="B10" s="5"/>
      <c r="C10" s="2" t="s">
        <v>7</v>
      </c>
      <c r="D10" s="2"/>
      <c r="E10" s="2"/>
      <c r="F10" s="2"/>
    </row>
    <row r="11" ht="45" customHeight="1" spans="1:6" x14ac:dyDescent="0.25">
      <c r="A11" s="5" t="s">
        <v>8</v>
      </c>
      <c r="B11" s="5"/>
      <c r="C11" s="2" t="s">
        <v>9</v>
      </c>
      <c r="D11" s="2"/>
      <c r="E11" s="2"/>
      <c r="F11" s="2"/>
    </row>
    <row r="12" ht="45" customHeight="1" spans="1:6" x14ac:dyDescent="0.25">
      <c r="A12" s="5" t="s">
        <v>10</v>
      </c>
      <c r="B12" s="5"/>
      <c r="C12" s="2" t="s">
        <v>11</v>
      </c>
      <c r="D12" s="2"/>
      <c r="E12" s="2"/>
      <c r="F12" s="2"/>
    </row>
    <row r="13" spans="1:6" x14ac:dyDescent="0.25">
      <c r="A13" s="2"/>
      <c r="B13" s="2"/>
      <c r="C13" s="2"/>
      <c r="D13" s="2"/>
      <c r="E13" s="2"/>
      <c r="F13" s="2"/>
    </row>
    <row r="14" spans="1:6" x14ac:dyDescent="0.25">
      <c r="A14" s="3" t="s">
        <v>12</v>
      </c>
      <c r="B14" s="3"/>
      <c r="C14" s="3"/>
      <c r="D14" s="3"/>
      <c r="E14" s="3"/>
      <c r="F14" s="3"/>
    </row>
    <row r="15" ht="30" customHeight="1" spans="1:6" x14ac:dyDescent="0.25">
      <c r="A15" s="2" t="s">
        <v>13</v>
      </c>
      <c r="B15" s="2"/>
      <c r="C15" s="2"/>
      <c r="D15" s="2"/>
      <c r="E15" s="2"/>
      <c r="F15" s="2"/>
    </row>
    <row r="16" ht="30" customHeight="1" spans="1:6" x14ac:dyDescent="0.25">
      <c r="A16" s="2" t="s">
        <v>14</v>
      </c>
      <c r="B16" s="2"/>
      <c r="C16" s="2"/>
      <c r="D16" s="2"/>
      <c r="E16" s="2"/>
      <c r="F16" s="2"/>
    </row>
    <row r="17" ht="60" customHeight="1" spans="1:6" x14ac:dyDescent="0.25">
      <c r="A17" s="2" t="s">
        <v>15</v>
      </c>
      <c r="B17" s="2"/>
      <c r="C17" s="2"/>
      <c r="D17" s="2"/>
      <c r="E17" s="2"/>
      <c r="F17" s="2"/>
    </row>
    <row r="18" ht="30" customHeight="1" spans="1:6" x14ac:dyDescent="0.25">
      <c r="A18" s="2" t="s">
        <v>16</v>
      </c>
      <c r="B18" s="2"/>
      <c r="C18" s="2"/>
      <c r="D18" s="2"/>
      <c r="E18" s="2"/>
      <c r="F18" s="2"/>
    </row>
    <row r="19" ht="30" customHeight="1" spans="1:6" x14ac:dyDescent="0.25">
      <c r="A19" s="2" t="s">
        <v>17</v>
      </c>
      <c r="B19" s="2"/>
      <c r="C19" s="2"/>
      <c r="D19" s="2"/>
      <c r="E19" s="2"/>
      <c r="F19" s="2"/>
    </row>
    <row r="20" spans="1:6" x14ac:dyDescent="0.25">
      <c r="A20" s="2"/>
      <c r="B20" s="2"/>
      <c r="C20" s="2"/>
      <c r="D20" s="2"/>
      <c r="E20" s="2"/>
      <c r="F20" s="2"/>
    </row>
    <row r="21" spans="1:6" x14ac:dyDescent="0.25">
      <c r="A21" s="3" t="s">
        <v>18</v>
      </c>
      <c r="B21" s="3"/>
      <c r="C21" s="3"/>
      <c r="D21" s="3"/>
      <c r="E21" s="3"/>
      <c r="F21" s="3"/>
    </row>
    <row r="22" spans="1:6" x14ac:dyDescent="0.25">
      <c r="A22" s="5" t="s">
        <v>18</v>
      </c>
      <c r="B22" s="2"/>
      <c r="C22" s="2"/>
      <c r="D22" s="2"/>
      <c r="E22" s="2"/>
      <c r="F22" s="2"/>
    </row>
    <row r="23" spans="1:6" x14ac:dyDescent="0.25">
      <c r="A23" s="6" t="s">
        <v>19</v>
      </c>
      <c r="B23" s="7" t="s">
        <v>20</v>
      </c>
      <c r="C23" s="2"/>
      <c r="D23" s="2"/>
      <c r="E23" s="2"/>
      <c r="F23" s="2"/>
    </row>
    <row r="24" spans="1:6" x14ac:dyDescent="0.25">
      <c r="A24" s="8" t="s">
        <v>19</v>
      </c>
      <c r="B24" s="7" t="s">
        <v>21</v>
      </c>
      <c r="C24" s="2"/>
      <c r="D24" s="2"/>
      <c r="E24" s="2"/>
      <c r="F24" s="2"/>
    </row>
    <row r="25" spans="1:6" x14ac:dyDescent="0.25">
      <c r="A25" s="9" t="s">
        <v>19</v>
      </c>
      <c r="B25" s="7" t="s">
        <v>22</v>
      </c>
      <c r="C25" s="2"/>
      <c r="D25" s="2"/>
      <c r="E25" s="2"/>
      <c r="F25" s="2"/>
    </row>
    <row r="26" spans="1:6" x14ac:dyDescent="0.25">
      <c r="A26" s="2"/>
      <c r="B26" s="2"/>
      <c r="C26" s="2"/>
      <c r="D26" s="2"/>
      <c r="E26" s="2"/>
      <c r="F26" s="2"/>
    </row>
    <row r="27" spans="1:6" x14ac:dyDescent="0.25">
      <c r="A27" s="3" t="s">
        <v>23</v>
      </c>
      <c r="B27" s="3"/>
      <c r="C27" s="3"/>
      <c r="D27" s="3"/>
      <c r="E27" s="3"/>
      <c r="F27" s="3"/>
    </row>
    <row r="28" ht="30" customHeight="1" spans="1:6" x14ac:dyDescent="0.25">
      <c r="A28" s="2" t="s">
        <v>24</v>
      </c>
      <c r="B28" s="2"/>
      <c r="C28" s="2"/>
      <c r="D28" s="2"/>
      <c r="E28" s="2"/>
      <c r="F28" s="2"/>
    </row>
    <row r="29" spans="1:6" x14ac:dyDescent="0.25">
      <c r="A29" s="2"/>
      <c r="B29" s="2"/>
      <c r="C29" s="2"/>
      <c r="D29" s="2"/>
      <c r="E29" s="2"/>
      <c r="F29" s="2"/>
    </row>
    <row r="30" spans="1:6" x14ac:dyDescent="0.25">
      <c r="A30" s="3" t="s">
        <v>25</v>
      </c>
      <c r="B30" s="3"/>
      <c r="C30" s="3"/>
      <c r="D30" s="3"/>
      <c r="E30" s="3"/>
      <c r="F30" s="3"/>
    </row>
    <row r="31" ht="60" customHeight="1" spans="1:6" x14ac:dyDescent="0.25">
      <c r="A31" s="2" t="s">
        <v>26</v>
      </c>
      <c r="B31" s="2"/>
      <c r="C31" s="2"/>
      <c r="D31" s="2"/>
      <c r="E31" s="2"/>
      <c r="F31" s="2"/>
    </row>
    <row r="32" spans="1:6" x14ac:dyDescent="0.25">
      <c r="A32" s="2"/>
      <c r="B32" s="2"/>
      <c r="C32" s="2"/>
      <c r="D32" s="2"/>
      <c r="E32" s="2"/>
      <c r="F32" s="2"/>
    </row>
    <row r="33" spans="1:6" x14ac:dyDescent="0.25">
      <c r="A33" s="2"/>
      <c r="B33" s="2"/>
      <c r="C33" s="2"/>
      <c r="D33" s="2"/>
      <c r="E33" s="2"/>
      <c r="F33" s="2"/>
    </row>
    <row r="34" ht="32" customHeight="1" spans="1:6" x14ac:dyDescent="0.25">
      <c r="A34" s="10" t="s">
        <v>27</v>
      </c>
      <c r="B34" s="10"/>
      <c r="C34" s="10"/>
      <c r="D34" s="10"/>
      <c r="E34" s="10"/>
      <c r="F34" s="10"/>
    </row>
  </sheetData>
  <mergeCells count="24">
    <mergeCell ref="A1:F1"/>
    <mergeCell ref="A3:F3"/>
    <mergeCell ref="A4:F4"/>
    <mergeCell ref="A6:F6"/>
    <mergeCell ref="A7:F7"/>
    <mergeCell ref="A9:F9"/>
    <mergeCell ref="A10:B10"/>
    <mergeCell ref="C10:F10"/>
    <mergeCell ref="A11:B11"/>
    <mergeCell ref="C11:F11"/>
    <mergeCell ref="A12:B12"/>
    <mergeCell ref="C12:F12"/>
    <mergeCell ref="A14:F14"/>
    <mergeCell ref="A15:F15"/>
    <mergeCell ref="A16:F16"/>
    <mergeCell ref="A17:F17"/>
    <mergeCell ref="A18:F18"/>
    <mergeCell ref="A19:F19"/>
    <mergeCell ref="A21:F21"/>
    <mergeCell ref="A27:F27"/>
    <mergeCell ref="A28:F28"/>
    <mergeCell ref="A30:F30"/>
    <mergeCell ref="A31:F31"/>
    <mergeCell ref="A34:F34"/>
  </mergeCells>
  <hyperlinks>
    <hyperlink ref="A34"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1"/>
  <sheetViews>
    <sheetView workbookViewId="0">
      <pane xSplit="1" ySplit="1" topLeftCell="B2" activePane="bottomRight" state="frozen"/>
      <selection pane="bottomRight"/>
    </sheetView>
  </sheetViews>
  <sheetFormatPr defaultRowHeight="15" outlineLevelRow="0" outlineLevelCol="0" x14ac:dyDescent="55"/>
  <cols>
    <col min="1" max="1" width="15" customWidth="1"/>
    <col min="2" max="2" width="13.5" customWidth="1"/>
    <col min="3" max="3" width="11" customWidth="1"/>
    <col min="4" max="4" width="13.5" customWidth="1"/>
    <col min="5" max="5" width="11" customWidth="1"/>
    <col min="6" max="6" width="8.5" customWidth="1"/>
    <col min="7" max="7" width="10.5" customWidth="1"/>
    <col min="8" max="8" width="11" customWidth="1"/>
    <col min="9" max="10" width="8.5" customWidth="1"/>
    <col min="11" max="11" width="9.5" customWidth="1"/>
  </cols>
  <sheetData>
    <row r="1" ht="64" customHeight="1" spans="1:12" x14ac:dyDescent="0.25">
      <c r="A1" s="11" t="s">
        <v>28</v>
      </c>
      <c r="B1" s="11" t="s">
        <v>29</v>
      </c>
      <c r="C1" s="11" t="s">
        <v>30</v>
      </c>
      <c r="D1" s="11" t="s">
        <v>31</v>
      </c>
      <c r="E1" s="11" t="s">
        <v>32</v>
      </c>
      <c r="F1" s="11" t="s">
        <v>33</v>
      </c>
      <c r="G1" s="11" t="s">
        <v>34</v>
      </c>
      <c r="H1" s="11" t="s">
        <v>35</v>
      </c>
      <c r="I1" s="11" t="s">
        <v>36</v>
      </c>
      <c r="J1" s="11" t="s">
        <v>37</v>
      </c>
      <c r="K1" s="11" t="s">
        <v>38</v>
      </c>
      <c r="L1" s="11" t="s">
        <v>39</v>
      </c>
    </row>
    <row r="2" ht="44" customHeight="1" spans="1:12" x14ac:dyDescent="0.25">
      <c r="A2" s="12" t="s">
        <v>40</v>
      </c>
      <c r="B2" s="12" t="s">
        <v>41</v>
      </c>
      <c r="C2" s="12" t="s">
        <v>40</v>
      </c>
      <c r="D2" s="12" t="s">
        <v>42</v>
      </c>
      <c r="E2" s="12" t="s">
        <v>43</v>
      </c>
      <c r="F2" s="13">
        <v>1850</v>
      </c>
      <c r="G2" s="14" t="s">
        <v>44</v>
      </c>
      <c r="H2" s="15">
        <v>46316</v>
      </c>
      <c r="I2" s="14" t="s">
        <v>45</v>
      </c>
      <c r="J2" s="16">
        <f>IF(G2="","",IF(G2="Not started",0,IF(G2="Mapped",0.25,IF(G2="Test loaded",0.5,IF(G2="Validated",0.75,IF(G2="Final loaded",1,"Check"))))))</f>
        <v>0.75</v>
      </c>
      <c r="K2" s="17">
        <f>IF(NOT(COUNTA(A2:I2)&gt;0),"",IF(ISNUMBER(F2),IF(AND(ISNUMBER(J2),F2&gt;=0,F2&lt;=10000000,F2=INT(F2)),F2*J2,"Check"),"Check"))</f>
        <v>1387.5</v>
      </c>
      <c r="L2" s="18" t="str">
        <f>IF(NOT(COUNTA(A2:I2)&gt;0),"",IF(OR(A2="",E2="",NOT(ISNUMBER(J2)),K2="Check",AND(H2&lt;&gt;"",NOT(ISNUMBER(H2))),AND(I2&lt;&gt;"",I2&lt;&gt;"Yes",I2&lt;&gt;"No")),"Check inputs",IF(AND(J2&gt;=0.25,OR(B2="",C2="")),"Map fields",IF(AND(J2&gt;=0.75,I2&lt;&gt;"Yes"),"Check counts","OK"))))</f>
        <v>OK</v>
      </c>
    </row>
    <row r="3" ht="44" customHeight="1" spans="1:12" x14ac:dyDescent="0.25">
      <c r="A3" s="12" t="s">
        <v>46</v>
      </c>
      <c r="B3" s="12" t="s">
        <v>47</v>
      </c>
      <c r="C3" s="12" t="s">
        <v>48</v>
      </c>
      <c r="D3" s="12" t="s">
        <v>49</v>
      </c>
      <c r="E3" s="12" t="s">
        <v>43</v>
      </c>
      <c r="F3" s="13">
        <v>2300</v>
      </c>
      <c r="G3" s="14" t="s">
        <v>44</v>
      </c>
      <c r="H3" s="15">
        <v>46316</v>
      </c>
      <c r="I3" s="14" t="s">
        <v>45</v>
      </c>
      <c r="J3" s="16">
        <f>IF(G3="","",IF(G3="Not started",0,IF(G3="Mapped",0.25,IF(G3="Test loaded",0.5,IF(G3="Validated",0.75,IF(G3="Final loaded",1,"Check"))))))</f>
        <v>0.75</v>
      </c>
      <c r="K3" s="17">
        <f>IF(NOT(COUNTA(A3:I3)&gt;0),"",IF(ISNUMBER(F3),IF(AND(ISNUMBER(J3),F3&gt;=0,F3&lt;=10000000,F3=INT(F3)),F3*J3,"Check"),"Check"))</f>
        <v>1725</v>
      </c>
      <c r="L3" s="18" t="str">
        <f>IF(NOT(COUNTA(A3:I3)&gt;0),"",IF(OR(A3="",E3="",NOT(ISNUMBER(J3)),K3="Check",AND(H3&lt;&gt;"",NOT(ISNUMBER(H3))),AND(I3&lt;&gt;"",I3&lt;&gt;"Yes",I3&lt;&gt;"No")),"Check inputs",IF(AND(J3&gt;=0.25,OR(B3="",C3="")),"Map fields",IF(AND(J3&gt;=0.75,I3&lt;&gt;"Yes"),"Check counts","OK"))))</f>
        <v>OK</v>
      </c>
    </row>
    <row r="4" ht="44" customHeight="1" spans="1:12" x14ac:dyDescent="0.25">
      <c r="A4" s="12" t="s">
        <v>50</v>
      </c>
      <c r="B4" s="12" t="s">
        <v>51</v>
      </c>
      <c r="C4" s="12" t="s">
        <v>52</v>
      </c>
      <c r="D4" s="12" t="s">
        <v>53</v>
      </c>
      <c r="E4" s="12" t="s">
        <v>54</v>
      </c>
      <c r="F4" s="13">
        <v>3100</v>
      </c>
      <c r="G4" s="14" t="s">
        <v>55</v>
      </c>
      <c r="H4" s="15">
        <v>46323</v>
      </c>
      <c r="I4" s="14"/>
      <c r="J4" s="16">
        <f>IF(G4="","",IF(G4="Not started",0,IF(G4="Mapped",0.25,IF(G4="Test loaded",0.5,IF(G4="Validated",0.75,IF(G4="Final loaded",1,"Check"))))))</f>
        <v>0.5</v>
      </c>
      <c r="K4" s="17">
        <f>IF(NOT(COUNTA(A4:I4)&gt;0),"",IF(ISNUMBER(F4),IF(AND(ISNUMBER(J4),F4&gt;=0,F4&lt;=10000000,F4=INT(F4)),F4*J4,"Check"),"Check"))</f>
        <v>1550</v>
      </c>
      <c r="L4" s="18" t="str">
        <f>IF(NOT(COUNTA(A4:I4)&gt;0),"",IF(OR(A4="",E4="",NOT(ISNUMBER(J4)),K4="Check",AND(H4&lt;&gt;"",NOT(ISNUMBER(H4))),AND(I4&lt;&gt;"",I4&lt;&gt;"Yes",I4&lt;&gt;"No")),"Check inputs",IF(AND(J4&gt;=0.25,OR(B4="",C4="")),"Map fields",IF(AND(J4&gt;=0.75,I4&lt;&gt;"Yes"),"Check counts","OK"))))</f>
        <v>OK</v>
      </c>
    </row>
    <row r="5" ht="44" customHeight="1" spans="1:12" x14ac:dyDescent="0.25">
      <c r="A5" s="12" t="s">
        <v>56</v>
      </c>
      <c r="B5" s="12" t="s">
        <v>57</v>
      </c>
      <c r="C5" s="12" t="s">
        <v>58</v>
      </c>
      <c r="D5" s="12" t="s">
        <v>59</v>
      </c>
      <c r="E5" s="12" t="s">
        <v>32</v>
      </c>
      <c r="F5" s="13">
        <v>640</v>
      </c>
      <c r="G5" s="14" t="s">
        <v>60</v>
      </c>
      <c r="H5" s="15">
        <v>46309</v>
      </c>
      <c r="I5" s="14" t="s">
        <v>45</v>
      </c>
      <c r="J5" s="16">
        <f>IF(G5="","",IF(G5="Not started",0,IF(G5="Mapped",0.25,IF(G5="Test loaded",0.5,IF(G5="Validated",0.75,IF(G5="Final loaded",1,"Check"))))))</f>
        <v>1</v>
      </c>
      <c r="K5" s="17">
        <f>IF(NOT(COUNTA(A5:I5)&gt;0),"",IF(ISNUMBER(F5),IF(AND(ISNUMBER(J5),F5&gt;=0,F5&lt;=10000000,F5=INT(F5)),F5*J5,"Check"),"Check"))</f>
        <v>640</v>
      </c>
      <c r="L5" s="18" t="str">
        <f>IF(NOT(COUNTA(A5:I5)&gt;0),"",IF(OR(A5="",E5="",NOT(ISNUMBER(J5)),K5="Check",AND(H5&lt;&gt;"",NOT(ISNUMBER(H5))),AND(I5&lt;&gt;"",I5&lt;&gt;"Yes",I5&lt;&gt;"No")),"Check inputs",IF(AND(J5&gt;=0.25,OR(B5="",C5="")),"Map fields",IF(AND(J5&gt;=0.75,I5&lt;&gt;"Yes"),"Check counts","OK"))))</f>
        <v>OK</v>
      </c>
    </row>
    <row r="6" ht="44" customHeight="1" spans="1:12" x14ac:dyDescent="0.25">
      <c r="A6" s="12" t="s">
        <v>61</v>
      </c>
      <c r="B6" s="12" t="s">
        <v>62</v>
      </c>
      <c r="C6" s="12" t="s">
        <v>63</v>
      </c>
      <c r="D6" s="12" t="s">
        <v>64</v>
      </c>
      <c r="E6" s="12" t="s">
        <v>65</v>
      </c>
      <c r="F6" s="13">
        <v>120</v>
      </c>
      <c r="G6" s="14" t="s">
        <v>66</v>
      </c>
      <c r="H6" s="15"/>
      <c r="I6" s="14"/>
      <c r="J6" s="16">
        <f>IF(G6="","",IF(G6="Not started",0,IF(G6="Mapped",0.25,IF(G6="Test loaded",0.5,IF(G6="Validated",0.75,IF(G6="Final loaded",1,"Check"))))))</f>
        <v>0.25</v>
      </c>
      <c r="K6" s="17">
        <f>IF(NOT(COUNTA(A6:I6)&gt;0),"",IF(ISNUMBER(F6),IF(AND(ISNUMBER(J6),F6&gt;=0,F6&lt;=10000000,F6=INT(F6)),F6*J6,"Check"),"Check"))</f>
        <v>30</v>
      </c>
      <c r="L6" s="18" t="str">
        <f>IF(NOT(COUNTA(A6:I6)&gt;0),"",IF(OR(A6="",E6="",NOT(ISNUMBER(J6)),K6="Check",AND(H6&lt;&gt;"",NOT(ISNUMBER(H6))),AND(I6&lt;&gt;"",I6&lt;&gt;"Yes",I6&lt;&gt;"No")),"Check inputs",IF(AND(J6&gt;=0.25,OR(B6="",C6="")),"Map fields",IF(AND(J6&gt;=0.75,I6&lt;&gt;"Yes"),"Check counts","OK"))))</f>
        <v>OK</v>
      </c>
    </row>
    <row r="7" ht="44" customHeight="1" spans="1:12" x14ac:dyDescent="0.25">
      <c r="A7" s="12" t="s">
        <v>67</v>
      </c>
      <c r="B7" s="12" t="s">
        <v>68</v>
      </c>
      <c r="C7" s="12" t="s">
        <v>69</v>
      </c>
      <c r="D7" s="12" t="s">
        <v>70</v>
      </c>
      <c r="E7" s="12" t="s">
        <v>54</v>
      </c>
      <c r="F7" s="13">
        <v>410</v>
      </c>
      <c r="G7" s="14" t="s">
        <v>55</v>
      </c>
      <c r="H7" s="15">
        <v>46323</v>
      </c>
      <c r="I7" s="14"/>
      <c r="J7" s="16">
        <f>IF(G7="","",IF(G7="Not started",0,IF(G7="Mapped",0.25,IF(G7="Test loaded",0.5,IF(G7="Validated",0.75,IF(G7="Final loaded",1,"Check"))))))</f>
        <v>0.5</v>
      </c>
      <c r="K7" s="17">
        <f>IF(NOT(COUNTA(A7:I7)&gt;0),"",IF(ISNUMBER(F7),IF(AND(ISNUMBER(J7),F7&gt;=0,F7&lt;=10000000,F7=INT(F7)),F7*J7,"Check"),"Check"))</f>
        <v>205</v>
      </c>
      <c r="L7" s="18" t="str">
        <f>IF(NOT(COUNTA(A7:I7)&gt;0),"",IF(OR(A7="",E7="",NOT(ISNUMBER(J7)),K7="Check",AND(H7&lt;&gt;"",NOT(ISNUMBER(H7))),AND(I7&lt;&gt;"",I7&lt;&gt;"Yes",I7&lt;&gt;"No")),"Check inputs",IF(AND(J7&gt;=0.25,OR(B7="",C7="")),"Map fields",IF(AND(J7&gt;=0.75,I7&lt;&gt;"Yes"),"Check counts","OK"))))</f>
        <v>OK</v>
      </c>
    </row>
    <row r="8" ht="44" customHeight="1" spans="1:12" x14ac:dyDescent="0.25">
      <c r="A8" s="12" t="s">
        <v>71</v>
      </c>
      <c r="B8" s="12" t="s">
        <v>72</v>
      </c>
      <c r="C8" s="12" t="s">
        <v>73</v>
      </c>
      <c r="D8" s="12" t="s">
        <v>74</v>
      </c>
      <c r="E8" s="12" t="s">
        <v>32</v>
      </c>
      <c r="F8" s="13">
        <v>14</v>
      </c>
      <c r="G8" s="14" t="s">
        <v>60</v>
      </c>
      <c r="H8" s="15">
        <v>46309</v>
      </c>
      <c r="I8" s="14" t="s">
        <v>45</v>
      </c>
      <c r="J8" s="16">
        <f>IF(G8="","",IF(G8="Not started",0,IF(G8="Mapped",0.25,IF(G8="Test loaded",0.5,IF(G8="Validated",0.75,IF(G8="Final loaded",1,"Check"))))))</f>
        <v>1</v>
      </c>
      <c r="K8" s="17">
        <f>IF(NOT(COUNTA(A8:I8)&gt;0),"",IF(ISNUMBER(F8),IF(AND(ISNUMBER(J8),F8&gt;=0,F8&lt;=10000000,F8=INT(F8)),F8*J8,"Check"),"Check"))</f>
        <v>14</v>
      </c>
      <c r="L8" s="18" t="str">
        <f>IF(NOT(COUNTA(A8:I8)&gt;0),"",IF(OR(A8="",E8="",NOT(ISNUMBER(J8)),K8="Check",AND(H8&lt;&gt;"",NOT(ISNUMBER(H8))),AND(I8&lt;&gt;"",I8&lt;&gt;"Yes",I8&lt;&gt;"No")),"Check inputs",IF(AND(J8&gt;=0.25,OR(B8="",C8="")),"Map fields",IF(AND(J8&gt;=0.75,I8&lt;&gt;"Yes"),"Check counts","OK"))))</f>
        <v>OK</v>
      </c>
    </row>
    <row r="9" ht="44" customHeight="1" spans="1:12" x14ac:dyDescent="0.25">
      <c r="A9" s="12" t="s">
        <v>75</v>
      </c>
      <c r="B9" s="12" t="s">
        <v>76</v>
      </c>
      <c r="C9" s="12" t="s">
        <v>77</v>
      </c>
      <c r="D9" s="12" t="s">
        <v>78</v>
      </c>
      <c r="E9" s="12" t="s">
        <v>79</v>
      </c>
      <c r="F9" s="13">
        <v>260</v>
      </c>
      <c r="G9" s="14" t="s">
        <v>80</v>
      </c>
      <c r="H9" s="15"/>
      <c r="I9" s="14"/>
      <c r="J9" s="16">
        <f>IF(G9="","",IF(G9="Not started",0,IF(G9="Mapped",0.25,IF(G9="Test loaded",0.5,IF(G9="Validated",0.75,IF(G9="Final loaded",1,"Check"))))))</f>
        <v>0</v>
      </c>
      <c r="K9" s="17">
        <f>IF(NOT(COUNTA(A9:I9)&gt;0),"",IF(ISNUMBER(F9),IF(AND(ISNUMBER(J9),F9&gt;=0,F9&lt;=10000000,F9=INT(F9)),F9*J9,"Check"),"Check"))</f>
        <v>0</v>
      </c>
      <c r="L9" s="18" t="str">
        <f>IF(NOT(COUNTA(A9:I9)&gt;0),"",IF(OR(A9="",E9="",NOT(ISNUMBER(J9)),K9="Check",AND(H9&lt;&gt;"",NOT(ISNUMBER(H9))),AND(I9&lt;&gt;"",I9&lt;&gt;"Yes",I9&lt;&gt;"No")),"Check inputs",IF(AND(J9&gt;=0.25,OR(B9="",C9="")),"Map fields",IF(AND(J9&gt;=0.75,I9&lt;&gt;"Yes"),"Check counts","OK"))))</f>
        <v>OK</v>
      </c>
    </row>
    <row r="10" spans="1:12" x14ac:dyDescent="0.25">
      <c r="A10" s="12"/>
      <c r="B10" s="12"/>
      <c r="C10" s="12"/>
      <c r="D10" s="12"/>
      <c r="E10" s="12"/>
      <c r="F10" s="13"/>
      <c r="G10" s="14"/>
      <c r="H10" s="15"/>
      <c r="I10" s="14"/>
      <c r="J10" s="16" t="str">
        <f>IF(G10="","",IF(G10="Not started",0,IF(G10="Mapped",0.25,IF(G10="Test loaded",0.5,IF(G10="Validated",0.75,IF(G10="Final loaded",1,"Check"))))))</f>
        <v/>
      </c>
      <c r="K10" s="17" t="str">
        <f>IF(NOT(COUNTA(A10:I10)&gt;0),"",IF(ISNUMBER(F10),IF(AND(ISNUMBER(J10),F10&gt;=0,F10&lt;=10000000,F10=INT(F10)),F10*J10,"Check"),"Check"))</f>
        <v/>
      </c>
      <c r="L10" s="18" t="str">
        <f>IF(NOT(COUNTA(A10:I10)&gt;0),"",IF(OR(A10="",E10="",NOT(ISNUMBER(J10)),K10="Check",AND(H10&lt;&gt;"",NOT(ISNUMBER(H10))),AND(I10&lt;&gt;"",I10&lt;&gt;"Yes",I10&lt;&gt;"No")),"Check inputs",IF(AND(J10&gt;=0.25,OR(B10="",C10="")),"Map fields",IF(AND(J10&gt;=0.75,I10&lt;&gt;"Yes"),"Check counts","OK"))))</f>
        <v/>
      </c>
    </row>
    <row r="11" spans="1:12" x14ac:dyDescent="0.25">
      <c r="A11" s="12"/>
      <c r="B11" s="12"/>
      <c r="C11" s="12"/>
      <c r="D11" s="12"/>
      <c r="E11" s="12"/>
      <c r="F11" s="13"/>
      <c r="G11" s="14"/>
      <c r="H11" s="15"/>
      <c r="I11" s="14"/>
      <c r="J11" s="16" t="str">
        <f>IF(G11="","",IF(G11="Not started",0,IF(G11="Mapped",0.25,IF(G11="Test loaded",0.5,IF(G11="Validated",0.75,IF(G11="Final loaded",1,"Check"))))))</f>
        <v/>
      </c>
      <c r="K11" s="17" t="str">
        <f>IF(NOT(COUNTA(A11:I11)&gt;0),"",IF(ISNUMBER(F11),IF(AND(ISNUMBER(J11),F11&gt;=0,F11&lt;=10000000,F11=INT(F11)),F11*J11,"Check"),"Check"))</f>
        <v/>
      </c>
      <c r="L11" s="18" t="str">
        <f>IF(NOT(COUNTA(A11:I11)&gt;0),"",IF(OR(A11="",E11="",NOT(ISNUMBER(J11)),K11="Check",AND(H11&lt;&gt;"",NOT(ISNUMBER(H11))),AND(I11&lt;&gt;"",I11&lt;&gt;"Yes",I11&lt;&gt;"No")),"Check inputs",IF(AND(J11&gt;=0.25,OR(B11="",C11="")),"Map fields",IF(AND(J11&gt;=0.75,I11&lt;&gt;"Yes"),"Check counts","OK"))))</f>
        <v/>
      </c>
    </row>
    <row r="12" spans="1:12" x14ac:dyDescent="0.25">
      <c r="A12" s="12"/>
      <c r="B12" s="12"/>
      <c r="C12" s="12"/>
      <c r="D12" s="12"/>
      <c r="E12" s="12"/>
      <c r="F12" s="13"/>
      <c r="G12" s="14"/>
      <c r="H12" s="15"/>
      <c r="I12" s="14"/>
      <c r="J12" s="16" t="str">
        <f>IF(G12="","",IF(G12="Not started",0,IF(G12="Mapped",0.25,IF(G12="Test loaded",0.5,IF(G12="Validated",0.75,IF(G12="Final loaded",1,"Check"))))))</f>
        <v/>
      </c>
      <c r="K12" s="17" t="str">
        <f>IF(NOT(COUNTA(A12:I12)&gt;0),"",IF(ISNUMBER(F12),IF(AND(ISNUMBER(J12),F12&gt;=0,F12&lt;=10000000,F12=INT(F12)),F12*J12,"Check"),"Check"))</f>
        <v/>
      </c>
      <c r="L12" s="18" t="str">
        <f>IF(NOT(COUNTA(A12:I12)&gt;0),"",IF(OR(A12="",E12="",NOT(ISNUMBER(J12)),K12="Check",AND(H12&lt;&gt;"",NOT(ISNUMBER(H12))),AND(I12&lt;&gt;"",I12&lt;&gt;"Yes",I12&lt;&gt;"No")),"Check inputs",IF(AND(J12&gt;=0.25,OR(B12="",C12="")),"Map fields",IF(AND(J12&gt;=0.75,I12&lt;&gt;"Yes"),"Check counts","OK"))))</f>
        <v/>
      </c>
    </row>
    <row r="13" spans="1:12" x14ac:dyDescent="0.25">
      <c r="A13" s="12"/>
      <c r="B13" s="12"/>
      <c r="C13" s="12"/>
      <c r="D13" s="12"/>
      <c r="E13" s="12"/>
      <c r="F13" s="13"/>
      <c r="G13" s="14"/>
      <c r="H13" s="15"/>
      <c r="I13" s="14"/>
      <c r="J13" s="16" t="str">
        <f>IF(G13="","",IF(G13="Not started",0,IF(G13="Mapped",0.25,IF(G13="Test loaded",0.5,IF(G13="Validated",0.75,IF(G13="Final loaded",1,"Check"))))))</f>
        <v/>
      </c>
      <c r="K13" s="17" t="str">
        <f>IF(NOT(COUNTA(A13:I13)&gt;0),"",IF(ISNUMBER(F13),IF(AND(ISNUMBER(J13),F13&gt;=0,F13&lt;=10000000,F13=INT(F13)),F13*J13,"Check"),"Check"))</f>
        <v/>
      </c>
      <c r="L13" s="18" t="str">
        <f>IF(NOT(COUNTA(A13:I13)&gt;0),"",IF(OR(A13="",E13="",NOT(ISNUMBER(J13)),K13="Check",AND(H13&lt;&gt;"",NOT(ISNUMBER(H13))),AND(I13&lt;&gt;"",I13&lt;&gt;"Yes",I13&lt;&gt;"No")),"Check inputs",IF(AND(J13&gt;=0.25,OR(B13="",C13="")),"Map fields",IF(AND(J13&gt;=0.75,I13&lt;&gt;"Yes"),"Check counts","OK"))))</f>
        <v/>
      </c>
    </row>
    <row r="14" spans="1:12" x14ac:dyDescent="0.25">
      <c r="A14" s="12"/>
      <c r="B14" s="12"/>
      <c r="C14" s="12"/>
      <c r="D14" s="12"/>
      <c r="E14" s="12"/>
      <c r="F14" s="13"/>
      <c r="G14" s="14"/>
      <c r="H14" s="15"/>
      <c r="I14" s="14"/>
      <c r="J14" s="16" t="str">
        <f>IF(G14="","",IF(G14="Not started",0,IF(G14="Mapped",0.25,IF(G14="Test loaded",0.5,IF(G14="Validated",0.75,IF(G14="Final loaded",1,"Check"))))))</f>
        <v/>
      </c>
      <c r="K14" s="17" t="str">
        <f>IF(NOT(COUNTA(A14:I14)&gt;0),"",IF(ISNUMBER(F14),IF(AND(ISNUMBER(J14),F14&gt;=0,F14&lt;=10000000,F14=INT(F14)),F14*J14,"Check"),"Check"))</f>
        <v/>
      </c>
      <c r="L14" s="18" t="str">
        <f>IF(NOT(COUNTA(A14:I14)&gt;0),"",IF(OR(A14="",E14="",NOT(ISNUMBER(J14)),K14="Check",AND(H14&lt;&gt;"",NOT(ISNUMBER(H14))),AND(I14&lt;&gt;"",I14&lt;&gt;"Yes",I14&lt;&gt;"No")),"Check inputs",IF(AND(J14&gt;=0.25,OR(B14="",C14="")),"Map fields",IF(AND(J14&gt;=0.75,I14&lt;&gt;"Yes"),"Check counts","OK"))))</f>
        <v/>
      </c>
    </row>
    <row r="15" spans="1:12" x14ac:dyDescent="0.25">
      <c r="A15" s="12"/>
      <c r="B15" s="12"/>
      <c r="C15" s="12"/>
      <c r="D15" s="12"/>
      <c r="E15" s="12"/>
      <c r="F15" s="13"/>
      <c r="G15" s="14"/>
      <c r="H15" s="15"/>
      <c r="I15" s="14"/>
      <c r="J15" s="16" t="str">
        <f>IF(G15="","",IF(G15="Not started",0,IF(G15="Mapped",0.25,IF(G15="Test loaded",0.5,IF(G15="Validated",0.75,IF(G15="Final loaded",1,"Check"))))))</f>
        <v/>
      </c>
      <c r="K15" s="17" t="str">
        <f>IF(NOT(COUNTA(A15:I15)&gt;0),"",IF(ISNUMBER(F15),IF(AND(ISNUMBER(J15),F15&gt;=0,F15&lt;=10000000,F15=INT(F15)),F15*J15,"Check"),"Check"))</f>
        <v/>
      </c>
      <c r="L15" s="18" t="str">
        <f>IF(NOT(COUNTA(A15:I15)&gt;0),"",IF(OR(A15="",E15="",NOT(ISNUMBER(J15)),K15="Check",AND(H15&lt;&gt;"",NOT(ISNUMBER(H15))),AND(I15&lt;&gt;"",I15&lt;&gt;"Yes",I15&lt;&gt;"No")),"Check inputs",IF(AND(J15&gt;=0.25,OR(B15="",C15="")),"Map fields",IF(AND(J15&gt;=0.75,I15&lt;&gt;"Yes"),"Check counts","OK"))))</f>
        <v/>
      </c>
    </row>
    <row r="16" spans="1:12" x14ac:dyDescent="0.25">
      <c r="A16" s="12"/>
      <c r="B16" s="12"/>
      <c r="C16" s="12"/>
      <c r="D16" s="12"/>
      <c r="E16" s="12"/>
      <c r="F16" s="13"/>
      <c r="G16" s="14"/>
      <c r="H16" s="15"/>
      <c r="I16" s="14"/>
      <c r="J16" s="16" t="str">
        <f>IF(G16="","",IF(G16="Not started",0,IF(G16="Mapped",0.25,IF(G16="Test loaded",0.5,IF(G16="Validated",0.75,IF(G16="Final loaded",1,"Check"))))))</f>
        <v/>
      </c>
      <c r="K16" s="17" t="str">
        <f>IF(NOT(COUNTA(A16:I16)&gt;0),"",IF(ISNUMBER(F16),IF(AND(ISNUMBER(J16),F16&gt;=0,F16&lt;=10000000,F16=INT(F16)),F16*J16,"Check"),"Check"))</f>
        <v/>
      </c>
      <c r="L16" s="18" t="str">
        <f>IF(NOT(COUNTA(A16:I16)&gt;0),"",IF(OR(A16="",E16="",NOT(ISNUMBER(J16)),K16="Check",AND(H16&lt;&gt;"",NOT(ISNUMBER(H16))),AND(I16&lt;&gt;"",I16&lt;&gt;"Yes",I16&lt;&gt;"No")),"Check inputs",IF(AND(J16&gt;=0.25,OR(B16="",C16="")),"Map fields",IF(AND(J16&gt;=0.75,I16&lt;&gt;"Yes"),"Check counts","OK"))))</f>
        <v/>
      </c>
    </row>
    <row r="17" spans="1:12" x14ac:dyDescent="0.25">
      <c r="A17" s="12"/>
      <c r="B17" s="12"/>
      <c r="C17" s="12"/>
      <c r="D17" s="12"/>
      <c r="E17" s="12"/>
      <c r="F17" s="13"/>
      <c r="G17" s="14"/>
      <c r="H17" s="15"/>
      <c r="I17" s="14"/>
      <c r="J17" s="16" t="str">
        <f>IF(G17="","",IF(G17="Not started",0,IF(G17="Mapped",0.25,IF(G17="Test loaded",0.5,IF(G17="Validated",0.75,IF(G17="Final loaded",1,"Check"))))))</f>
        <v/>
      </c>
      <c r="K17" s="17" t="str">
        <f>IF(NOT(COUNTA(A17:I17)&gt;0),"",IF(ISNUMBER(F17),IF(AND(ISNUMBER(J17),F17&gt;=0,F17&lt;=10000000,F17=INT(F17)),F17*J17,"Check"),"Check"))</f>
        <v/>
      </c>
      <c r="L17" s="18" t="str">
        <f>IF(NOT(COUNTA(A17:I17)&gt;0),"",IF(OR(A17="",E17="",NOT(ISNUMBER(J17)),K17="Check",AND(H17&lt;&gt;"",NOT(ISNUMBER(H17))),AND(I17&lt;&gt;"",I17&lt;&gt;"Yes",I17&lt;&gt;"No")),"Check inputs",IF(AND(J17&gt;=0.25,OR(B17="",C17="")),"Map fields",IF(AND(J17&gt;=0.75,I17&lt;&gt;"Yes"),"Check counts","OK"))))</f>
        <v/>
      </c>
    </row>
    <row r="18" spans="1:12" x14ac:dyDescent="0.25">
      <c r="A18" s="12"/>
      <c r="B18" s="12"/>
      <c r="C18" s="12"/>
      <c r="D18" s="12"/>
      <c r="E18" s="12"/>
      <c r="F18" s="13"/>
      <c r="G18" s="14"/>
      <c r="H18" s="15"/>
      <c r="I18" s="14"/>
      <c r="J18" s="16" t="str">
        <f>IF(G18="","",IF(G18="Not started",0,IF(G18="Mapped",0.25,IF(G18="Test loaded",0.5,IF(G18="Validated",0.75,IF(G18="Final loaded",1,"Check"))))))</f>
        <v/>
      </c>
      <c r="K18" s="17" t="str">
        <f>IF(NOT(COUNTA(A18:I18)&gt;0),"",IF(ISNUMBER(F18),IF(AND(ISNUMBER(J18),F18&gt;=0,F18&lt;=10000000,F18=INT(F18)),F18*J18,"Check"),"Check"))</f>
        <v/>
      </c>
      <c r="L18" s="18" t="str">
        <f>IF(NOT(COUNTA(A18:I18)&gt;0),"",IF(OR(A18="",E18="",NOT(ISNUMBER(J18)),K18="Check",AND(H18&lt;&gt;"",NOT(ISNUMBER(H18))),AND(I18&lt;&gt;"",I18&lt;&gt;"Yes",I18&lt;&gt;"No")),"Check inputs",IF(AND(J18&gt;=0.25,OR(B18="",C18="")),"Map fields",IF(AND(J18&gt;=0.75,I18&lt;&gt;"Yes"),"Check counts","OK"))))</f>
        <v/>
      </c>
    </row>
    <row r="19" spans="1:12" x14ac:dyDescent="0.25">
      <c r="A19" s="12"/>
      <c r="B19" s="12"/>
      <c r="C19" s="12"/>
      <c r="D19" s="12"/>
      <c r="E19" s="12"/>
      <c r="F19" s="13"/>
      <c r="G19" s="14"/>
      <c r="H19" s="15"/>
      <c r="I19" s="14"/>
      <c r="J19" s="16" t="str">
        <f>IF(G19="","",IF(G19="Not started",0,IF(G19="Mapped",0.25,IF(G19="Test loaded",0.5,IF(G19="Validated",0.75,IF(G19="Final loaded",1,"Check"))))))</f>
        <v/>
      </c>
      <c r="K19" s="17" t="str">
        <f>IF(NOT(COUNTA(A19:I19)&gt;0),"",IF(ISNUMBER(F19),IF(AND(ISNUMBER(J19),F19&gt;=0,F19&lt;=10000000,F19=INT(F19)),F19*J19,"Check"),"Check"))</f>
        <v/>
      </c>
      <c r="L19" s="18" t="str">
        <f>IF(NOT(COUNTA(A19:I19)&gt;0),"",IF(OR(A19="",E19="",NOT(ISNUMBER(J19)),K19="Check",AND(H19&lt;&gt;"",NOT(ISNUMBER(H19))),AND(I19&lt;&gt;"",I19&lt;&gt;"Yes",I19&lt;&gt;"No")),"Check inputs",IF(AND(J19&gt;=0.25,OR(B19="",C19="")),"Map fields",IF(AND(J19&gt;=0.75,I19&lt;&gt;"Yes"),"Check counts","OK"))))</f>
        <v/>
      </c>
    </row>
    <row r="20" spans="1:12" x14ac:dyDescent="0.25">
      <c r="A20" s="12"/>
      <c r="B20" s="12"/>
      <c r="C20" s="12"/>
      <c r="D20" s="12"/>
      <c r="E20" s="12"/>
      <c r="F20" s="13"/>
      <c r="G20" s="14"/>
      <c r="H20" s="15"/>
      <c r="I20" s="14"/>
      <c r="J20" s="16" t="str">
        <f>IF(G20="","",IF(G20="Not started",0,IF(G20="Mapped",0.25,IF(G20="Test loaded",0.5,IF(G20="Validated",0.75,IF(G20="Final loaded",1,"Check"))))))</f>
        <v/>
      </c>
      <c r="K20" s="17" t="str">
        <f>IF(NOT(COUNTA(A20:I20)&gt;0),"",IF(ISNUMBER(F20),IF(AND(ISNUMBER(J20),F20&gt;=0,F20&lt;=10000000,F20=INT(F20)),F20*J20,"Check"),"Check"))</f>
        <v/>
      </c>
      <c r="L20" s="18" t="str">
        <f>IF(NOT(COUNTA(A20:I20)&gt;0),"",IF(OR(A20="",E20="",NOT(ISNUMBER(J20)),K20="Check",AND(H20&lt;&gt;"",NOT(ISNUMBER(H20))),AND(I20&lt;&gt;"",I20&lt;&gt;"Yes",I20&lt;&gt;"No")),"Check inputs",IF(AND(J20&gt;=0.25,OR(B20="",C20="")),"Map fields",IF(AND(J20&gt;=0.75,I20&lt;&gt;"Yes"),"Check counts","OK"))))</f>
        <v/>
      </c>
    </row>
    <row r="21" spans="1:12" x14ac:dyDescent="0.25">
      <c r="A21" s="12"/>
      <c r="B21" s="12"/>
      <c r="C21" s="12"/>
      <c r="D21" s="12"/>
      <c r="E21" s="12"/>
      <c r="F21" s="13"/>
      <c r="G21" s="14"/>
      <c r="H21" s="15"/>
      <c r="I21" s="14"/>
      <c r="J21" s="16" t="str">
        <f>IF(G21="","",IF(G21="Not started",0,IF(G21="Mapped",0.25,IF(G21="Test loaded",0.5,IF(G21="Validated",0.75,IF(G21="Final loaded",1,"Check"))))))</f>
        <v/>
      </c>
      <c r="K21" s="17" t="str">
        <f>IF(NOT(COUNTA(A21:I21)&gt;0),"",IF(ISNUMBER(F21),IF(AND(ISNUMBER(J21),F21&gt;=0,F21&lt;=10000000,F21=INT(F21)),F21*J21,"Check"),"Check"))</f>
        <v/>
      </c>
      <c r="L21" s="18" t="str">
        <f>IF(NOT(COUNTA(A21:I21)&gt;0),"",IF(OR(A21="",E21="",NOT(ISNUMBER(J21)),K21="Check",AND(H21&lt;&gt;"",NOT(ISNUMBER(H21))),AND(I21&lt;&gt;"",I21&lt;&gt;"Yes",I21&lt;&gt;"No")),"Check inputs",IF(AND(J21&gt;=0.25,OR(B21="",C21="")),"Map fields",IF(AND(J21&gt;=0.75,I21&lt;&gt;"Yes"),"Check counts","OK"))))</f>
        <v/>
      </c>
    </row>
    <row r="22" spans="1:12" x14ac:dyDescent="0.25">
      <c r="A22" s="12"/>
      <c r="B22" s="12"/>
      <c r="C22" s="12"/>
      <c r="D22" s="12"/>
      <c r="E22" s="12"/>
      <c r="F22" s="13"/>
      <c r="G22" s="14"/>
      <c r="H22" s="15"/>
      <c r="I22" s="14"/>
      <c r="J22" s="16" t="str">
        <f>IF(G22="","",IF(G22="Not started",0,IF(G22="Mapped",0.25,IF(G22="Test loaded",0.5,IF(G22="Validated",0.75,IF(G22="Final loaded",1,"Check"))))))</f>
        <v/>
      </c>
      <c r="K22" s="17" t="str">
        <f>IF(NOT(COUNTA(A22:I22)&gt;0),"",IF(ISNUMBER(F22),IF(AND(ISNUMBER(J22),F22&gt;=0,F22&lt;=10000000,F22=INT(F22)),F22*J22,"Check"),"Check"))</f>
        <v/>
      </c>
      <c r="L22" s="18" t="str">
        <f>IF(NOT(COUNTA(A22:I22)&gt;0),"",IF(OR(A22="",E22="",NOT(ISNUMBER(J22)),K22="Check",AND(H22&lt;&gt;"",NOT(ISNUMBER(H22))),AND(I22&lt;&gt;"",I22&lt;&gt;"Yes",I22&lt;&gt;"No")),"Check inputs",IF(AND(J22&gt;=0.25,OR(B22="",C22="")),"Map fields",IF(AND(J22&gt;=0.75,I22&lt;&gt;"Yes"),"Check counts","OK"))))</f>
        <v/>
      </c>
    </row>
    <row r="23" spans="1:12" x14ac:dyDescent="0.25">
      <c r="A23" s="12"/>
      <c r="B23" s="12"/>
      <c r="C23" s="12"/>
      <c r="D23" s="12"/>
      <c r="E23" s="12"/>
      <c r="F23" s="13"/>
      <c r="G23" s="14"/>
      <c r="H23" s="15"/>
      <c r="I23" s="14"/>
      <c r="J23" s="16" t="str">
        <f>IF(G23="","",IF(G23="Not started",0,IF(G23="Mapped",0.25,IF(G23="Test loaded",0.5,IF(G23="Validated",0.75,IF(G23="Final loaded",1,"Check"))))))</f>
        <v/>
      </c>
      <c r="K23" s="17" t="str">
        <f>IF(NOT(COUNTA(A23:I23)&gt;0),"",IF(ISNUMBER(F23),IF(AND(ISNUMBER(J23),F23&gt;=0,F23&lt;=10000000,F23=INT(F23)),F23*J23,"Check"),"Check"))</f>
        <v/>
      </c>
      <c r="L23" s="18" t="str">
        <f>IF(NOT(COUNTA(A23:I23)&gt;0),"",IF(OR(A23="",E23="",NOT(ISNUMBER(J23)),K23="Check",AND(H23&lt;&gt;"",NOT(ISNUMBER(H23))),AND(I23&lt;&gt;"",I23&lt;&gt;"Yes",I23&lt;&gt;"No")),"Check inputs",IF(AND(J23&gt;=0.25,OR(B23="",C23="")),"Map fields",IF(AND(J23&gt;=0.75,I23&lt;&gt;"Yes"),"Check counts","OK"))))</f>
        <v/>
      </c>
    </row>
    <row r="24" spans="1:12" x14ac:dyDescent="0.25">
      <c r="A24" s="12"/>
      <c r="B24" s="12"/>
      <c r="C24" s="12"/>
      <c r="D24" s="12"/>
      <c r="E24" s="12"/>
      <c r="F24" s="13"/>
      <c r="G24" s="14"/>
      <c r="H24" s="15"/>
      <c r="I24" s="14"/>
      <c r="J24" s="16" t="str">
        <f>IF(G24="","",IF(G24="Not started",0,IF(G24="Mapped",0.25,IF(G24="Test loaded",0.5,IF(G24="Validated",0.75,IF(G24="Final loaded",1,"Check"))))))</f>
        <v/>
      </c>
      <c r="K24" s="17" t="str">
        <f>IF(NOT(COUNTA(A24:I24)&gt;0),"",IF(ISNUMBER(F24),IF(AND(ISNUMBER(J24),F24&gt;=0,F24&lt;=10000000,F24=INT(F24)),F24*J24,"Check"),"Check"))</f>
        <v/>
      </c>
      <c r="L24" s="18" t="str">
        <f>IF(NOT(COUNTA(A24:I24)&gt;0),"",IF(OR(A24="",E24="",NOT(ISNUMBER(J24)),K24="Check",AND(H24&lt;&gt;"",NOT(ISNUMBER(H24))),AND(I24&lt;&gt;"",I24&lt;&gt;"Yes",I24&lt;&gt;"No")),"Check inputs",IF(AND(J24&gt;=0.25,OR(B24="",C24="")),"Map fields",IF(AND(J24&gt;=0.75,I24&lt;&gt;"Yes"),"Check counts","OK"))))</f>
        <v/>
      </c>
    </row>
    <row r="25" spans="1:12" x14ac:dyDescent="0.25">
      <c r="A25" s="12"/>
      <c r="B25" s="12"/>
      <c r="C25" s="12"/>
      <c r="D25" s="12"/>
      <c r="E25" s="12"/>
      <c r="F25" s="13"/>
      <c r="G25" s="14"/>
      <c r="H25" s="15"/>
      <c r="I25" s="14"/>
      <c r="J25" s="16" t="str">
        <f>IF(G25="","",IF(G25="Not started",0,IF(G25="Mapped",0.25,IF(G25="Test loaded",0.5,IF(G25="Validated",0.75,IF(G25="Final loaded",1,"Check"))))))</f>
        <v/>
      </c>
      <c r="K25" s="17" t="str">
        <f>IF(NOT(COUNTA(A25:I25)&gt;0),"",IF(ISNUMBER(F25),IF(AND(ISNUMBER(J25),F25&gt;=0,F25&lt;=10000000,F25=INT(F25)),F25*J25,"Check"),"Check"))</f>
        <v/>
      </c>
      <c r="L25" s="18" t="str">
        <f>IF(NOT(COUNTA(A25:I25)&gt;0),"",IF(OR(A25="",E25="",NOT(ISNUMBER(J25)),K25="Check",AND(H25&lt;&gt;"",NOT(ISNUMBER(H25))),AND(I25&lt;&gt;"",I25&lt;&gt;"Yes",I25&lt;&gt;"No")),"Check inputs",IF(AND(J25&gt;=0.25,OR(B25="",C25="")),"Map fields",IF(AND(J25&gt;=0.75,I25&lt;&gt;"Yes"),"Check counts","OK"))))</f>
        <v/>
      </c>
    </row>
    <row r="26" spans="1:12" x14ac:dyDescent="0.25">
      <c r="A26" s="12"/>
      <c r="B26" s="12"/>
      <c r="C26" s="12"/>
      <c r="D26" s="12"/>
      <c r="E26" s="12"/>
      <c r="F26" s="13"/>
      <c r="G26" s="14"/>
      <c r="H26" s="15"/>
      <c r="I26" s="14"/>
      <c r="J26" s="16" t="str">
        <f>IF(G26="","",IF(G26="Not started",0,IF(G26="Mapped",0.25,IF(G26="Test loaded",0.5,IF(G26="Validated",0.75,IF(G26="Final loaded",1,"Check"))))))</f>
        <v/>
      </c>
      <c r="K26" s="17" t="str">
        <f>IF(NOT(COUNTA(A26:I26)&gt;0),"",IF(ISNUMBER(F26),IF(AND(ISNUMBER(J26),F26&gt;=0,F26&lt;=10000000,F26=INT(F26)),F26*J26,"Check"),"Check"))</f>
        <v/>
      </c>
      <c r="L26" s="18" t="str">
        <f>IF(NOT(COUNTA(A26:I26)&gt;0),"",IF(OR(A26="",E26="",NOT(ISNUMBER(J26)),K26="Check",AND(H26&lt;&gt;"",NOT(ISNUMBER(H26))),AND(I26&lt;&gt;"",I26&lt;&gt;"Yes",I26&lt;&gt;"No")),"Check inputs",IF(AND(J26&gt;=0.25,OR(B26="",C26="")),"Map fields",IF(AND(J26&gt;=0.75,I26&lt;&gt;"Yes"),"Check counts","OK"))))</f>
        <v/>
      </c>
    </row>
    <row r="27" spans="1:12" x14ac:dyDescent="0.25">
      <c r="A27" s="12"/>
      <c r="B27" s="12"/>
      <c r="C27" s="12"/>
      <c r="D27" s="12"/>
      <c r="E27" s="12"/>
      <c r="F27" s="13"/>
      <c r="G27" s="14"/>
      <c r="H27" s="15"/>
      <c r="I27" s="14"/>
      <c r="J27" s="16" t="str">
        <f>IF(G27="","",IF(G27="Not started",0,IF(G27="Mapped",0.25,IF(G27="Test loaded",0.5,IF(G27="Validated",0.75,IF(G27="Final loaded",1,"Check"))))))</f>
        <v/>
      </c>
      <c r="K27" s="17" t="str">
        <f>IF(NOT(COUNTA(A27:I27)&gt;0),"",IF(ISNUMBER(F27),IF(AND(ISNUMBER(J27),F27&gt;=0,F27&lt;=10000000,F27=INT(F27)),F27*J27,"Check"),"Check"))</f>
        <v/>
      </c>
      <c r="L27" s="18" t="str">
        <f>IF(NOT(COUNTA(A27:I27)&gt;0),"",IF(OR(A27="",E27="",NOT(ISNUMBER(J27)),K27="Check",AND(H27&lt;&gt;"",NOT(ISNUMBER(H27))),AND(I27&lt;&gt;"",I27&lt;&gt;"Yes",I27&lt;&gt;"No")),"Check inputs",IF(AND(J27&gt;=0.25,OR(B27="",C27="")),"Map fields",IF(AND(J27&gt;=0.75,I27&lt;&gt;"Yes"),"Check counts","OK"))))</f>
        <v/>
      </c>
    </row>
    <row r="28" spans="1:12" x14ac:dyDescent="0.25">
      <c r="A28" s="12"/>
      <c r="B28" s="12"/>
      <c r="C28" s="12"/>
      <c r="D28" s="12"/>
      <c r="E28" s="12"/>
      <c r="F28" s="13"/>
      <c r="G28" s="14"/>
      <c r="H28" s="15"/>
      <c r="I28" s="14"/>
      <c r="J28" s="16" t="str">
        <f>IF(G28="","",IF(G28="Not started",0,IF(G28="Mapped",0.25,IF(G28="Test loaded",0.5,IF(G28="Validated",0.75,IF(G28="Final loaded",1,"Check"))))))</f>
        <v/>
      </c>
      <c r="K28" s="17" t="str">
        <f>IF(NOT(COUNTA(A28:I28)&gt;0),"",IF(ISNUMBER(F28),IF(AND(ISNUMBER(J28),F28&gt;=0,F28&lt;=10000000,F28=INT(F28)),F28*J28,"Check"),"Check"))</f>
        <v/>
      </c>
      <c r="L28" s="18" t="str">
        <f>IF(NOT(COUNTA(A28:I28)&gt;0),"",IF(OR(A28="",E28="",NOT(ISNUMBER(J28)),K28="Check",AND(H28&lt;&gt;"",NOT(ISNUMBER(H28))),AND(I28&lt;&gt;"",I28&lt;&gt;"Yes",I28&lt;&gt;"No")),"Check inputs",IF(AND(J28&gt;=0.25,OR(B28="",C28="")),"Map fields",IF(AND(J28&gt;=0.75,I28&lt;&gt;"Yes"),"Check counts","OK"))))</f>
        <v/>
      </c>
    </row>
    <row r="29" spans="1:12" x14ac:dyDescent="0.25">
      <c r="A29" s="12"/>
      <c r="B29" s="12"/>
      <c r="C29" s="12"/>
      <c r="D29" s="12"/>
      <c r="E29" s="12"/>
      <c r="F29" s="13"/>
      <c r="G29" s="14"/>
      <c r="H29" s="15"/>
      <c r="I29" s="14"/>
      <c r="J29" s="16" t="str">
        <f>IF(G29="","",IF(G29="Not started",0,IF(G29="Mapped",0.25,IF(G29="Test loaded",0.5,IF(G29="Validated",0.75,IF(G29="Final loaded",1,"Check"))))))</f>
        <v/>
      </c>
      <c r="K29" s="17" t="str">
        <f>IF(NOT(COUNTA(A29:I29)&gt;0),"",IF(ISNUMBER(F29),IF(AND(ISNUMBER(J29),F29&gt;=0,F29&lt;=10000000,F29=INT(F29)),F29*J29,"Check"),"Check"))</f>
        <v/>
      </c>
      <c r="L29" s="18" t="str">
        <f>IF(NOT(COUNTA(A29:I29)&gt;0),"",IF(OR(A29="",E29="",NOT(ISNUMBER(J29)),K29="Check",AND(H29&lt;&gt;"",NOT(ISNUMBER(H29))),AND(I29&lt;&gt;"",I29&lt;&gt;"Yes",I29&lt;&gt;"No")),"Check inputs",IF(AND(J29&gt;=0.25,OR(B29="",C29="")),"Map fields",IF(AND(J29&gt;=0.75,I29&lt;&gt;"Yes"),"Check counts","OK"))))</f>
        <v/>
      </c>
    </row>
    <row r="30" spans="1:12" x14ac:dyDescent="0.25">
      <c r="A30" s="12"/>
      <c r="B30" s="12"/>
      <c r="C30" s="12"/>
      <c r="D30" s="12"/>
      <c r="E30" s="12"/>
      <c r="F30" s="13"/>
      <c r="G30" s="14"/>
      <c r="H30" s="15"/>
      <c r="I30" s="14"/>
      <c r="J30" s="16" t="str">
        <f>IF(G30="","",IF(G30="Not started",0,IF(G30="Mapped",0.25,IF(G30="Test loaded",0.5,IF(G30="Validated",0.75,IF(G30="Final loaded",1,"Check"))))))</f>
        <v/>
      </c>
      <c r="K30" s="17" t="str">
        <f>IF(NOT(COUNTA(A30:I30)&gt;0),"",IF(ISNUMBER(F30),IF(AND(ISNUMBER(J30),F30&gt;=0,F30&lt;=10000000,F30=INT(F30)),F30*J30,"Check"),"Check"))</f>
        <v/>
      </c>
      <c r="L30" s="18" t="str">
        <f>IF(NOT(COUNTA(A30:I30)&gt;0),"",IF(OR(A30="",E30="",NOT(ISNUMBER(J30)),K30="Check",AND(H30&lt;&gt;"",NOT(ISNUMBER(H30))),AND(I30&lt;&gt;"",I30&lt;&gt;"Yes",I30&lt;&gt;"No")),"Check inputs",IF(AND(J30&gt;=0.25,OR(B30="",C30="")),"Map fields",IF(AND(J30&gt;=0.75,I30&lt;&gt;"Yes"),"Check counts","OK"))))</f>
        <v/>
      </c>
    </row>
    <row r="31" spans="1:12" x14ac:dyDescent="0.25">
      <c r="A31" s="12"/>
      <c r="B31" s="12"/>
      <c r="C31" s="12"/>
      <c r="D31" s="12"/>
      <c r="E31" s="12"/>
      <c r="F31" s="13"/>
      <c r="G31" s="14"/>
      <c r="H31" s="15"/>
      <c r="I31" s="14"/>
      <c r="J31" s="16" t="str">
        <f>IF(G31="","",IF(G31="Not started",0,IF(G31="Mapped",0.25,IF(G31="Test loaded",0.5,IF(G31="Validated",0.75,IF(G31="Final loaded",1,"Check"))))))</f>
        <v/>
      </c>
      <c r="K31" s="17" t="str">
        <f>IF(NOT(COUNTA(A31:I31)&gt;0),"",IF(ISNUMBER(F31),IF(AND(ISNUMBER(J31),F31&gt;=0,F31&lt;=10000000,F31=INT(F31)),F31*J31,"Check"),"Check"))</f>
        <v/>
      </c>
      <c r="L31" s="18" t="str">
        <f>IF(NOT(COUNTA(A31:I31)&gt;0),"",IF(OR(A31="",E31="",NOT(ISNUMBER(J31)),K31="Check",AND(H31&lt;&gt;"",NOT(ISNUMBER(H31))),AND(I31&lt;&gt;"",I31&lt;&gt;"Yes",I31&lt;&gt;"No")),"Check inputs",IF(AND(J31&gt;=0.25,OR(B31="",C31="")),"Map fields",IF(AND(J31&gt;=0.75,I31&lt;&gt;"Yes"),"Check counts","OK"))))</f>
        <v/>
      </c>
    </row>
    <row r="32" spans="1:12" x14ac:dyDescent="0.25">
      <c r="A32" s="12"/>
      <c r="B32" s="12"/>
      <c r="C32" s="12"/>
      <c r="D32" s="12"/>
      <c r="E32" s="12"/>
      <c r="F32" s="13"/>
      <c r="G32" s="14"/>
      <c r="H32" s="15"/>
      <c r="I32" s="14"/>
      <c r="J32" s="16" t="str">
        <f>IF(G32="","",IF(G32="Not started",0,IF(G32="Mapped",0.25,IF(G32="Test loaded",0.5,IF(G32="Validated",0.75,IF(G32="Final loaded",1,"Check"))))))</f>
        <v/>
      </c>
      <c r="K32" s="17" t="str">
        <f>IF(NOT(COUNTA(A32:I32)&gt;0),"",IF(ISNUMBER(F32),IF(AND(ISNUMBER(J32),F32&gt;=0,F32&lt;=10000000,F32=INT(F32)),F32*J32,"Check"),"Check"))</f>
        <v/>
      </c>
      <c r="L32" s="18" t="str">
        <f>IF(NOT(COUNTA(A32:I32)&gt;0),"",IF(OR(A32="",E32="",NOT(ISNUMBER(J32)),K32="Check",AND(H32&lt;&gt;"",NOT(ISNUMBER(H32))),AND(I32&lt;&gt;"",I32&lt;&gt;"Yes",I32&lt;&gt;"No")),"Check inputs",IF(AND(J32&gt;=0.25,OR(B32="",C32="")),"Map fields",IF(AND(J32&gt;=0.75,I32&lt;&gt;"Yes"),"Check counts","OK"))))</f>
        <v/>
      </c>
    </row>
    <row r="33" spans="1:12" x14ac:dyDescent="0.25">
      <c r="A33" s="12"/>
      <c r="B33" s="12"/>
      <c r="C33" s="12"/>
      <c r="D33" s="12"/>
      <c r="E33" s="12"/>
      <c r="F33" s="13"/>
      <c r="G33" s="14"/>
      <c r="H33" s="15"/>
      <c r="I33" s="14"/>
      <c r="J33" s="16" t="str">
        <f>IF(G33="","",IF(G33="Not started",0,IF(G33="Mapped",0.25,IF(G33="Test loaded",0.5,IF(G33="Validated",0.75,IF(G33="Final loaded",1,"Check"))))))</f>
        <v/>
      </c>
      <c r="K33" s="17" t="str">
        <f>IF(NOT(COUNTA(A33:I33)&gt;0),"",IF(ISNUMBER(F33),IF(AND(ISNUMBER(J33),F33&gt;=0,F33&lt;=10000000,F33=INT(F33)),F33*J33,"Check"),"Check"))</f>
        <v/>
      </c>
      <c r="L33" s="18" t="str">
        <f>IF(NOT(COUNTA(A33:I33)&gt;0),"",IF(OR(A33="",E33="",NOT(ISNUMBER(J33)),K33="Check",AND(H33&lt;&gt;"",NOT(ISNUMBER(H33))),AND(I33&lt;&gt;"",I33&lt;&gt;"Yes",I33&lt;&gt;"No")),"Check inputs",IF(AND(J33&gt;=0.25,OR(B33="",C33="")),"Map fields",IF(AND(J33&gt;=0.75,I33&lt;&gt;"Yes"),"Check counts","OK"))))</f>
        <v/>
      </c>
    </row>
    <row r="34" spans="1:12" x14ac:dyDescent="0.25">
      <c r="A34" s="12"/>
      <c r="B34" s="12"/>
      <c r="C34" s="12"/>
      <c r="D34" s="12"/>
      <c r="E34" s="12"/>
      <c r="F34" s="13"/>
      <c r="G34" s="14"/>
      <c r="H34" s="15"/>
      <c r="I34" s="14"/>
      <c r="J34" s="16" t="str">
        <f>IF(G34="","",IF(G34="Not started",0,IF(G34="Mapped",0.25,IF(G34="Test loaded",0.5,IF(G34="Validated",0.75,IF(G34="Final loaded",1,"Check"))))))</f>
        <v/>
      </c>
      <c r="K34" s="17" t="str">
        <f>IF(NOT(COUNTA(A34:I34)&gt;0),"",IF(ISNUMBER(F34),IF(AND(ISNUMBER(J34),F34&gt;=0,F34&lt;=10000000,F34=INT(F34)),F34*J34,"Check"),"Check"))</f>
        <v/>
      </c>
      <c r="L34" s="18" t="str">
        <f>IF(NOT(COUNTA(A34:I34)&gt;0),"",IF(OR(A34="",E34="",NOT(ISNUMBER(J34)),K34="Check",AND(H34&lt;&gt;"",NOT(ISNUMBER(H34))),AND(I34&lt;&gt;"",I34&lt;&gt;"Yes",I34&lt;&gt;"No")),"Check inputs",IF(AND(J34&gt;=0.25,OR(B34="",C34="")),"Map fields",IF(AND(J34&gt;=0.75,I34&lt;&gt;"Yes"),"Check counts","OK"))))</f>
        <v/>
      </c>
    </row>
    <row r="35" spans="1:12" x14ac:dyDescent="0.25">
      <c r="A35" s="12"/>
      <c r="B35" s="12"/>
      <c r="C35" s="12"/>
      <c r="D35" s="12"/>
      <c r="E35" s="12"/>
      <c r="F35" s="13"/>
      <c r="G35" s="14"/>
      <c r="H35" s="15"/>
      <c r="I35" s="14"/>
      <c r="J35" s="16" t="str">
        <f>IF(G35="","",IF(G35="Not started",0,IF(G35="Mapped",0.25,IF(G35="Test loaded",0.5,IF(G35="Validated",0.75,IF(G35="Final loaded",1,"Check"))))))</f>
        <v/>
      </c>
      <c r="K35" s="17" t="str">
        <f>IF(NOT(COUNTA(A35:I35)&gt;0),"",IF(ISNUMBER(F35),IF(AND(ISNUMBER(J35),F35&gt;=0,F35&lt;=10000000,F35=INT(F35)),F35*J35,"Check"),"Check"))</f>
        <v/>
      </c>
      <c r="L35" s="18" t="str">
        <f>IF(NOT(COUNTA(A35:I35)&gt;0),"",IF(OR(A35="",E35="",NOT(ISNUMBER(J35)),K35="Check",AND(H35&lt;&gt;"",NOT(ISNUMBER(H35))),AND(I35&lt;&gt;"",I35&lt;&gt;"Yes",I35&lt;&gt;"No")),"Check inputs",IF(AND(J35&gt;=0.25,OR(B35="",C35="")),"Map fields",IF(AND(J35&gt;=0.75,I35&lt;&gt;"Yes"),"Check counts","OK"))))</f>
        <v/>
      </c>
    </row>
    <row r="36" spans="1:12" x14ac:dyDescent="0.25">
      <c r="A36" s="12"/>
      <c r="B36" s="12"/>
      <c r="C36" s="12"/>
      <c r="D36" s="12"/>
      <c r="E36" s="12"/>
      <c r="F36" s="13"/>
      <c r="G36" s="14"/>
      <c r="H36" s="15"/>
      <c r="I36" s="14"/>
      <c r="J36" s="16" t="str">
        <f>IF(G36="","",IF(G36="Not started",0,IF(G36="Mapped",0.25,IF(G36="Test loaded",0.5,IF(G36="Validated",0.75,IF(G36="Final loaded",1,"Check"))))))</f>
        <v/>
      </c>
      <c r="K36" s="17" t="str">
        <f>IF(NOT(COUNTA(A36:I36)&gt;0),"",IF(ISNUMBER(F36),IF(AND(ISNUMBER(J36),F36&gt;=0,F36&lt;=10000000,F36=INT(F36)),F36*J36,"Check"),"Check"))</f>
        <v/>
      </c>
      <c r="L36" s="18" t="str">
        <f>IF(NOT(COUNTA(A36:I36)&gt;0),"",IF(OR(A36="",E36="",NOT(ISNUMBER(J36)),K36="Check",AND(H36&lt;&gt;"",NOT(ISNUMBER(H36))),AND(I36&lt;&gt;"",I36&lt;&gt;"Yes",I36&lt;&gt;"No")),"Check inputs",IF(AND(J36&gt;=0.25,OR(B36="",C36="")),"Map fields",IF(AND(J36&gt;=0.75,I36&lt;&gt;"Yes"),"Check counts","OK"))))</f>
        <v/>
      </c>
    </row>
    <row r="37" spans="1:12" x14ac:dyDescent="0.25">
      <c r="A37" s="12"/>
      <c r="B37" s="12"/>
      <c r="C37" s="12"/>
      <c r="D37" s="12"/>
      <c r="E37" s="12"/>
      <c r="F37" s="13"/>
      <c r="G37" s="14"/>
      <c r="H37" s="15"/>
      <c r="I37" s="14"/>
      <c r="J37" s="16" t="str">
        <f>IF(G37="","",IF(G37="Not started",0,IF(G37="Mapped",0.25,IF(G37="Test loaded",0.5,IF(G37="Validated",0.75,IF(G37="Final loaded",1,"Check"))))))</f>
        <v/>
      </c>
      <c r="K37" s="17" t="str">
        <f>IF(NOT(COUNTA(A37:I37)&gt;0),"",IF(ISNUMBER(F37),IF(AND(ISNUMBER(J37),F37&gt;=0,F37&lt;=10000000,F37=INT(F37)),F37*J37,"Check"),"Check"))</f>
        <v/>
      </c>
      <c r="L37" s="18" t="str">
        <f>IF(NOT(COUNTA(A37:I37)&gt;0),"",IF(OR(A37="",E37="",NOT(ISNUMBER(J37)),K37="Check",AND(H37&lt;&gt;"",NOT(ISNUMBER(H37))),AND(I37&lt;&gt;"",I37&lt;&gt;"Yes",I37&lt;&gt;"No")),"Check inputs",IF(AND(J37&gt;=0.25,OR(B37="",C37="")),"Map fields",IF(AND(J37&gt;=0.75,I37&lt;&gt;"Yes"),"Check counts","OK"))))</f>
        <v/>
      </c>
    </row>
    <row r="38" spans="1:12" x14ac:dyDescent="0.25">
      <c r="A38" s="12"/>
      <c r="B38" s="12"/>
      <c r="C38" s="12"/>
      <c r="D38" s="12"/>
      <c r="E38" s="12"/>
      <c r="F38" s="13"/>
      <c r="G38" s="14"/>
      <c r="H38" s="15"/>
      <c r="I38" s="14"/>
      <c r="J38" s="16" t="str">
        <f>IF(G38="","",IF(G38="Not started",0,IF(G38="Mapped",0.25,IF(G38="Test loaded",0.5,IF(G38="Validated",0.75,IF(G38="Final loaded",1,"Check"))))))</f>
        <v/>
      </c>
      <c r="K38" s="17" t="str">
        <f>IF(NOT(COUNTA(A38:I38)&gt;0),"",IF(ISNUMBER(F38),IF(AND(ISNUMBER(J38),F38&gt;=0,F38&lt;=10000000,F38=INT(F38)),F38*J38,"Check"),"Check"))</f>
        <v/>
      </c>
      <c r="L38" s="18" t="str">
        <f>IF(NOT(COUNTA(A38:I38)&gt;0),"",IF(OR(A38="",E38="",NOT(ISNUMBER(J38)),K38="Check",AND(H38&lt;&gt;"",NOT(ISNUMBER(H38))),AND(I38&lt;&gt;"",I38&lt;&gt;"Yes",I38&lt;&gt;"No")),"Check inputs",IF(AND(J38&gt;=0.25,OR(B38="",C38="")),"Map fields",IF(AND(J38&gt;=0.75,I38&lt;&gt;"Yes"),"Check counts","OK"))))</f>
        <v/>
      </c>
    </row>
    <row r="39" spans="1:12" x14ac:dyDescent="0.25">
      <c r="A39" s="12"/>
      <c r="B39" s="12"/>
      <c r="C39" s="12"/>
      <c r="D39" s="12"/>
      <c r="E39" s="12"/>
      <c r="F39" s="13"/>
      <c r="G39" s="14"/>
      <c r="H39" s="15"/>
      <c r="I39" s="14"/>
      <c r="J39" s="16" t="str">
        <f>IF(G39="","",IF(G39="Not started",0,IF(G39="Mapped",0.25,IF(G39="Test loaded",0.5,IF(G39="Validated",0.75,IF(G39="Final loaded",1,"Check"))))))</f>
        <v/>
      </c>
      <c r="K39" s="17" t="str">
        <f>IF(NOT(COUNTA(A39:I39)&gt;0),"",IF(ISNUMBER(F39),IF(AND(ISNUMBER(J39),F39&gt;=0,F39&lt;=10000000,F39=INT(F39)),F39*J39,"Check"),"Check"))</f>
        <v/>
      </c>
      <c r="L39" s="18" t="str">
        <f>IF(NOT(COUNTA(A39:I39)&gt;0),"",IF(OR(A39="",E39="",NOT(ISNUMBER(J39)),K39="Check",AND(H39&lt;&gt;"",NOT(ISNUMBER(H39))),AND(I39&lt;&gt;"",I39&lt;&gt;"Yes",I39&lt;&gt;"No")),"Check inputs",IF(AND(J39&gt;=0.25,OR(B39="",C39="")),"Map fields",IF(AND(J39&gt;=0.75,I39&lt;&gt;"Yes"),"Check counts","OK"))))</f>
        <v/>
      </c>
    </row>
    <row r="40" spans="1:12" x14ac:dyDescent="0.25">
      <c r="A40" s="12"/>
      <c r="B40" s="12"/>
      <c r="C40" s="12"/>
      <c r="D40" s="12"/>
      <c r="E40" s="12"/>
      <c r="F40" s="13"/>
      <c r="G40" s="14"/>
      <c r="H40" s="15"/>
      <c r="I40" s="14"/>
      <c r="J40" s="16" t="str">
        <f>IF(G40="","",IF(G40="Not started",0,IF(G40="Mapped",0.25,IF(G40="Test loaded",0.5,IF(G40="Validated",0.75,IF(G40="Final loaded",1,"Check"))))))</f>
        <v/>
      </c>
      <c r="K40" s="17" t="str">
        <f>IF(NOT(COUNTA(A40:I40)&gt;0),"",IF(ISNUMBER(F40),IF(AND(ISNUMBER(J40),F40&gt;=0,F40&lt;=10000000,F40=INT(F40)),F40*J40,"Check"),"Check"))</f>
        <v/>
      </c>
      <c r="L40" s="18" t="str">
        <f>IF(NOT(COUNTA(A40:I40)&gt;0),"",IF(OR(A40="",E40="",NOT(ISNUMBER(J40)),K40="Check",AND(H40&lt;&gt;"",NOT(ISNUMBER(H40))),AND(I40&lt;&gt;"",I40&lt;&gt;"Yes",I40&lt;&gt;"No")),"Check inputs",IF(AND(J40&gt;=0.25,OR(B40="",C40="")),"Map fields",IF(AND(J40&gt;=0.75,I40&lt;&gt;"Yes"),"Check counts","OK"))))</f>
        <v/>
      </c>
    </row>
    <row r="41" spans="1:12" x14ac:dyDescent="0.25">
      <c r="A41" s="12"/>
      <c r="B41" s="12"/>
      <c r="C41" s="12"/>
      <c r="D41" s="12"/>
      <c r="E41" s="12"/>
      <c r="F41" s="13"/>
      <c r="G41" s="14"/>
      <c r="H41" s="15"/>
      <c r="I41" s="14"/>
      <c r="J41" s="16" t="str">
        <f>IF(G41="","",IF(G41="Not started",0,IF(G41="Mapped",0.25,IF(G41="Test loaded",0.5,IF(G41="Validated",0.75,IF(G41="Final loaded",1,"Check"))))))</f>
        <v/>
      </c>
      <c r="K41" s="17" t="str">
        <f>IF(NOT(COUNTA(A41:I41)&gt;0),"",IF(ISNUMBER(F41),IF(AND(ISNUMBER(J41),F41&gt;=0,F41&lt;=10000000,F41=INT(F41)),F41*J41,"Check"),"Check"))</f>
        <v/>
      </c>
      <c r="L41" s="18" t="str">
        <f>IF(NOT(COUNTA(A41:I41)&gt;0),"",IF(OR(A41="",E41="",NOT(ISNUMBER(J41)),K41="Check",AND(H41&lt;&gt;"",NOT(ISNUMBER(H41))),AND(I41&lt;&gt;"",I41&lt;&gt;"Yes",I41&lt;&gt;"No")),"Check inputs",IF(AND(J41&gt;=0.25,OR(B41="",C41="")),"Map fields",IF(AND(J41&gt;=0.75,I41&lt;&gt;"Yes"),"Check counts","OK"))))</f>
        <v/>
      </c>
    </row>
    <row r="42" spans="1:12" x14ac:dyDescent="0.25">
      <c r="A42" s="12"/>
      <c r="B42" s="12"/>
      <c r="C42" s="12"/>
      <c r="D42" s="12"/>
      <c r="E42" s="12"/>
      <c r="F42" s="13"/>
      <c r="G42" s="14"/>
      <c r="H42" s="15"/>
      <c r="I42" s="14"/>
      <c r="J42" s="16" t="str">
        <f>IF(G42="","",IF(G42="Not started",0,IF(G42="Mapped",0.25,IF(G42="Test loaded",0.5,IF(G42="Validated",0.75,IF(G42="Final loaded",1,"Check"))))))</f>
        <v/>
      </c>
      <c r="K42" s="17" t="str">
        <f>IF(NOT(COUNTA(A42:I42)&gt;0),"",IF(ISNUMBER(F42),IF(AND(ISNUMBER(J42),F42&gt;=0,F42&lt;=10000000,F42=INT(F42)),F42*J42,"Check"),"Check"))</f>
        <v/>
      </c>
      <c r="L42" s="18" t="str">
        <f>IF(NOT(COUNTA(A42:I42)&gt;0),"",IF(OR(A42="",E42="",NOT(ISNUMBER(J42)),K42="Check",AND(H42&lt;&gt;"",NOT(ISNUMBER(H42))),AND(I42&lt;&gt;"",I42&lt;&gt;"Yes",I42&lt;&gt;"No")),"Check inputs",IF(AND(J42&gt;=0.25,OR(B42="",C42="")),"Map fields",IF(AND(J42&gt;=0.75,I42&lt;&gt;"Yes"),"Check counts","OK"))))</f>
        <v/>
      </c>
    </row>
    <row r="43" spans="1:12" x14ac:dyDescent="0.25">
      <c r="A43" s="12"/>
      <c r="B43" s="12"/>
      <c r="C43" s="12"/>
      <c r="D43" s="12"/>
      <c r="E43" s="12"/>
      <c r="F43" s="13"/>
      <c r="G43" s="14"/>
      <c r="H43" s="15"/>
      <c r="I43" s="14"/>
      <c r="J43" s="16" t="str">
        <f>IF(G43="","",IF(G43="Not started",0,IF(G43="Mapped",0.25,IF(G43="Test loaded",0.5,IF(G43="Validated",0.75,IF(G43="Final loaded",1,"Check"))))))</f>
        <v/>
      </c>
      <c r="K43" s="17" t="str">
        <f>IF(NOT(COUNTA(A43:I43)&gt;0),"",IF(ISNUMBER(F43),IF(AND(ISNUMBER(J43),F43&gt;=0,F43&lt;=10000000,F43=INT(F43)),F43*J43,"Check"),"Check"))</f>
        <v/>
      </c>
      <c r="L43" s="18" t="str">
        <f>IF(NOT(COUNTA(A43:I43)&gt;0),"",IF(OR(A43="",E43="",NOT(ISNUMBER(J43)),K43="Check",AND(H43&lt;&gt;"",NOT(ISNUMBER(H43))),AND(I43&lt;&gt;"",I43&lt;&gt;"Yes",I43&lt;&gt;"No")),"Check inputs",IF(AND(J43&gt;=0.25,OR(B43="",C43="")),"Map fields",IF(AND(J43&gt;=0.75,I43&lt;&gt;"Yes"),"Check counts","OK"))))</f>
        <v/>
      </c>
    </row>
    <row r="44" spans="1:12" x14ac:dyDescent="0.25">
      <c r="A44" s="12"/>
      <c r="B44" s="12"/>
      <c r="C44" s="12"/>
      <c r="D44" s="12"/>
      <c r="E44" s="12"/>
      <c r="F44" s="13"/>
      <c r="G44" s="14"/>
      <c r="H44" s="15"/>
      <c r="I44" s="14"/>
      <c r="J44" s="16" t="str">
        <f>IF(G44="","",IF(G44="Not started",0,IF(G44="Mapped",0.25,IF(G44="Test loaded",0.5,IF(G44="Validated",0.75,IF(G44="Final loaded",1,"Check"))))))</f>
        <v/>
      </c>
      <c r="K44" s="17" t="str">
        <f>IF(NOT(COUNTA(A44:I44)&gt;0),"",IF(ISNUMBER(F44),IF(AND(ISNUMBER(J44),F44&gt;=0,F44&lt;=10000000,F44=INT(F44)),F44*J44,"Check"),"Check"))</f>
        <v/>
      </c>
      <c r="L44" s="18" t="str">
        <f>IF(NOT(COUNTA(A44:I44)&gt;0),"",IF(OR(A44="",E44="",NOT(ISNUMBER(J44)),K44="Check",AND(H44&lt;&gt;"",NOT(ISNUMBER(H44))),AND(I44&lt;&gt;"",I44&lt;&gt;"Yes",I44&lt;&gt;"No")),"Check inputs",IF(AND(J44&gt;=0.25,OR(B44="",C44="")),"Map fields",IF(AND(J44&gt;=0.75,I44&lt;&gt;"Yes"),"Check counts","OK"))))</f>
        <v/>
      </c>
    </row>
    <row r="45" spans="1:12" x14ac:dyDescent="0.25">
      <c r="A45" s="12"/>
      <c r="B45" s="12"/>
      <c r="C45" s="12"/>
      <c r="D45" s="12"/>
      <c r="E45" s="12"/>
      <c r="F45" s="13"/>
      <c r="G45" s="14"/>
      <c r="H45" s="15"/>
      <c r="I45" s="14"/>
      <c r="J45" s="16" t="str">
        <f>IF(G45="","",IF(G45="Not started",0,IF(G45="Mapped",0.25,IF(G45="Test loaded",0.5,IF(G45="Validated",0.75,IF(G45="Final loaded",1,"Check"))))))</f>
        <v/>
      </c>
      <c r="K45" s="17" t="str">
        <f>IF(NOT(COUNTA(A45:I45)&gt;0),"",IF(ISNUMBER(F45),IF(AND(ISNUMBER(J45),F45&gt;=0,F45&lt;=10000000,F45=INT(F45)),F45*J45,"Check"),"Check"))</f>
        <v/>
      </c>
      <c r="L45" s="18" t="str">
        <f>IF(NOT(COUNTA(A45:I45)&gt;0),"",IF(OR(A45="",E45="",NOT(ISNUMBER(J45)),K45="Check",AND(H45&lt;&gt;"",NOT(ISNUMBER(H45))),AND(I45&lt;&gt;"",I45&lt;&gt;"Yes",I45&lt;&gt;"No")),"Check inputs",IF(AND(J45&gt;=0.25,OR(B45="",C45="")),"Map fields",IF(AND(J45&gt;=0.75,I45&lt;&gt;"Yes"),"Check counts","OK"))))</f>
        <v/>
      </c>
    </row>
    <row r="46" spans="1:12" x14ac:dyDescent="0.25">
      <c r="A46" s="12"/>
      <c r="B46" s="12"/>
      <c r="C46" s="12"/>
      <c r="D46" s="12"/>
      <c r="E46" s="12"/>
      <c r="F46" s="13"/>
      <c r="G46" s="14"/>
      <c r="H46" s="15"/>
      <c r="I46" s="14"/>
      <c r="J46" s="16" t="str">
        <f>IF(G46="","",IF(G46="Not started",0,IF(G46="Mapped",0.25,IF(G46="Test loaded",0.5,IF(G46="Validated",0.75,IF(G46="Final loaded",1,"Check"))))))</f>
        <v/>
      </c>
      <c r="K46" s="17" t="str">
        <f>IF(NOT(COUNTA(A46:I46)&gt;0),"",IF(ISNUMBER(F46),IF(AND(ISNUMBER(J46),F46&gt;=0,F46&lt;=10000000,F46=INT(F46)),F46*J46,"Check"),"Check"))</f>
        <v/>
      </c>
      <c r="L46" s="18" t="str">
        <f>IF(NOT(COUNTA(A46:I46)&gt;0),"",IF(OR(A46="",E46="",NOT(ISNUMBER(J46)),K46="Check",AND(H46&lt;&gt;"",NOT(ISNUMBER(H46))),AND(I46&lt;&gt;"",I46&lt;&gt;"Yes",I46&lt;&gt;"No")),"Check inputs",IF(AND(J46&gt;=0.25,OR(B46="",C46="")),"Map fields",IF(AND(J46&gt;=0.75,I46&lt;&gt;"Yes"),"Check counts","OK"))))</f>
        <v/>
      </c>
    </row>
    <row r="47" spans="1:12" x14ac:dyDescent="0.25">
      <c r="A47" s="12"/>
      <c r="B47" s="12"/>
      <c r="C47" s="12"/>
      <c r="D47" s="12"/>
      <c r="E47" s="12"/>
      <c r="F47" s="13"/>
      <c r="G47" s="14"/>
      <c r="H47" s="15"/>
      <c r="I47" s="14"/>
      <c r="J47" s="16" t="str">
        <f>IF(G47="","",IF(G47="Not started",0,IF(G47="Mapped",0.25,IF(G47="Test loaded",0.5,IF(G47="Validated",0.75,IF(G47="Final loaded",1,"Check"))))))</f>
        <v/>
      </c>
      <c r="K47" s="17" t="str">
        <f>IF(NOT(COUNTA(A47:I47)&gt;0),"",IF(ISNUMBER(F47),IF(AND(ISNUMBER(J47),F47&gt;=0,F47&lt;=10000000,F47=INT(F47)),F47*J47,"Check"),"Check"))</f>
        <v/>
      </c>
      <c r="L47" s="18" t="str">
        <f>IF(NOT(COUNTA(A47:I47)&gt;0),"",IF(OR(A47="",E47="",NOT(ISNUMBER(J47)),K47="Check",AND(H47&lt;&gt;"",NOT(ISNUMBER(H47))),AND(I47&lt;&gt;"",I47&lt;&gt;"Yes",I47&lt;&gt;"No")),"Check inputs",IF(AND(J47&gt;=0.25,OR(B47="",C47="")),"Map fields",IF(AND(J47&gt;=0.75,I47&lt;&gt;"Yes"),"Check counts","OK"))))</f>
        <v/>
      </c>
    </row>
    <row r="48" spans="1:12" x14ac:dyDescent="0.25">
      <c r="A48" s="12"/>
      <c r="B48" s="12"/>
      <c r="C48" s="12"/>
      <c r="D48" s="12"/>
      <c r="E48" s="12"/>
      <c r="F48" s="13"/>
      <c r="G48" s="14"/>
      <c r="H48" s="15"/>
      <c r="I48" s="14"/>
      <c r="J48" s="16" t="str">
        <f>IF(G48="","",IF(G48="Not started",0,IF(G48="Mapped",0.25,IF(G48="Test loaded",0.5,IF(G48="Validated",0.75,IF(G48="Final loaded",1,"Check"))))))</f>
        <v/>
      </c>
      <c r="K48" s="17" t="str">
        <f>IF(NOT(COUNTA(A48:I48)&gt;0),"",IF(ISNUMBER(F48),IF(AND(ISNUMBER(J48),F48&gt;=0,F48&lt;=10000000,F48=INT(F48)),F48*J48,"Check"),"Check"))</f>
        <v/>
      </c>
      <c r="L48" s="18" t="str">
        <f>IF(NOT(COUNTA(A48:I48)&gt;0),"",IF(OR(A48="",E48="",NOT(ISNUMBER(J48)),K48="Check",AND(H48&lt;&gt;"",NOT(ISNUMBER(H48))),AND(I48&lt;&gt;"",I48&lt;&gt;"Yes",I48&lt;&gt;"No")),"Check inputs",IF(AND(J48&gt;=0.25,OR(B48="",C48="")),"Map fields",IF(AND(J48&gt;=0.75,I48&lt;&gt;"Yes"),"Check counts","OK"))))</f>
        <v/>
      </c>
    </row>
    <row r="49" spans="1:12" x14ac:dyDescent="0.25">
      <c r="A49" s="12"/>
      <c r="B49" s="12"/>
      <c r="C49" s="12"/>
      <c r="D49" s="12"/>
      <c r="E49" s="12"/>
      <c r="F49" s="13"/>
      <c r="G49" s="14"/>
      <c r="H49" s="15"/>
      <c r="I49" s="14"/>
      <c r="J49" s="16" t="str">
        <f>IF(G49="","",IF(G49="Not started",0,IF(G49="Mapped",0.25,IF(G49="Test loaded",0.5,IF(G49="Validated",0.75,IF(G49="Final loaded",1,"Check"))))))</f>
        <v/>
      </c>
      <c r="K49" s="17" t="str">
        <f>IF(NOT(COUNTA(A49:I49)&gt;0),"",IF(ISNUMBER(F49),IF(AND(ISNUMBER(J49),F49&gt;=0,F49&lt;=10000000,F49=INT(F49)),F49*J49,"Check"),"Check"))</f>
        <v/>
      </c>
      <c r="L49" s="18" t="str">
        <f>IF(NOT(COUNTA(A49:I49)&gt;0),"",IF(OR(A49="",E49="",NOT(ISNUMBER(J49)),K49="Check",AND(H49&lt;&gt;"",NOT(ISNUMBER(H49))),AND(I49&lt;&gt;"",I49&lt;&gt;"Yes",I49&lt;&gt;"No")),"Check inputs",IF(AND(J49&gt;=0.25,OR(B49="",C49="")),"Map fields",IF(AND(J49&gt;=0.75,I49&lt;&gt;"Yes"),"Check counts","OK"))))</f>
        <v/>
      </c>
    </row>
    <row r="50" spans="1:12" x14ac:dyDescent="0.25">
      <c r="A50" s="12"/>
      <c r="B50" s="12"/>
      <c r="C50" s="12"/>
      <c r="D50" s="12"/>
      <c r="E50" s="12"/>
      <c r="F50" s="13"/>
      <c r="G50" s="14"/>
      <c r="H50" s="15"/>
      <c r="I50" s="14"/>
      <c r="J50" s="16" t="str">
        <f>IF(G50="","",IF(G50="Not started",0,IF(G50="Mapped",0.25,IF(G50="Test loaded",0.5,IF(G50="Validated",0.75,IF(G50="Final loaded",1,"Check"))))))</f>
        <v/>
      </c>
      <c r="K50" s="17" t="str">
        <f>IF(NOT(COUNTA(A50:I50)&gt;0),"",IF(ISNUMBER(F50),IF(AND(ISNUMBER(J50),F50&gt;=0,F50&lt;=10000000,F50=INT(F50)),F50*J50,"Check"),"Check"))</f>
        <v/>
      </c>
      <c r="L50" s="18" t="str">
        <f>IF(NOT(COUNTA(A50:I50)&gt;0),"",IF(OR(A50="",E50="",NOT(ISNUMBER(J50)),K50="Check",AND(H50&lt;&gt;"",NOT(ISNUMBER(H50))),AND(I50&lt;&gt;"",I50&lt;&gt;"Yes",I50&lt;&gt;"No")),"Check inputs",IF(AND(J50&gt;=0.25,OR(B50="",C50="")),"Map fields",IF(AND(J50&gt;=0.75,I50&lt;&gt;"Yes"),"Check counts","OK"))))</f>
        <v/>
      </c>
    </row>
    <row r="51" spans="1:12" x14ac:dyDescent="0.25">
      <c r="A51" s="12"/>
      <c r="B51" s="12"/>
      <c r="C51" s="12"/>
      <c r="D51" s="12"/>
      <c r="E51" s="12"/>
      <c r="F51" s="13"/>
      <c r="G51" s="14"/>
      <c r="H51" s="15"/>
      <c r="I51" s="14"/>
      <c r="J51" s="16" t="str">
        <f>IF(G51="","",IF(G51="Not started",0,IF(G51="Mapped",0.25,IF(G51="Test loaded",0.5,IF(G51="Validated",0.75,IF(G51="Final loaded",1,"Check"))))))</f>
        <v/>
      </c>
      <c r="K51" s="17" t="str">
        <f>IF(NOT(COUNTA(A51:I51)&gt;0),"",IF(ISNUMBER(F51),IF(AND(ISNUMBER(J51),F51&gt;=0,F51&lt;=10000000,F51=INT(F51)),F51*J51,"Check"),"Check"))</f>
        <v/>
      </c>
      <c r="L51" s="18" t="str">
        <f>IF(NOT(COUNTA(A51:I51)&gt;0),"",IF(OR(A51="",E51="",NOT(ISNUMBER(J51)),K51="Check",AND(H51&lt;&gt;"",NOT(ISNUMBER(H51))),AND(I51&lt;&gt;"",I51&lt;&gt;"Yes",I51&lt;&gt;"No")),"Check inputs",IF(AND(J51&gt;=0.25,OR(B51="",C51="")),"Map fields",IF(AND(J51&gt;=0.75,I51&lt;&gt;"Yes"),"Check counts","OK"))))</f>
        <v/>
      </c>
    </row>
    <row r="52" spans="1:12" x14ac:dyDescent="0.25">
      <c r="A52" s="12"/>
      <c r="B52" s="12"/>
      <c r="C52" s="12"/>
      <c r="D52" s="12"/>
      <c r="E52" s="12"/>
      <c r="F52" s="13"/>
      <c r="G52" s="14"/>
      <c r="H52" s="15"/>
      <c r="I52" s="14"/>
      <c r="J52" s="16" t="str">
        <f>IF(G52="","",IF(G52="Not started",0,IF(G52="Mapped",0.25,IF(G52="Test loaded",0.5,IF(G52="Validated",0.75,IF(G52="Final loaded",1,"Check"))))))</f>
        <v/>
      </c>
      <c r="K52" s="17" t="str">
        <f>IF(NOT(COUNTA(A52:I52)&gt;0),"",IF(ISNUMBER(F52),IF(AND(ISNUMBER(J52),F52&gt;=0,F52&lt;=10000000,F52=INT(F52)),F52*J52,"Check"),"Check"))</f>
        <v/>
      </c>
      <c r="L52" s="18" t="str">
        <f>IF(NOT(COUNTA(A52:I52)&gt;0),"",IF(OR(A52="",E52="",NOT(ISNUMBER(J52)),K52="Check",AND(H52&lt;&gt;"",NOT(ISNUMBER(H52))),AND(I52&lt;&gt;"",I52&lt;&gt;"Yes",I52&lt;&gt;"No")),"Check inputs",IF(AND(J52&gt;=0.25,OR(B52="",C52="")),"Map fields",IF(AND(J52&gt;=0.75,I52&lt;&gt;"Yes"),"Check counts","OK"))))</f>
        <v/>
      </c>
    </row>
    <row r="53" spans="1:12" x14ac:dyDescent="0.25">
      <c r="A53" s="12"/>
      <c r="B53" s="12"/>
      <c r="C53" s="12"/>
      <c r="D53" s="12"/>
      <c r="E53" s="12"/>
      <c r="F53" s="13"/>
      <c r="G53" s="14"/>
      <c r="H53" s="15"/>
      <c r="I53" s="14"/>
      <c r="J53" s="16" t="str">
        <f>IF(G53="","",IF(G53="Not started",0,IF(G53="Mapped",0.25,IF(G53="Test loaded",0.5,IF(G53="Validated",0.75,IF(G53="Final loaded",1,"Check"))))))</f>
        <v/>
      </c>
      <c r="K53" s="17" t="str">
        <f>IF(NOT(COUNTA(A53:I53)&gt;0),"",IF(ISNUMBER(F53),IF(AND(ISNUMBER(J53),F53&gt;=0,F53&lt;=10000000,F53=INT(F53)),F53*J53,"Check"),"Check"))</f>
        <v/>
      </c>
      <c r="L53" s="18" t="str">
        <f>IF(NOT(COUNTA(A53:I53)&gt;0),"",IF(OR(A53="",E53="",NOT(ISNUMBER(J53)),K53="Check",AND(H53&lt;&gt;"",NOT(ISNUMBER(H53))),AND(I53&lt;&gt;"",I53&lt;&gt;"Yes",I53&lt;&gt;"No")),"Check inputs",IF(AND(J53&gt;=0.25,OR(B53="",C53="")),"Map fields",IF(AND(J53&gt;=0.75,I53&lt;&gt;"Yes"),"Check counts","OK"))))</f>
        <v/>
      </c>
    </row>
    <row r="54" spans="1:12" x14ac:dyDescent="0.25">
      <c r="A54" s="12"/>
      <c r="B54" s="12"/>
      <c r="C54" s="12"/>
      <c r="D54" s="12"/>
      <c r="E54" s="12"/>
      <c r="F54" s="13"/>
      <c r="G54" s="14"/>
      <c r="H54" s="15"/>
      <c r="I54" s="14"/>
      <c r="J54" s="16" t="str">
        <f>IF(G54="","",IF(G54="Not started",0,IF(G54="Mapped",0.25,IF(G54="Test loaded",0.5,IF(G54="Validated",0.75,IF(G54="Final loaded",1,"Check"))))))</f>
        <v/>
      </c>
      <c r="K54" s="17" t="str">
        <f>IF(NOT(COUNTA(A54:I54)&gt;0),"",IF(ISNUMBER(F54),IF(AND(ISNUMBER(J54),F54&gt;=0,F54&lt;=10000000,F54=INT(F54)),F54*J54,"Check"),"Check"))</f>
        <v/>
      </c>
      <c r="L54" s="18" t="str">
        <f>IF(NOT(COUNTA(A54:I54)&gt;0),"",IF(OR(A54="",E54="",NOT(ISNUMBER(J54)),K54="Check",AND(H54&lt;&gt;"",NOT(ISNUMBER(H54))),AND(I54&lt;&gt;"",I54&lt;&gt;"Yes",I54&lt;&gt;"No")),"Check inputs",IF(AND(J54&gt;=0.25,OR(B54="",C54="")),"Map fields",IF(AND(J54&gt;=0.75,I54&lt;&gt;"Yes"),"Check counts","OK"))))</f>
        <v/>
      </c>
    </row>
    <row r="55" spans="1:12" x14ac:dyDescent="0.25">
      <c r="A55" s="12"/>
      <c r="B55" s="12"/>
      <c r="C55" s="12"/>
      <c r="D55" s="12"/>
      <c r="E55" s="12"/>
      <c r="F55" s="13"/>
      <c r="G55" s="14"/>
      <c r="H55" s="15"/>
      <c r="I55" s="14"/>
      <c r="J55" s="16" t="str">
        <f>IF(G55="","",IF(G55="Not started",0,IF(G55="Mapped",0.25,IF(G55="Test loaded",0.5,IF(G55="Validated",0.75,IF(G55="Final loaded",1,"Check"))))))</f>
        <v/>
      </c>
      <c r="K55" s="17" t="str">
        <f>IF(NOT(COUNTA(A55:I55)&gt;0),"",IF(ISNUMBER(F55),IF(AND(ISNUMBER(J55),F55&gt;=0,F55&lt;=10000000,F55=INT(F55)),F55*J55,"Check"),"Check"))</f>
        <v/>
      </c>
      <c r="L55" s="18" t="str">
        <f>IF(NOT(COUNTA(A55:I55)&gt;0),"",IF(OR(A55="",E55="",NOT(ISNUMBER(J55)),K55="Check",AND(H55&lt;&gt;"",NOT(ISNUMBER(H55))),AND(I55&lt;&gt;"",I55&lt;&gt;"Yes",I55&lt;&gt;"No")),"Check inputs",IF(AND(J55&gt;=0.25,OR(B55="",C55="")),"Map fields",IF(AND(J55&gt;=0.75,I55&lt;&gt;"Yes"),"Check counts","OK"))))</f>
        <v/>
      </c>
    </row>
    <row r="56" spans="1:12" x14ac:dyDescent="0.25">
      <c r="A56" s="12"/>
      <c r="B56" s="12"/>
      <c r="C56" s="12"/>
      <c r="D56" s="12"/>
      <c r="E56" s="12"/>
      <c r="F56" s="13"/>
      <c r="G56" s="14"/>
      <c r="H56" s="15"/>
      <c r="I56" s="14"/>
      <c r="J56" s="16" t="str">
        <f>IF(G56="","",IF(G56="Not started",0,IF(G56="Mapped",0.25,IF(G56="Test loaded",0.5,IF(G56="Validated",0.75,IF(G56="Final loaded",1,"Check"))))))</f>
        <v/>
      </c>
      <c r="K56" s="17" t="str">
        <f>IF(NOT(COUNTA(A56:I56)&gt;0),"",IF(ISNUMBER(F56),IF(AND(ISNUMBER(J56),F56&gt;=0,F56&lt;=10000000,F56=INT(F56)),F56*J56,"Check"),"Check"))</f>
        <v/>
      </c>
      <c r="L56" s="18" t="str">
        <f>IF(NOT(COUNTA(A56:I56)&gt;0),"",IF(OR(A56="",E56="",NOT(ISNUMBER(J56)),K56="Check",AND(H56&lt;&gt;"",NOT(ISNUMBER(H56))),AND(I56&lt;&gt;"",I56&lt;&gt;"Yes",I56&lt;&gt;"No")),"Check inputs",IF(AND(J56&gt;=0.25,OR(B56="",C56="")),"Map fields",IF(AND(J56&gt;=0.75,I56&lt;&gt;"Yes"),"Check counts","OK"))))</f>
        <v/>
      </c>
    </row>
    <row r="57" spans="1:12" x14ac:dyDescent="0.25">
      <c r="A57" s="12"/>
      <c r="B57" s="12"/>
      <c r="C57" s="12"/>
      <c r="D57" s="12"/>
      <c r="E57" s="12"/>
      <c r="F57" s="13"/>
      <c r="G57" s="14"/>
      <c r="H57" s="15"/>
      <c r="I57" s="14"/>
      <c r="J57" s="16" t="str">
        <f>IF(G57="","",IF(G57="Not started",0,IF(G57="Mapped",0.25,IF(G57="Test loaded",0.5,IF(G57="Validated",0.75,IF(G57="Final loaded",1,"Check"))))))</f>
        <v/>
      </c>
      <c r="K57" s="17" t="str">
        <f>IF(NOT(COUNTA(A57:I57)&gt;0),"",IF(ISNUMBER(F57),IF(AND(ISNUMBER(J57),F57&gt;=0,F57&lt;=10000000,F57=INT(F57)),F57*J57,"Check"),"Check"))</f>
        <v/>
      </c>
      <c r="L57" s="18" t="str">
        <f>IF(NOT(COUNTA(A57:I57)&gt;0),"",IF(OR(A57="",E57="",NOT(ISNUMBER(J57)),K57="Check",AND(H57&lt;&gt;"",NOT(ISNUMBER(H57))),AND(I57&lt;&gt;"",I57&lt;&gt;"Yes",I57&lt;&gt;"No")),"Check inputs",IF(AND(J57&gt;=0.25,OR(B57="",C57="")),"Map fields",IF(AND(J57&gt;=0.75,I57&lt;&gt;"Yes"),"Check counts","OK"))))</f>
        <v/>
      </c>
    </row>
    <row r="58" spans="1:12" x14ac:dyDescent="0.25">
      <c r="A58" s="12"/>
      <c r="B58" s="12"/>
      <c r="C58" s="12"/>
      <c r="D58" s="12"/>
      <c r="E58" s="12"/>
      <c r="F58" s="13"/>
      <c r="G58" s="14"/>
      <c r="H58" s="15"/>
      <c r="I58" s="14"/>
      <c r="J58" s="16" t="str">
        <f>IF(G58="","",IF(G58="Not started",0,IF(G58="Mapped",0.25,IF(G58="Test loaded",0.5,IF(G58="Validated",0.75,IF(G58="Final loaded",1,"Check"))))))</f>
        <v/>
      </c>
      <c r="K58" s="17" t="str">
        <f>IF(NOT(COUNTA(A58:I58)&gt;0),"",IF(ISNUMBER(F58),IF(AND(ISNUMBER(J58),F58&gt;=0,F58&lt;=10000000,F58=INT(F58)),F58*J58,"Check"),"Check"))</f>
        <v/>
      </c>
      <c r="L58" s="18" t="str">
        <f>IF(NOT(COUNTA(A58:I58)&gt;0),"",IF(OR(A58="",E58="",NOT(ISNUMBER(J58)),K58="Check",AND(H58&lt;&gt;"",NOT(ISNUMBER(H58))),AND(I58&lt;&gt;"",I58&lt;&gt;"Yes",I58&lt;&gt;"No")),"Check inputs",IF(AND(J58&gt;=0.25,OR(B58="",C58="")),"Map fields",IF(AND(J58&gt;=0.75,I58&lt;&gt;"Yes"),"Check counts","OK"))))</f>
        <v/>
      </c>
    </row>
    <row r="59" spans="1:12" x14ac:dyDescent="0.25">
      <c r="A59" s="12"/>
      <c r="B59" s="12"/>
      <c r="C59" s="12"/>
      <c r="D59" s="12"/>
      <c r="E59" s="12"/>
      <c r="F59" s="13"/>
      <c r="G59" s="14"/>
      <c r="H59" s="15"/>
      <c r="I59" s="14"/>
      <c r="J59" s="16" t="str">
        <f>IF(G59="","",IF(G59="Not started",0,IF(G59="Mapped",0.25,IF(G59="Test loaded",0.5,IF(G59="Validated",0.75,IF(G59="Final loaded",1,"Check"))))))</f>
        <v/>
      </c>
      <c r="K59" s="17" t="str">
        <f>IF(NOT(COUNTA(A59:I59)&gt;0),"",IF(ISNUMBER(F59),IF(AND(ISNUMBER(J59),F59&gt;=0,F59&lt;=10000000,F59=INT(F59)),F59*J59,"Check"),"Check"))</f>
        <v/>
      </c>
      <c r="L59" s="18" t="str">
        <f>IF(NOT(COUNTA(A59:I59)&gt;0),"",IF(OR(A59="",E59="",NOT(ISNUMBER(J59)),K59="Check",AND(H59&lt;&gt;"",NOT(ISNUMBER(H59))),AND(I59&lt;&gt;"",I59&lt;&gt;"Yes",I59&lt;&gt;"No")),"Check inputs",IF(AND(J59&gt;=0.25,OR(B59="",C59="")),"Map fields",IF(AND(J59&gt;=0.75,I59&lt;&gt;"Yes"),"Check counts","OK"))))</f>
        <v/>
      </c>
    </row>
    <row r="60" spans="1:12" x14ac:dyDescent="0.25">
      <c r="A60" s="12"/>
      <c r="B60" s="12"/>
      <c r="C60" s="12"/>
      <c r="D60" s="12"/>
      <c r="E60" s="12"/>
      <c r="F60" s="13"/>
      <c r="G60" s="14"/>
      <c r="H60" s="15"/>
      <c r="I60" s="14"/>
      <c r="J60" s="16" t="str">
        <f>IF(G60="","",IF(G60="Not started",0,IF(G60="Mapped",0.25,IF(G60="Test loaded",0.5,IF(G60="Validated",0.75,IF(G60="Final loaded",1,"Check"))))))</f>
        <v/>
      </c>
      <c r="K60" s="17" t="str">
        <f>IF(NOT(COUNTA(A60:I60)&gt;0),"",IF(ISNUMBER(F60),IF(AND(ISNUMBER(J60),F60&gt;=0,F60&lt;=10000000,F60=INT(F60)),F60*J60,"Check"),"Check"))</f>
        <v/>
      </c>
      <c r="L60" s="18" t="str">
        <f>IF(NOT(COUNTA(A60:I60)&gt;0),"",IF(OR(A60="",E60="",NOT(ISNUMBER(J60)),K60="Check",AND(H60&lt;&gt;"",NOT(ISNUMBER(H60))),AND(I60&lt;&gt;"",I60&lt;&gt;"Yes",I60&lt;&gt;"No")),"Check inputs",IF(AND(J60&gt;=0.25,OR(B60="",C60="")),"Map fields",IF(AND(J60&gt;=0.75,I60&lt;&gt;"Yes"),"Check counts","OK"))))</f>
        <v/>
      </c>
    </row>
    <row r="61" spans="1:12" x14ac:dyDescent="0.25">
      <c r="A61" s="12"/>
      <c r="B61" s="12"/>
      <c r="C61" s="12"/>
      <c r="D61" s="12"/>
      <c r="E61" s="12"/>
      <c r="F61" s="13"/>
      <c r="G61" s="14"/>
      <c r="H61" s="15"/>
      <c r="I61" s="14"/>
      <c r="J61" s="16" t="str">
        <f>IF(G61="","",IF(G61="Not started",0,IF(G61="Mapped",0.25,IF(G61="Test loaded",0.5,IF(G61="Validated",0.75,IF(G61="Final loaded",1,"Check"))))))</f>
        <v/>
      </c>
      <c r="K61" s="17" t="str">
        <f>IF(NOT(COUNTA(A61:I61)&gt;0),"",IF(ISNUMBER(F61),IF(AND(ISNUMBER(J61),F61&gt;=0,F61&lt;=10000000,F61=INT(F61)),F61*J61,"Check"),"Check"))</f>
        <v/>
      </c>
      <c r="L61" s="18" t="str">
        <f>IF(NOT(COUNTA(A61:I61)&gt;0),"",IF(OR(A61="",E61="",NOT(ISNUMBER(J61)),K61="Check",AND(H61&lt;&gt;"",NOT(ISNUMBER(H61))),AND(I61&lt;&gt;"",I61&lt;&gt;"Yes",I61&lt;&gt;"No")),"Check inputs",IF(AND(J61&gt;=0.25,OR(B61="",C61="")),"Map fields",IF(AND(J61&gt;=0.75,I61&lt;&gt;"Yes"),"Check counts","OK"))))</f>
        <v/>
      </c>
    </row>
    <row r="62" spans="1:12" x14ac:dyDescent="0.25">
      <c r="A62" s="12"/>
      <c r="B62" s="12"/>
      <c r="C62" s="12"/>
      <c r="D62" s="12"/>
      <c r="E62" s="12"/>
      <c r="F62" s="13"/>
      <c r="G62" s="14"/>
      <c r="H62" s="15"/>
      <c r="I62" s="14"/>
      <c r="J62" s="16" t="str">
        <f>IF(G62="","",IF(G62="Not started",0,IF(G62="Mapped",0.25,IF(G62="Test loaded",0.5,IF(G62="Validated",0.75,IF(G62="Final loaded",1,"Check"))))))</f>
        <v/>
      </c>
      <c r="K62" s="17" t="str">
        <f>IF(NOT(COUNTA(A62:I62)&gt;0),"",IF(ISNUMBER(F62),IF(AND(ISNUMBER(J62),F62&gt;=0,F62&lt;=10000000,F62=INT(F62)),F62*J62,"Check"),"Check"))</f>
        <v/>
      </c>
      <c r="L62" s="18" t="str">
        <f>IF(NOT(COUNTA(A62:I62)&gt;0),"",IF(OR(A62="",E62="",NOT(ISNUMBER(J62)),K62="Check",AND(H62&lt;&gt;"",NOT(ISNUMBER(H62))),AND(I62&lt;&gt;"",I62&lt;&gt;"Yes",I62&lt;&gt;"No")),"Check inputs",IF(AND(J62&gt;=0.25,OR(B62="",C62="")),"Map fields",IF(AND(J62&gt;=0.75,I62&lt;&gt;"Yes"),"Check counts","OK"))))</f>
        <v/>
      </c>
    </row>
    <row r="63" spans="1:12" x14ac:dyDescent="0.25">
      <c r="A63" s="12"/>
      <c r="B63" s="12"/>
      <c r="C63" s="12"/>
      <c r="D63" s="12"/>
      <c r="E63" s="12"/>
      <c r="F63" s="13"/>
      <c r="G63" s="14"/>
      <c r="H63" s="15"/>
      <c r="I63" s="14"/>
      <c r="J63" s="16" t="str">
        <f>IF(G63="","",IF(G63="Not started",0,IF(G63="Mapped",0.25,IF(G63="Test loaded",0.5,IF(G63="Validated",0.75,IF(G63="Final loaded",1,"Check"))))))</f>
        <v/>
      </c>
      <c r="K63" s="17" t="str">
        <f>IF(NOT(COUNTA(A63:I63)&gt;0),"",IF(ISNUMBER(F63),IF(AND(ISNUMBER(J63),F63&gt;=0,F63&lt;=10000000,F63=INT(F63)),F63*J63,"Check"),"Check"))</f>
        <v/>
      </c>
      <c r="L63" s="18" t="str">
        <f>IF(NOT(COUNTA(A63:I63)&gt;0),"",IF(OR(A63="",E63="",NOT(ISNUMBER(J63)),K63="Check",AND(H63&lt;&gt;"",NOT(ISNUMBER(H63))),AND(I63&lt;&gt;"",I63&lt;&gt;"Yes",I63&lt;&gt;"No")),"Check inputs",IF(AND(J63&gt;=0.25,OR(B63="",C63="")),"Map fields",IF(AND(J63&gt;=0.75,I63&lt;&gt;"Yes"),"Check counts","OK"))))</f>
        <v/>
      </c>
    </row>
    <row r="64" spans="1:12" x14ac:dyDescent="0.25">
      <c r="A64" s="12"/>
      <c r="B64" s="12"/>
      <c r="C64" s="12"/>
      <c r="D64" s="12"/>
      <c r="E64" s="12"/>
      <c r="F64" s="13"/>
      <c r="G64" s="14"/>
      <c r="H64" s="15"/>
      <c r="I64" s="14"/>
      <c r="J64" s="16" t="str">
        <f>IF(G64="","",IF(G64="Not started",0,IF(G64="Mapped",0.25,IF(G64="Test loaded",0.5,IF(G64="Validated",0.75,IF(G64="Final loaded",1,"Check"))))))</f>
        <v/>
      </c>
      <c r="K64" s="17" t="str">
        <f>IF(NOT(COUNTA(A64:I64)&gt;0),"",IF(ISNUMBER(F64),IF(AND(ISNUMBER(J64),F64&gt;=0,F64&lt;=10000000,F64=INT(F64)),F64*J64,"Check"),"Check"))</f>
        <v/>
      </c>
      <c r="L64" s="18" t="str">
        <f>IF(NOT(COUNTA(A64:I64)&gt;0),"",IF(OR(A64="",E64="",NOT(ISNUMBER(J64)),K64="Check",AND(H64&lt;&gt;"",NOT(ISNUMBER(H64))),AND(I64&lt;&gt;"",I64&lt;&gt;"Yes",I64&lt;&gt;"No")),"Check inputs",IF(AND(J64&gt;=0.25,OR(B64="",C64="")),"Map fields",IF(AND(J64&gt;=0.75,I64&lt;&gt;"Yes"),"Check counts","OK"))))</f>
        <v/>
      </c>
    </row>
    <row r="65" spans="1:12" x14ac:dyDescent="0.25">
      <c r="A65" s="12"/>
      <c r="B65" s="12"/>
      <c r="C65" s="12"/>
      <c r="D65" s="12"/>
      <c r="E65" s="12"/>
      <c r="F65" s="13"/>
      <c r="G65" s="14"/>
      <c r="H65" s="15"/>
      <c r="I65" s="14"/>
      <c r="J65" s="16" t="str">
        <f>IF(G65="","",IF(G65="Not started",0,IF(G65="Mapped",0.25,IF(G65="Test loaded",0.5,IF(G65="Validated",0.75,IF(G65="Final loaded",1,"Check"))))))</f>
        <v/>
      </c>
      <c r="K65" s="17" t="str">
        <f>IF(NOT(COUNTA(A65:I65)&gt;0),"",IF(ISNUMBER(F65),IF(AND(ISNUMBER(J65),F65&gt;=0,F65&lt;=10000000,F65=INT(F65)),F65*J65,"Check"),"Check"))</f>
        <v/>
      </c>
      <c r="L65" s="18" t="str">
        <f>IF(NOT(COUNTA(A65:I65)&gt;0),"",IF(OR(A65="",E65="",NOT(ISNUMBER(J65)),K65="Check",AND(H65&lt;&gt;"",NOT(ISNUMBER(H65))),AND(I65&lt;&gt;"",I65&lt;&gt;"Yes",I65&lt;&gt;"No")),"Check inputs",IF(AND(J65&gt;=0.25,OR(B65="",C65="")),"Map fields",IF(AND(J65&gt;=0.75,I65&lt;&gt;"Yes"),"Check counts","OK"))))</f>
        <v/>
      </c>
    </row>
    <row r="66" spans="1:12" x14ac:dyDescent="0.25">
      <c r="A66" s="12"/>
      <c r="B66" s="12"/>
      <c r="C66" s="12"/>
      <c r="D66" s="12"/>
      <c r="E66" s="12"/>
      <c r="F66" s="13"/>
      <c r="G66" s="14"/>
      <c r="H66" s="15"/>
      <c r="I66" s="14"/>
      <c r="J66" s="16" t="str">
        <f>IF(G66="","",IF(G66="Not started",0,IF(G66="Mapped",0.25,IF(G66="Test loaded",0.5,IF(G66="Validated",0.75,IF(G66="Final loaded",1,"Check"))))))</f>
        <v/>
      </c>
      <c r="K66" s="17" t="str">
        <f>IF(NOT(COUNTA(A66:I66)&gt;0),"",IF(ISNUMBER(F66),IF(AND(ISNUMBER(J66),F66&gt;=0,F66&lt;=10000000,F66=INT(F66)),F66*J66,"Check"),"Check"))</f>
        <v/>
      </c>
      <c r="L66" s="18" t="str">
        <f>IF(NOT(COUNTA(A66:I66)&gt;0),"",IF(OR(A66="",E66="",NOT(ISNUMBER(J66)),K66="Check",AND(H66&lt;&gt;"",NOT(ISNUMBER(H66))),AND(I66&lt;&gt;"",I66&lt;&gt;"Yes",I66&lt;&gt;"No")),"Check inputs",IF(AND(J66&gt;=0.25,OR(B66="",C66="")),"Map fields",IF(AND(J66&gt;=0.75,I66&lt;&gt;"Yes"),"Check counts","OK"))))</f>
        <v/>
      </c>
    </row>
    <row r="67" spans="1:12" x14ac:dyDescent="0.25">
      <c r="A67" s="12"/>
      <c r="B67" s="12"/>
      <c r="C67" s="12"/>
      <c r="D67" s="12"/>
      <c r="E67" s="12"/>
      <c r="F67" s="13"/>
      <c r="G67" s="14"/>
      <c r="H67" s="15"/>
      <c r="I67" s="14"/>
      <c r="J67" s="16" t="str">
        <f>IF(G67="","",IF(G67="Not started",0,IF(G67="Mapped",0.25,IF(G67="Test loaded",0.5,IF(G67="Validated",0.75,IF(G67="Final loaded",1,"Check"))))))</f>
        <v/>
      </c>
      <c r="K67" s="17" t="str">
        <f>IF(NOT(COUNTA(A67:I67)&gt;0),"",IF(ISNUMBER(F67),IF(AND(ISNUMBER(J67),F67&gt;=0,F67&lt;=10000000,F67=INT(F67)),F67*J67,"Check"),"Check"))</f>
        <v/>
      </c>
      <c r="L67" s="18" t="str">
        <f>IF(NOT(COUNTA(A67:I67)&gt;0),"",IF(OR(A67="",E67="",NOT(ISNUMBER(J67)),K67="Check",AND(H67&lt;&gt;"",NOT(ISNUMBER(H67))),AND(I67&lt;&gt;"",I67&lt;&gt;"Yes",I67&lt;&gt;"No")),"Check inputs",IF(AND(J67&gt;=0.25,OR(B67="",C67="")),"Map fields",IF(AND(J67&gt;=0.75,I67&lt;&gt;"Yes"),"Check counts","OK"))))</f>
        <v/>
      </c>
    </row>
    <row r="68" spans="1:12" x14ac:dyDescent="0.25">
      <c r="A68" s="12"/>
      <c r="B68" s="12"/>
      <c r="C68" s="12"/>
      <c r="D68" s="12"/>
      <c r="E68" s="12"/>
      <c r="F68" s="13"/>
      <c r="G68" s="14"/>
      <c r="H68" s="15"/>
      <c r="I68" s="14"/>
      <c r="J68" s="16" t="str">
        <f>IF(G68="","",IF(G68="Not started",0,IF(G68="Mapped",0.25,IF(G68="Test loaded",0.5,IF(G68="Validated",0.75,IF(G68="Final loaded",1,"Check"))))))</f>
        <v/>
      </c>
      <c r="K68" s="17" t="str">
        <f>IF(NOT(COUNTA(A68:I68)&gt;0),"",IF(ISNUMBER(F68),IF(AND(ISNUMBER(J68),F68&gt;=0,F68&lt;=10000000,F68=INT(F68)),F68*J68,"Check"),"Check"))</f>
        <v/>
      </c>
      <c r="L68" s="18" t="str">
        <f>IF(NOT(COUNTA(A68:I68)&gt;0),"",IF(OR(A68="",E68="",NOT(ISNUMBER(J68)),K68="Check",AND(H68&lt;&gt;"",NOT(ISNUMBER(H68))),AND(I68&lt;&gt;"",I68&lt;&gt;"Yes",I68&lt;&gt;"No")),"Check inputs",IF(AND(J68&gt;=0.25,OR(B68="",C68="")),"Map fields",IF(AND(J68&gt;=0.75,I68&lt;&gt;"Yes"),"Check counts","OK"))))</f>
        <v/>
      </c>
    </row>
    <row r="69" spans="1:12" x14ac:dyDescent="0.25">
      <c r="A69" s="12"/>
      <c r="B69" s="12"/>
      <c r="C69" s="12"/>
      <c r="D69" s="12"/>
      <c r="E69" s="12"/>
      <c r="F69" s="13"/>
      <c r="G69" s="14"/>
      <c r="H69" s="15"/>
      <c r="I69" s="14"/>
      <c r="J69" s="16" t="str">
        <f>IF(G69="","",IF(G69="Not started",0,IF(G69="Mapped",0.25,IF(G69="Test loaded",0.5,IF(G69="Validated",0.75,IF(G69="Final loaded",1,"Check"))))))</f>
        <v/>
      </c>
      <c r="K69" s="17" t="str">
        <f>IF(NOT(COUNTA(A69:I69)&gt;0),"",IF(ISNUMBER(F69),IF(AND(ISNUMBER(J69),F69&gt;=0,F69&lt;=10000000,F69=INT(F69)),F69*J69,"Check"),"Check"))</f>
        <v/>
      </c>
      <c r="L69" s="18" t="str">
        <f>IF(NOT(COUNTA(A69:I69)&gt;0),"",IF(OR(A69="",E69="",NOT(ISNUMBER(J69)),K69="Check",AND(H69&lt;&gt;"",NOT(ISNUMBER(H69))),AND(I69&lt;&gt;"",I69&lt;&gt;"Yes",I69&lt;&gt;"No")),"Check inputs",IF(AND(J69&gt;=0.25,OR(B69="",C69="")),"Map fields",IF(AND(J69&gt;=0.75,I69&lt;&gt;"Yes"),"Check counts","OK"))))</f>
        <v/>
      </c>
    </row>
    <row r="70" spans="1:12" x14ac:dyDescent="0.25">
      <c r="A70" s="12"/>
      <c r="B70" s="12"/>
      <c r="C70" s="12"/>
      <c r="D70" s="12"/>
      <c r="E70" s="12"/>
      <c r="F70" s="13"/>
      <c r="G70" s="14"/>
      <c r="H70" s="15"/>
      <c r="I70" s="14"/>
      <c r="J70" s="16" t="str">
        <f>IF(G70="","",IF(G70="Not started",0,IF(G70="Mapped",0.25,IF(G70="Test loaded",0.5,IF(G70="Validated",0.75,IF(G70="Final loaded",1,"Check"))))))</f>
        <v/>
      </c>
      <c r="K70" s="17" t="str">
        <f>IF(NOT(COUNTA(A70:I70)&gt;0),"",IF(ISNUMBER(F70),IF(AND(ISNUMBER(J70),F70&gt;=0,F70&lt;=10000000,F70=INT(F70)),F70*J70,"Check"),"Check"))</f>
        <v/>
      </c>
      <c r="L70" s="18" t="str">
        <f>IF(NOT(COUNTA(A70:I70)&gt;0),"",IF(OR(A70="",E70="",NOT(ISNUMBER(J70)),K70="Check",AND(H70&lt;&gt;"",NOT(ISNUMBER(H70))),AND(I70&lt;&gt;"",I70&lt;&gt;"Yes",I70&lt;&gt;"No")),"Check inputs",IF(AND(J70&gt;=0.25,OR(B70="",C70="")),"Map fields",IF(AND(J70&gt;=0.75,I70&lt;&gt;"Yes"),"Check counts","OK"))))</f>
        <v/>
      </c>
    </row>
    <row r="71" spans="1:12" x14ac:dyDescent="0.25">
      <c r="A71" s="12"/>
      <c r="B71" s="12"/>
      <c r="C71" s="12"/>
      <c r="D71" s="12"/>
      <c r="E71" s="12"/>
      <c r="F71" s="13"/>
      <c r="G71" s="14"/>
      <c r="H71" s="15"/>
      <c r="I71" s="14"/>
      <c r="J71" s="16" t="str">
        <f>IF(G71="","",IF(G71="Not started",0,IF(G71="Mapped",0.25,IF(G71="Test loaded",0.5,IF(G71="Validated",0.75,IF(G71="Final loaded",1,"Check"))))))</f>
        <v/>
      </c>
      <c r="K71" s="17" t="str">
        <f>IF(NOT(COUNTA(A71:I71)&gt;0),"",IF(ISNUMBER(F71),IF(AND(ISNUMBER(J71),F71&gt;=0,F71&lt;=10000000,F71=INT(F71)),F71*J71,"Check"),"Check"))</f>
        <v/>
      </c>
      <c r="L71" s="18" t="str">
        <f>IF(NOT(COUNTA(A71:I71)&gt;0),"",IF(OR(A71="",E71="",NOT(ISNUMBER(J71)),K71="Check",AND(H71&lt;&gt;"",NOT(ISNUMBER(H71))),AND(I71&lt;&gt;"",I71&lt;&gt;"Yes",I71&lt;&gt;"No")),"Check inputs",IF(AND(J71&gt;=0.25,OR(B71="",C71="")),"Map fields",IF(AND(J71&gt;=0.75,I71&lt;&gt;"Yes"),"Check counts","OK"))))</f>
        <v/>
      </c>
    </row>
    <row r="72" spans="1:12" x14ac:dyDescent="0.25">
      <c r="A72" s="12"/>
      <c r="B72" s="12"/>
      <c r="C72" s="12"/>
      <c r="D72" s="12"/>
      <c r="E72" s="12"/>
      <c r="F72" s="13"/>
      <c r="G72" s="14"/>
      <c r="H72" s="15"/>
      <c r="I72" s="14"/>
      <c r="J72" s="16" t="str">
        <f>IF(G72="","",IF(G72="Not started",0,IF(G72="Mapped",0.25,IF(G72="Test loaded",0.5,IF(G72="Validated",0.75,IF(G72="Final loaded",1,"Check"))))))</f>
        <v/>
      </c>
      <c r="K72" s="17" t="str">
        <f>IF(NOT(COUNTA(A72:I72)&gt;0),"",IF(ISNUMBER(F72),IF(AND(ISNUMBER(J72),F72&gt;=0,F72&lt;=10000000,F72=INT(F72)),F72*J72,"Check"),"Check"))</f>
        <v/>
      </c>
      <c r="L72" s="18" t="str">
        <f>IF(NOT(COUNTA(A72:I72)&gt;0),"",IF(OR(A72="",E72="",NOT(ISNUMBER(J72)),K72="Check",AND(H72&lt;&gt;"",NOT(ISNUMBER(H72))),AND(I72&lt;&gt;"",I72&lt;&gt;"Yes",I72&lt;&gt;"No")),"Check inputs",IF(AND(J72&gt;=0.25,OR(B72="",C72="")),"Map fields",IF(AND(J72&gt;=0.75,I72&lt;&gt;"Yes"),"Check counts","OK"))))</f>
        <v/>
      </c>
    </row>
    <row r="73" spans="1:12" x14ac:dyDescent="0.25">
      <c r="A73" s="12"/>
      <c r="B73" s="12"/>
      <c r="C73" s="12"/>
      <c r="D73" s="12"/>
      <c r="E73" s="12"/>
      <c r="F73" s="13"/>
      <c r="G73" s="14"/>
      <c r="H73" s="15"/>
      <c r="I73" s="14"/>
      <c r="J73" s="16" t="str">
        <f>IF(G73="","",IF(G73="Not started",0,IF(G73="Mapped",0.25,IF(G73="Test loaded",0.5,IF(G73="Validated",0.75,IF(G73="Final loaded",1,"Check"))))))</f>
        <v/>
      </c>
      <c r="K73" s="17" t="str">
        <f>IF(NOT(COUNTA(A73:I73)&gt;0),"",IF(ISNUMBER(F73),IF(AND(ISNUMBER(J73),F73&gt;=0,F73&lt;=10000000,F73=INT(F73)),F73*J73,"Check"),"Check"))</f>
        <v/>
      </c>
      <c r="L73" s="18" t="str">
        <f>IF(NOT(COUNTA(A73:I73)&gt;0),"",IF(OR(A73="",E73="",NOT(ISNUMBER(J73)),K73="Check",AND(H73&lt;&gt;"",NOT(ISNUMBER(H73))),AND(I73&lt;&gt;"",I73&lt;&gt;"Yes",I73&lt;&gt;"No")),"Check inputs",IF(AND(J73&gt;=0.25,OR(B73="",C73="")),"Map fields",IF(AND(J73&gt;=0.75,I73&lt;&gt;"Yes"),"Check counts","OK"))))</f>
        <v/>
      </c>
    </row>
    <row r="74" spans="1:12" x14ac:dyDescent="0.25">
      <c r="A74" s="12"/>
      <c r="B74" s="12"/>
      <c r="C74" s="12"/>
      <c r="D74" s="12"/>
      <c r="E74" s="12"/>
      <c r="F74" s="13"/>
      <c r="G74" s="14"/>
      <c r="H74" s="15"/>
      <c r="I74" s="14"/>
      <c r="J74" s="16" t="str">
        <f>IF(G74="","",IF(G74="Not started",0,IF(G74="Mapped",0.25,IF(G74="Test loaded",0.5,IF(G74="Validated",0.75,IF(G74="Final loaded",1,"Check"))))))</f>
        <v/>
      </c>
      <c r="K74" s="17" t="str">
        <f>IF(NOT(COUNTA(A74:I74)&gt;0),"",IF(ISNUMBER(F74),IF(AND(ISNUMBER(J74),F74&gt;=0,F74&lt;=10000000,F74=INT(F74)),F74*J74,"Check"),"Check"))</f>
        <v/>
      </c>
      <c r="L74" s="18" t="str">
        <f>IF(NOT(COUNTA(A74:I74)&gt;0),"",IF(OR(A74="",E74="",NOT(ISNUMBER(J74)),K74="Check",AND(H74&lt;&gt;"",NOT(ISNUMBER(H74))),AND(I74&lt;&gt;"",I74&lt;&gt;"Yes",I74&lt;&gt;"No")),"Check inputs",IF(AND(J74&gt;=0.25,OR(B74="",C74="")),"Map fields",IF(AND(J74&gt;=0.75,I74&lt;&gt;"Yes"),"Check counts","OK"))))</f>
        <v/>
      </c>
    </row>
    <row r="75" spans="1:12" x14ac:dyDescent="0.25">
      <c r="A75" s="12"/>
      <c r="B75" s="12"/>
      <c r="C75" s="12"/>
      <c r="D75" s="12"/>
      <c r="E75" s="12"/>
      <c r="F75" s="13"/>
      <c r="G75" s="14"/>
      <c r="H75" s="15"/>
      <c r="I75" s="14"/>
      <c r="J75" s="16" t="str">
        <f>IF(G75="","",IF(G75="Not started",0,IF(G75="Mapped",0.25,IF(G75="Test loaded",0.5,IF(G75="Validated",0.75,IF(G75="Final loaded",1,"Check"))))))</f>
        <v/>
      </c>
      <c r="K75" s="17" t="str">
        <f>IF(NOT(COUNTA(A75:I75)&gt;0),"",IF(ISNUMBER(F75),IF(AND(ISNUMBER(J75),F75&gt;=0,F75&lt;=10000000,F75=INT(F75)),F75*J75,"Check"),"Check"))</f>
        <v/>
      </c>
      <c r="L75" s="18" t="str">
        <f>IF(NOT(COUNTA(A75:I75)&gt;0),"",IF(OR(A75="",E75="",NOT(ISNUMBER(J75)),K75="Check",AND(H75&lt;&gt;"",NOT(ISNUMBER(H75))),AND(I75&lt;&gt;"",I75&lt;&gt;"Yes",I75&lt;&gt;"No")),"Check inputs",IF(AND(J75&gt;=0.25,OR(B75="",C75="")),"Map fields",IF(AND(J75&gt;=0.75,I75&lt;&gt;"Yes"),"Check counts","OK"))))</f>
        <v/>
      </c>
    </row>
    <row r="76" spans="1:12" x14ac:dyDescent="0.25">
      <c r="A76" s="12"/>
      <c r="B76" s="12"/>
      <c r="C76" s="12"/>
      <c r="D76" s="12"/>
      <c r="E76" s="12"/>
      <c r="F76" s="13"/>
      <c r="G76" s="14"/>
      <c r="H76" s="15"/>
      <c r="I76" s="14"/>
      <c r="J76" s="16" t="str">
        <f>IF(G76="","",IF(G76="Not started",0,IF(G76="Mapped",0.25,IF(G76="Test loaded",0.5,IF(G76="Validated",0.75,IF(G76="Final loaded",1,"Check"))))))</f>
        <v/>
      </c>
      <c r="K76" s="17" t="str">
        <f>IF(NOT(COUNTA(A76:I76)&gt;0),"",IF(ISNUMBER(F76),IF(AND(ISNUMBER(J76),F76&gt;=0,F76&lt;=10000000,F76=INT(F76)),F76*J76,"Check"),"Check"))</f>
        <v/>
      </c>
      <c r="L76" s="18" t="str">
        <f>IF(NOT(COUNTA(A76:I76)&gt;0),"",IF(OR(A76="",E76="",NOT(ISNUMBER(J76)),K76="Check",AND(H76&lt;&gt;"",NOT(ISNUMBER(H76))),AND(I76&lt;&gt;"",I76&lt;&gt;"Yes",I76&lt;&gt;"No")),"Check inputs",IF(AND(J76&gt;=0.25,OR(B76="",C76="")),"Map fields",IF(AND(J76&gt;=0.75,I76&lt;&gt;"Yes"),"Check counts","OK"))))</f>
        <v/>
      </c>
    </row>
    <row r="77" spans="1:12" x14ac:dyDescent="0.25">
      <c r="A77" s="12"/>
      <c r="B77" s="12"/>
      <c r="C77" s="12"/>
      <c r="D77" s="12"/>
      <c r="E77" s="12"/>
      <c r="F77" s="13"/>
      <c r="G77" s="14"/>
      <c r="H77" s="15"/>
      <c r="I77" s="14"/>
      <c r="J77" s="16" t="str">
        <f>IF(G77="","",IF(G77="Not started",0,IF(G77="Mapped",0.25,IF(G77="Test loaded",0.5,IF(G77="Validated",0.75,IF(G77="Final loaded",1,"Check"))))))</f>
        <v/>
      </c>
      <c r="K77" s="17" t="str">
        <f>IF(NOT(COUNTA(A77:I77)&gt;0),"",IF(ISNUMBER(F77),IF(AND(ISNUMBER(J77),F77&gt;=0,F77&lt;=10000000,F77=INT(F77)),F77*J77,"Check"),"Check"))</f>
        <v/>
      </c>
      <c r="L77" s="18" t="str">
        <f>IF(NOT(COUNTA(A77:I77)&gt;0),"",IF(OR(A77="",E77="",NOT(ISNUMBER(J77)),K77="Check",AND(H77&lt;&gt;"",NOT(ISNUMBER(H77))),AND(I77&lt;&gt;"",I77&lt;&gt;"Yes",I77&lt;&gt;"No")),"Check inputs",IF(AND(J77&gt;=0.25,OR(B77="",C77="")),"Map fields",IF(AND(J77&gt;=0.75,I77&lt;&gt;"Yes"),"Check counts","OK"))))</f>
        <v/>
      </c>
    </row>
    <row r="78" spans="1:12" x14ac:dyDescent="0.25">
      <c r="A78" s="12"/>
      <c r="B78" s="12"/>
      <c r="C78" s="12"/>
      <c r="D78" s="12"/>
      <c r="E78" s="12"/>
      <c r="F78" s="13"/>
      <c r="G78" s="14"/>
      <c r="H78" s="15"/>
      <c r="I78" s="14"/>
      <c r="J78" s="16" t="str">
        <f>IF(G78="","",IF(G78="Not started",0,IF(G78="Mapped",0.25,IF(G78="Test loaded",0.5,IF(G78="Validated",0.75,IF(G78="Final loaded",1,"Check"))))))</f>
        <v/>
      </c>
      <c r="K78" s="17" t="str">
        <f>IF(NOT(COUNTA(A78:I78)&gt;0),"",IF(ISNUMBER(F78),IF(AND(ISNUMBER(J78),F78&gt;=0,F78&lt;=10000000,F78=INT(F78)),F78*J78,"Check"),"Check"))</f>
        <v/>
      </c>
      <c r="L78" s="18" t="str">
        <f>IF(NOT(COUNTA(A78:I78)&gt;0),"",IF(OR(A78="",E78="",NOT(ISNUMBER(J78)),K78="Check",AND(H78&lt;&gt;"",NOT(ISNUMBER(H78))),AND(I78&lt;&gt;"",I78&lt;&gt;"Yes",I78&lt;&gt;"No")),"Check inputs",IF(AND(J78&gt;=0.25,OR(B78="",C78="")),"Map fields",IF(AND(J78&gt;=0.75,I78&lt;&gt;"Yes"),"Check counts","OK"))))</f>
        <v/>
      </c>
    </row>
    <row r="79" spans="1:12" x14ac:dyDescent="0.25">
      <c r="A79" s="12"/>
      <c r="B79" s="12"/>
      <c r="C79" s="12"/>
      <c r="D79" s="12"/>
      <c r="E79" s="12"/>
      <c r="F79" s="13"/>
      <c r="G79" s="14"/>
      <c r="H79" s="15"/>
      <c r="I79" s="14"/>
      <c r="J79" s="16" t="str">
        <f>IF(G79="","",IF(G79="Not started",0,IF(G79="Mapped",0.25,IF(G79="Test loaded",0.5,IF(G79="Validated",0.75,IF(G79="Final loaded",1,"Check"))))))</f>
        <v/>
      </c>
      <c r="K79" s="17" t="str">
        <f>IF(NOT(COUNTA(A79:I79)&gt;0),"",IF(ISNUMBER(F79),IF(AND(ISNUMBER(J79),F79&gt;=0,F79&lt;=10000000,F79=INT(F79)),F79*J79,"Check"),"Check"))</f>
        <v/>
      </c>
      <c r="L79" s="18" t="str">
        <f>IF(NOT(COUNTA(A79:I79)&gt;0),"",IF(OR(A79="",E79="",NOT(ISNUMBER(J79)),K79="Check",AND(H79&lt;&gt;"",NOT(ISNUMBER(H79))),AND(I79&lt;&gt;"",I79&lt;&gt;"Yes",I79&lt;&gt;"No")),"Check inputs",IF(AND(J79&gt;=0.25,OR(B79="",C79="")),"Map fields",IF(AND(J79&gt;=0.75,I79&lt;&gt;"Yes"),"Check counts","OK"))))</f>
        <v/>
      </c>
    </row>
    <row r="80" spans="1:12" x14ac:dyDescent="0.25">
      <c r="A80" s="12"/>
      <c r="B80" s="12"/>
      <c r="C80" s="12"/>
      <c r="D80" s="12"/>
      <c r="E80" s="12"/>
      <c r="F80" s="13"/>
      <c r="G80" s="14"/>
      <c r="H80" s="15"/>
      <c r="I80" s="14"/>
      <c r="J80" s="16" t="str">
        <f>IF(G80="","",IF(G80="Not started",0,IF(G80="Mapped",0.25,IF(G80="Test loaded",0.5,IF(G80="Validated",0.75,IF(G80="Final loaded",1,"Check"))))))</f>
        <v/>
      </c>
      <c r="K80" s="17" t="str">
        <f>IF(NOT(COUNTA(A80:I80)&gt;0),"",IF(ISNUMBER(F80),IF(AND(ISNUMBER(J80),F80&gt;=0,F80&lt;=10000000,F80=INT(F80)),F80*J80,"Check"),"Check"))</f>
        <v/>
      </c>
      <c r="L80" s="18" t="str">
        <f>IF(NOT(COUNTA(A80:I80)&gt;0),"",IF(OR(A80="",E80="",NOT(ISNUMBER(J80)),K80="Check",AND(H80&lt;&gt;"",NOT(ISNUMBER(H80))),AND(I80&lt;&gt;"",I80&lt;&gt;"Yes",I80&lt;&gt;"No")),"Check inputs",IF(AND(J80&gt;=0.25,OR(B80="",C80="")),"Map fields",IF(AND(J80&gt;=0.75,I80&lt;&gt;"Yes"),"Check counts","OK"))))</f>
        <v/>
      </c>
    </row>
    <row r="81" spans="1:12" x14ac:dyDescent="0.25">
      <c r="A81" s="12"/>
      <c r="B81" s="12"/>
      <c r="C81" s="12"/>
      <c r="D81" s="12"/>
      <c r="E81" s="12"/>
      <c r="F81" s="13"/>
      <c r="G81" s="14"/>
      <c r="H81" s="15"/>
      <c r="I81" s="14"/>
      <c r="J81" s="16" t="str">
        <f>IF(G81="","",IF(G81="Not started",0,IF(G81="Mapped",0.25,IF(G81="Test loaded",0.5,IF(G81="Validated",0.75,IF(G81="Final loaded",1,"Check"))))))</f>
        <v/>
      </c>
      <c r="K81" s="17" t="str">
        <f>IF(NOT(COUNTA(A81:I81)&gt;0),"",IF(ISNUMBER(F81),IF(AND(ISNUMBER(J81),F81&gt;=0,F81&lt;=10000000,F81=INT(F81)),F81*J81,"Check"),"Check"))</f>
        <v/>
      </c>
      <c r="L81" s="18" t="str">
        <f>IF(NOT(COUNTA(A81:I81)&gt;0),"",IF(OR(A81="",E81="",NOT(ISNUMBER(J81)),K81="Check",AND(H81&lt;&gt;"",NOT(ISNUMBER(H81))),AND(I81&lt;&gt;"",I81&lt;&gt;"Yes",I81&lt;&gt;"No")),"Check inputs",IF(AND(J81&gt;=0.25,OR(B81="",C81="")),"Map fields",IF(AND(J81&gt;=0.75,I81&lt;&gt;"Yes"),"Check counts","OK"))))</f>
        <v/>
      </c>
    </row>
    <row r="82" spans="1:12" x14ac:dyDescent="0.25">
      <c r="A82" s="12"/>
      <c r="B82" s="12"/>
      <c r="C82" s="12"/>
      <c r="D82" s="12"/>
      <c r="E82" s="12"/>
      <c r="F82" s="13"/>
      <c r="G82" s="14"/>
      <c r="H82" s="15"/>
      <c r="I82" s="14"/>
      <c r="J82" s="16" t="str">
        <f>IF(G82="","",IF(G82="Not started",0,IF(G82="Mapped",0.25,IF(G82="Test loaded",0.5,IF(G82="Validated",0.75,IF(G82="Final loaded",1,"Check"))))))</f>
        <v/>
      </c>
      <c r="K82" s="17" t="str">
        <f>IF(NOT(COUNTA(A82:I82)&gt;0),"",IF(ISNUMBER(F82),IF(AND(ISNUMBER(J82),F82&gt;=0,F82&lt;=10000000,F82=INT(F82)),F82*J82,"Check"),"Check"))</f>
        <v/>
      </c>
      <c r="L82" s="18" t="str">
        <f>IF(NOT(COUNTA(A82:I82)&gt;0),"",IF(OR(A82="",E82="",NOT(ISNUMBER(J82)),K82="Check",AND(H82&lt;&gt;"",NOT(ISNUMBER(H82))),AND(I82&lt;&gt;"",I82&lt;&gt;"Yes",I82&lt;&gt;"No")),"Check inputs",IF(AND(J82&gt;=0.25,OR(B82="",C82="")),"Map fields",IF(AND(J82&gt;=0.75,I82&lt;&gt;"Yes"),"Check counts","OK"))))</f>
        <v/>
      </c>
    </row>
    <row r="83" spans="1:12" x14ac:dyDescent="0.25">
      <c r="A83" s="12"/>
      <c r="B83" s="12"/>
      <c r="C83" s="12"/>
      <c r="D83" s="12"/>
      <c r="E83" s="12"/>
      <c r="F83" s="13"/>
      <c r="G83" s="14"/>
      <c r="H83" s="15"/>
      <c r="I83" s="14"/>
      <c r="J83" s="16" t="str">
        <f>IF(G83="","",IF(G83="Not started",0,IF(G83="Mapped",0.25,IF(G83="Test loaded",0.5,IF(G83="Validated",0.75,IF(G83="Final loaded",1,"Check"))))))</f>
        <v/>
      </c>
      <c r="K83" s="17" t="str">
        <f>IF(NOT(COUNTA(A83:I83)&gt;0),"",IF(ISNUMBER(F83),IF(AND(ISNUMBER(J83),F83&gt;=0,F83&lt;=10000000,F83=INT(F83)),F83*J83,"Check"),"Check"))</f>
        <v/>
      </c>
      <c r="L83" s="18" t="str">
        <f>IF(NOT(COUNTA(A83:I83)&gt;0),"",IF(OR(A83="",E83="",NOT(ISNUMBER(J83)),K83="Check",AND(H83&lt;&gt;"",NOT(ISNUMBER(H83))),AND(I83&lt;&gt;"",I83&lt;&gt;"Yes",I83&lt;&gt;"No")),"Check inputs",IF(AND(J83&gt;=0.25,OR(B83="",C83="")),"Map fields",IF(AND(J83&gt;=0.75,I83&lt;&gt;"Yes"),"Check counts","OK"))))</f>
        <v/>
      </c>
    </row>
    <row r="84" spans="1:12" x14ac:dyDescent="0.25">
      <c r="A84" s="12"/>
      <c r="B84" s="12"/>
      <c r="C84" s="12"/>
      <c r="D84" s="12"/>
      <c r="E84" s="12"/>
      <c r="F84" s="13"/>
      <c r="G84" s="14"/>
      <c r="H84" s="15"/>
      <c r="I84" s="14"/>
      <c r="J84" s="16" t="str">
        <f>IF(G84="","",IF(G84="Not started",0,IF(G84="Mapped",0.25,IF(G84="Test loaded",0.5,IF(G84="Validated",0.75,IF(G84="Final loaded",1,"Check"))))))</f>
        <v/>
      </c>
      <c r="K84" s="17" t="str">
        <f>IF(NOT(COUNTA(A84:I84)&gt;0),"",IF(ISNUMBER(F84),IF(AND(ISNUMBER(J84),F84&gt;=0,F84&lt;=10000000,F84=INT(F84)),F84*J84,"Check"),"Check"))</f>
        <v/>
      </c>
      <c r="L84" s="18" t="str">
        <f>IF(NOT(COUNTA(A84:I84)&gt;0),"",IF(OR(A84="",E84="",NOT(ISNUMBER(J84)),K84="Check",AND(H84&lt;&gt;"",NOT(ISNUMBER(H84))),AND(I84&lt;&gt;"",I84&lt;&gt;"Yes",I84&lt;&gt;"No")),"Check inputs",IF(AND(J84&gt;=0.25,OR(B84="",C84="")),"Map fields",IF(AND(J84&gt;=0.75,I84&lt;&gt;"Yes"),"Check counts","OK"))))</f>
        <v/>
      </c>
    </row>
    <row r="85" spans="1:12" x14ac:dyDescent="0.25">
      <c r="A85" s="12"/>
      <c r="B85" s="12"/>
      <c r="C85" s="12"/>
      <c r="D85" s="12"/>
      <c r="E85" s="12"/>
      <c r="F85" s="13"/>
      <c r="G85" s="14"/>
      <c r="H85" s="15"/>
      <c r="I85" s="14"/>
      <c r="J85" s="16" t="str">
        <f>IF(G85="","",IF(G85="Not started",0,IF(G85="Mapped",0.25,IF(G85="Test loaded",0.5,IF(G85="Validated",0.75,IF(G85="Final loaded",1,"Check"))))))</f>
        <v/>
      </c>
      <c r="K85" s="17" t="str">
        <f>IF(NOT(COUNTA(A85:I85)&gt;0),"",IF(ISNUMBER(F85),IF(AND(ISNUMBER(J85),F85&gt;=0,F85&lt;=10000000,F85=INT(F85)),F85*J85,"Check"),"Check"))</f>
        <v/>
      </c>
      <c r="L85" s="18" t="str">
        <f>IF(NOT(COUNTA(A85:I85)&gt;0),"",IF(OR(A85="",E85="",NOT(ISNUMBER(J85)),K85="Check",AND(H85&lt;&gt;"",NOT(ISNUMBER(H85))),AND(I85&lt;&gt;"",I85&lt;&gt;"Yes",I85&lt;&gt;"No")),"Check inputs",IF(AND(J85&gt;=0.25,OR(B85="",C85="")),"Map fields",IF(AND(J85&gt;=0.75,I85&lt;&gt;"Yes"),"Check counts","OK"))))</f>
        <v/>
      </c>
    </row>
    <row r="86" spans="1:12" x14ac:dyDescent="0.25">
      <c r="A86" s="12"/>
      <c r="B86" s="12"/>
      <c r="C86" s="12"/>
      <c r="D86" s="12"/>
      <c r="E86" s="12"/>
      <c r="F86" s="13"/>
      <c r="G86" s="14"/>
      <c r="H86" s="15"/>
      <c r="I86" s="14"/>
      <c r="J86" s="16" t="str">
        <f>IF(G86="","",IF(G86="Not started",0,IF(G86="Mapped",0.25,IF(G86="Test loaded",0.5,IF(G86="Validated",0.75,IF(G86="Final loaded",1,"Check"))))))</f>
        <v/>
      </c>
      <c r="K86" s="17" t="str">
        <f>IF(NOT(COUNTA(A86:I86)&gt;0),"",IF(ISNUMBER(F86),IF(AND(ISNUMBER(J86),F86&gt;=0,F86&lt;=10000000,F86=INT(F86)),F86*J86,"Check"),"Check"))</f>
        <v/>
      </c>
      <c r="L86" s="18" t="str">
        <f>IF(NOT(COUNTA(A86:I86)&gt;0),"",IF(OR(A86="",E86="",NOT(ISNUMBER(J86)),K86="Check",AND(H86&lt;&gt;"",NOT(ISNUMBER(H86))),AND(I86&lt;&gt;"",I86&lt;&gt;"Yes",I86&lt;&gt;"No")),"Check inputs",IF(AND(J86&gt;=0.25,OR(B86="",C86="")),"Map fields",IF(AND(J86&gt;=0.75,I86&lt;&gt;"Yes"),"Check counts","OK"))))</f>
        <v/>
      </c>
    </row>
    <row r="87" spans="1:12" x14ac:dyDescent="0.25">
      <c r="A87" s="12"/>
      <c r="B87" s="12"/>
      <c r="C87" s="12"/>
      <c r="D87" s="12"/>
      <c r="E87" s="12"/>
      <c r="F87" s="13"/>
      <c r="G87" s="14"/>
      <c r="H87" s="15"/>
      <c r="I87" s="14"/>
      <c r="J87" s="16" t="str">
        <f>IF(G87="","",IF(G87="Not started",0,IF(G87="Mapped",0.25,IF(G87="Test loaded",0.5,IF(G87="Validated",0.75,IF(G87="Final loaded",1,"Check"))))))</f>
        <v/>
      </c>
      <c r="K87" s="17" t="str">
        <f>IF(NOT(COUNTA(A87:I87)&gt;0),"",IF(ISNUMBER(F87),IF(AND(ISNUMBER(J87),F87&gt;=0,F87&lt;=10000000,F87=INT(F87)),F87*J87,"Check"),"Check"))</f>
        <v/>
      </c>
      <c r="L87" s="18" t="str">
        <f>IF(NOT(COUNTA(A87:I87)&gt;0),"",IF(OR(A87="",E87="",NOT(ISNUMBER(J87)),K87="Check",AND(H87&lt;&gt;"",NOT(ISNUMBER(H87))),AND(I87&lt;&gt;"",I87&lt;&gt;"Yes",I87&lt;&gt;"No")),"Check inputs",IF(AND(J87&gt;=0.25,OR(B87="",C87="")),"Map fields",IF(AND(J87&gt;=0.75,I87&lt;&gt;"Yes"),"Check counts","OK"))))</f>
        <v/>
      </c>
    </row>
    <row r="88" spans="1:12" x14ac:dyDescent="0.25">
      <c r="A88" s="12"/>
      <c r="B88" s="12"/>
      <c r="C88" s="12"/>
      <c r="D88" s="12"/>
      <c r="E88" s="12"/>
      <c r="F88" s="13"/>
      <c r="G88" s="14"/>
      <c r="H88" s="15"/>
      <c r="I88" s="14"/>
      <c r="J88" s="16" t="str">
        <f>IF(G88="","",IF(G88="Not started",0,IF(G88="Mapped",0.25,IF(G88="Test loaded",0.5,IF(G88="Validated",0.75,IF(G88="Final loaded",1,"Check"))))))</f>
        <v/>
      </c>
      <c r="K88" s="17" t="str">
        <f>IF(NOT(COUNTA(A88:I88)&gt;0),"",IF(ISNUMBER(F88),IF(AND(ISNUMBER(J88),F88&gt;=0,F88&lt;=10000000,F88=INT(F88)),F88*J88,"Check"),"Check"))</f>
        <v/>
      </c>
      <c r="L88" s="18" t="str">
        <f>IF(NOT(COUNTA(A88:I88)&gt;0),"",IF(OR(A88="",E88="",NOT(ISNUMBER(J88)),K88="Check",AND(H88&lt;&gt;"",NOT(ISNUMBER(H88))),AND(I88&lt;&gt;"",I88&lt;&gt;"Yes",I88&lt;&gt;"No")),"Check inputs",IF(AND(J88&gt;=0.25,OR(B88="",C88="")),"Map fields",IF(AND(J88&gt;=0.75,I88&lt;&gt;"Yes"),"Check counts","OK"))))</f>
        <v/>
      </c>
    </row>
    <row r="89" spans="1:12" x14ac:dyDescent="0.25">
      <c r="A89" s="12"/>
      <c r="B89" s="12"/>
      <c r="C89" s="12"/>
      <c r="D89" s="12"/>
      <c r="E89" s="12"/>
      <c r="F89" s="13"/>
      <c r="G89" s="14"/>
      <c r="H89" s="15"/>
      <c r="I89" s="14"/>
      <c r="J89" s="16" t="str">
        <f>IF(G89="","",IF(G89="Not started",0,IF(G89="Mapped",0.25,IF(G89="Test loaded",0.5,IF(G89="Validated",0.75,IF(G89="Final loaded",1,"Check"))))))</f>
        <v/>
      </c>
      <c r="K89" s="17" t="str">
        <f>IF(NOT(COUNTA(A89:I89)&gt;0),"",IF(ISNUMBER(F89),IF(AND(ISNUMBER(J89),F89&gt;=0,F89&lt;=10000000,F89=INT(F89)),F89*J89,"Check"),"Check"))</f>
        <v/>
      </c>
      <c r="L89" s="18" t="str">
        <f>IF(NOT(COUNTA(A89:I89)&gt;0),"",IF(OR(A89="",E89="",NOT(ISNUMBER(J89)),K89="Check",AND(H89&lt;&gt;"",NOT(ISNUMBER(H89))),AND(I89&lt;&gt;"",I89&lt;&gt;"Yes",I89&lt;&gt;"No")),"Check inputs",IF(AND(J89&gt;=0.25,OR(B89="",C89="")),"Map fields",IF(AND(J89&gt;=0.75,I89&lt;&gt;"Yes"),"Check counts","OK"))))</f>
        <v/>
      </c>
    </row>
    <row r="90" spans="1:12" x14ac:dyDescent="0.25">
      <c r="A90" s="12"/>
      <c r="B90" s="12"/>
      <c r="C90" s="12"/>
      <c r="D90" s="12"/>
      <c r="E90" s="12"/>
      <c r="F90" s="13"/>
      <c r="G90" s="14"/>
      <c r="H90" s="15"/>
      <c r="I90" s="14"/>
      <c r="J90" s="16" t="str">
        <f>IF(G90="","",IF(G90="Not started",0,IF(G90="Mapped",0.25,IF(G90="Test loaded",0.5,IF(G90="Validated",0.75,IF(G90="Final loaded",1,"Check"))))))</f>
        <v/>
      </c>
      <c r="K90" s="17" t="str">
        <f>IF(NOT(COUNTA(A90:I90)&gt;0),"",IF(ISNUMBER(F90),IF(AND(ISNUMBER(J90),F90&gt;=0,F90&lt;=10000000,F90=INT(F90)),F90*J90,"Check"),"Check"))</f>
        <v/>
      </c>
      <c r="L90" s="18" t="str">
        <f>IF(NOT(COUNTA(A90:I90)&gt;0),"",IF(OR(A90="",E90="",NOT(ISNUMBER(J90)),K90="Check",AND(H90&lt;&gt;"",NOT(ISNUMBER(H90))),AND(I90&lt;&gt;"",I90&lt;&gt;"Yes",I90&lt;&gt;"No")),"Check inputs",IF(AND(J90&gt;=0.25,OR(B90="",C90="")),"Map fields",IF(AND(J90&gt;=0.75,I90&lt;&gt;"Yes"),"Check counts","OK"))))</f>
        <v/>
      </c>
    </row>
    <row r="91" spans="1:12" x14ac:dyDescent="0.25">
      <c r="A91" s="12"/>
      <c r="B91" s="12"/>
      <c r="C91" s="12"/>
      <c r="D91" s="12"/>
      <c r="E91" s="12"/>
      <c r="F91" s="13"/>
      <c r="G91" s="14"/>
      <c r="H91" s="15"/>
      <c r="I91" s="14"/>
      <c r="J91" s="16" t="str">
        <f>IF(G91="","",IF(G91="Not started",0,IF(G91="Mapped",0.25,IF(G91="Test loaded",0.5,IF(G91="Validated",0.75,IF(G91="Final loaded",1,"Check"))))))</f>
        <v/>
      </c>
      <c r="K91" s="17" t="str">
        <f>IF(NOT(COUNTA(A91:I91)&gt;0),"",IF(ISNUMBER(F91),IF(AND(ISNUMBER(J91),F91&gt;=0,F91&lt;=10000000,F91=INT(F91)),F91*J91,"Check"),"Check"))</f>
        <v/>
      </c>
      <c r="L91" s="18" t="str">
        <f>IF(NOT(COUNTA(A91:I91)&gt;0),"",IF(OR(A91="",E91="",NOT(ISNUMBER(J91)),K91="Check",AND(H91&lt;&gt;"",NOT(ISNUMBER(H91))),AND(I91&lt;&gt;"",I91&lt;&gt;"Yes",I91&lt;&gt;"No")),"Check inputs",IF(AND(J91&gt;=0.25,OR(B91="",C91="")),"Map fields",IF(AND(J91&gt;=0.75,I91&lt;&gt;"Yes"),"Check counts","OK"))))</f>
        <v/>
      </c>
    </row>
    <row r="92" spans="1:12" x14ac:dyDescent="0.25">
      <c r="A92" s="12"/>
      <c r="B92" s="12"/>
      <c r="C92" s="12"/>
      <c r="D92" s="12"/>
      <c r="E92" s="12"/>
      <c r="F92" s="13"/>
      <c r="G92" s="14"/>
      <c r="H92" s="15"/>
      <c r="I92" s="14"/>
      <c r="J92" s="16" t="str">
        <f>IF(G92="","",IF(G92="Not started",0,IF(G92="Mapped",0.25,IF(G92="Test loaded",0.5,IF(G92="Validated",0.75,IF(G92="Final loaded",1,"Check"))))))</f>
        <v/>
      </c>
      <c r="K92" s="17" t="str">
        <f>IF(NOT(COUNTA(A92:I92)&gt;0),"",IF(ISNUMBER(F92),IF(AND(ISNUMBER(J92),F92&gt;=0,F92&lt;=10000000,F92=INT(F92)),F92*J92,"Check"),"Check"))</f>
        <v/>
      </c>
      <c r="L92" s="18" t="str">
        <f>IF(NOT(COUNTA(A92:I92)&gt;0),"",IF(OR(A92="",E92="",NOT(ISNUMBER(J92)),K92="Check",AND(H92&lt;&gt;"",NOT(ISNUMBER(H92))),AND(I92&lt;&gt;"",I92&lt;&gt;"Yes",I92&lt;&gt;"No")),"Check inputs",IF(AND(J92&gt;=0.25,OR(B92="",C92="")),"Map fields",IF(AND(J92&gt;=0.75,I92&lt;&gt;"Yes"),"Check counts","OK"))))</f>
        <v/>
      </c>
    </row>
    <row r="93" spans="1:12" x14ac:dyDescent="0.25">
      <c r="A93" s="12"/>
      <c r="B93" s="12"/>
      <c r="C93" s="12"/>
      <c r="D93" s="12"/>
      <c r="E93" s="12"/>
      <c r="F93" s="13"/>
      <c r="G93" s="14"/>
      <c r="H93" s="15"/>
      <c r="I93" s="14"/>
      <c r="J93" s="16" t="str">
        <f>IF(G93="","",IF(G93="Not started",0,IF(G93="Mapped",0.25,IF(G93="Test loaded",0.5,IF(G93="Validated",0.75,IF(G93="Final loaded",1,"Check"))))))</f>
        <v/>
      </c>
      <c r="K93" s="17" t="str">
        <f>IF(NOT(COUNTA(A93:I93)&gt;0),"",IF(ISNUMBER(F93),IF(AND(ISNUMBER(J93),F93&gt;=0,F93&lt;=10000000,F93=INT(F93)),F93*J93,"Check"),"Check"))</f>
        <v/>
      </c>
      <c r="L93" s="18" t="str">
        <f>IF(NOT(COUNTA(A93:I93)&gt;0),"",IF(OR(A93="",E93="",NOT(ISNUMBER(J93)),K93="Check",AND(H93&lt;&gt;"",NOT(ISNUMBER(H93))),AND(I93&lt;&gt;"",I93&lt;&gt;"Yes",I93&lt;&gt;"No")),"Check inputs",IF(AND(J93&gt;=0.25,OR(B93="",C93="")),"Map fields",IF(AND(J93&gt;=0.75,I93&lt;&gt;"Yes"),"Check counts","OK"))))</f>
        <v/>
      </c>
    </row>
    <row r="94" spans="1:12" x14ac:dyDescent="0.25">
      <c r="A94" s="12"/>
      <c r="B94" s="12"/>
      <c r="C94" s="12"/>
      <c r="D94" s="12"/>
      <c r="E94" s="12"/>
      <c r="F94" s="13"/>
      <c r="G94" s="14"/>
      <c r="H94" s="15"/>
      <c r="I94" s="14"/>
      <c r="J94" s="16" t="str">
        <f>IF(G94="","",IF(G94="Not started",0,IF(G94="Mapped",0.25,IF(G94="Test loaded",0.5,IF(G94="Validated",0.75,IF(G94="Final loaded",1,"Check"))))))</f>
        <v/>
      </c>
      <c r="K94" s="17" t="str">
        <f>IF(NOT(COUNTA(A94:I94)&gt;0),"",IF(ISNUMBER(F94),IF(AND(ISNUMBER(J94),F94&gt;=0,F94&lt;=10000000,F94=INT(F94)),F94*J94,"Check"),"Check"))</f>
        <v/>
      </c>
      <c r="L94" s="18" t="str">
        <f>IF(NOT(COUNTA(A94:I94)&gt;0),"",IF(OR(A94="",E94="",NOT(ISNUMBER(J94)),K94="Check",AND(H94&lt;&gt;"",NOT(ISNUMBER(H94))),AND(I94&lt;&gt;"",I94&lt;&gt;"Yes",I94&lt;&gt;"No")),"Check inputs",IF(AND(J94&gt;=0.25,OR(B94="",C94="")),"Map fields",IF(AND(J94&gt;=0.75,I94&lt;&gt;"Yes"),"Check counts","OK"))))</f>
        <v/>
      </c>
    </row>
    <row r="95" spans="1:12" x14ac:dyDescent="0.25">
      <c r="A95" s="12"/>
      <c r="B95" s="12"/>
      <c r="C95" s="12"/>
      <c r="D95" s="12"/>
      <c r="E95" s="12"/>
      <c r="F95" s="13"/>
      <c r="G95" s="14"/>
      <c r="H95" s="15"/>
      <c r="I95" s="14"/>
      <c r="J95" s="16" t="str">
        <f>IF(G95="","",IF(G95="Not started",0,IF(G95="Mapped",0.25,IF(G95="Test loaded",0.5,IF(G95="Validated",0.75,IF(G95="Final loaded",1,"Check"))))))</f>
        <v/>
      </c>
      <c r="K95" s="17" t="str">
        <f>IF(NOT(COUNTA(A95:I95)&gt;0),"",IF(ISNUMBER(F95),IF(AND(ISNUMBER(J95),F95&gt;=0,F95&lt;=10000000,F95=INT(F95)),F95*J95,"Check"),"Check"))</f>
        <v/>
      </c>
      <c r="L95" s="18" t="str">
        <f>IF(NOT(COUNTA(A95:I95)&gt;0),"",IF(OR(A95="",E95="",NOT(ISNUMBER(J95)),K95="Check",AND(H95&lt;&gt;"",NOT(ISNUMBER(H95))),AND(I95&lt;&gt;"",I95&lt;&gt;"Yes",I95&lt;&gt;"No")),"Check inputs",IF(AND(J95&gt;=0.25,OR(B95="",C95="")),"Map fields",IF(AND(J95&gt;=0.75,I95&lt;&gt;"Yes"),"Check counts","OK"))))</f>
        <v/>
      </c>
    </row>
    <row r="96" spans="1:12" x14ac:dyDescent="0.25">
      <c r="A96" s="12"/>
      <c r="B96" s="12"/>
      <c r="C96" s="12"/>
      <c r="D96" s="12"/>
      <c r="E96" s="12"/>
      <c r="F96" s="13"/>
      <c r="G96" s="14"/>
      <c r="H96" s="15"/>
      <c r="I96" s="14"/>
      <c r="J96" s="16" t="str">
        <f>IF(G96="","",IF(G96="Not started",0,IF(G96="Mapped",0.25,IF(G96="Test loaded",0.5,IF(G96="Validated",0.75,IF(G96="Final loaded",1,"Check"))))))</f>
        <v/>
      </c>
      <c r="K96" s="17" t="str">
        <f>IF(NOT(COUNTA(A96:I96)&gt;0),"",IF(ISNUMBER(F96),IF(AND(ISNUMBER(J96),F96&gt;=0,F96&lt;=10000000,F96=INT(F96)),F96*J96,"Check"),"Check"))</f>
        <v/>
      </c>
      <c r="L96" s="18" t="str">
        <f>IF(NOT(COUNTA(A96:I96)&gt;0),"",IF(OR(A96="",E96="",NOT(ISNUMBER(J96)),K96="Check",AND(H96&lt;&gt;"",NOT(ISNUMBER(H96))),AND(I96&lt;&gt;"",I96&lt;&gt;"Yes",I96&lt;&gt;"No")),"Check inputs",IF(AND(J96&gt;=0.25,OR(B96="",C96="")),"Map fields",IF(AND(J96&gt;=0.75,I96&lt;&gt;"Yes"),"Check counts","OK"))))</f>
        <v/>
      </c>
    </row>
    <row r="97" spans="1:12" x14ac:dyDescent="0.25">
      <c r="A97" s="12"/>
      <c r="B97" s="12"/>
      <c r="C97" s="12"/>
      <c r="D97" s="12"/>
      <c r="E97" s="12"/>
      <c r="F97" s="13"/>
      <c r="G97" s="14"/>
      <c r="H97" s="15"/>
      <c r="I97" s="14"/>
      <c r="J97" s="16" t="str">
        <f>IF(G97="","",IF(G97="Not started",0,IF(G97="Mapped",0.25,IF(G97="Test loaded",0.5,IF(G97="Validated",0.75,IF(G97="Final loaded",1,"Check"))))))</f>
        <v/>
      </c>
      <c r="K97" s="17" t="str">
        <f>IF(NOT(COUNTA(A97:I97)&gt;0),"",IF(ISNUMBER(F97),IF(AND(ISNUMBER(J97),F97&gt;=0,F97&lt;=10000000,F97=INT(F97)),F97*J97,"Check"),"Check"))</f>
        <v/>
      </c>
      <c r="L97" s="18" t="str">
        <f>IF(NOT(COUNTA(A97:I97)&gt;0),"",IF(OR(A97="",E97="",NOT(ISNUMBER(J97)),K97="Check",AND(H97&lt;&gt;"",NOT(ISNUMBER(H97))),AND(I97&lt;&gt;"",I97&lt;&gt;"Yes",I97&lt;&gt;"No")),"Check inputs",IF(AND(J97&gt;=0.25,OR(B97="",C97="")),"Map fields",IF(AND(J97&gt;=0.75,I97&lt;&gt;"Yes"),"Check counts","OK"))))</f>
        <v/>
      </c>
    </row>
    <row r="98" spans="1:12" x14ac:dyDescent="0.25">
      <c r="A98" s="12"/>
      <c r="B98" s="12"/>
      <c r="C98" s="12"/>
      <c r="D98" s="12"/>
      <c r="E98" s="12"/>
      <c r="F98" s="13"/>
      <c r="G98" s="14"/>
      <c r="H98" s="15"/>
      <c r="I98" s="14"/>
      <c r="J98" s="16" t="str">
        <f>IF(G98="","",IF(G98="Not started",0,IF(G98="Mapped",0.25,IF(G98="Test loaded",0.5,IF(G98="Validated",0.75,IF(G98="Final loaded",1,"Check"))))))</f>
        <v/>
      </c>
      <c r="K98" s="17" t="str">
        <f>IF(NOT(COUNTA(A98:I98)&gt;0),"",IF(ISNUMBER(F98),IF(AND(ISNUMBER(J98),F98&gt;=0,F98&lt;=10000000,F98=INT(F98)),F98*J98,"Check"),"Check"))</f>
        <v/>
      </c>
      <c r="L98" s="18" t="str">
        <f>IF(NOT(COUNTA(A98:I98)&gt;0),"",IF(OR(A98="",E98="",NOT(ISNUMBER(J98)),K98="Check",AND(H98&lt;&gt;"",NOT(ISNUMBER(H98))),AND(I98&lt;&gt;"",I98&lt;&gt;"Yes",I98&lt;&gt;"No")),"Check inputs",IF(AND(J98&gt;=0.25,OR(B98="",C98="")),"Map fields",IF(AND(J98&gt;=0.75,I98&lt;&gt;"Yes"),"Check counts","OK"))))</f>
        <v/>
      </c>
    </row>
    <row r="99" spans="1:12" x14ac:dyDescent="0.25">
      <c r="A99" s="12"/>
      <c r="B99" s="12"/>
      <c r="C99" s="12"/>
      <c r="D99" s="12"/>
      <c r="E99" s="12"/>
      <c r="F99" s="13"/>
      <c r="G99" s="14"/>
      <c r="H99" s="15"/>
      <c r="I99" s="14"/>
      <c r="J99" s="16" t="str">
        <f>IF(G99="","",IF(G99="Not started",0,IF(G99="Mapped",0.25,IF(G99="Test loaded",0.5,IF(G99="Validated",0.75,IF(G99="Final loaded",1,"Check"))))))</f>
        <v/>
      </c>
      <c r="K99" s="17" t="str">
        <f>IF(NOT(COUNTA(A99:I99)&gt;0),"",IF(ISNUMBER(F99),IF(AND(ISNUMBER(J99),F99&gt;=0,F99&lt;=10000000,F99=INT(F99)),F99*J99,"Check"),"Check"))</f>
        <v/>
      </c>
      <c r="L99" s="18" t="str">
        <f>IF(NOT(COUNTA(A99:I99)&gt;0),"",IF(OR(A99="",E99="",NOT(ISNUMBER(J99)),K99="Check",AND(H99&lt;&gt;"",NOT(ISNUMBER(H99))),AND(I99&lt;&gt;"",I99&lt;&gt;"Yes",I99&lt;&gt;"No")),"Check inputs",IF(AND(J99&gt;=0.25,OR(B99="",C99="")),"Map fields",IF(AND(J99&gt;=0.75,I99&lt;&gt;"Yes"),"Check counts","OK"))))</f>
        <v/>
      </c>
    </row>
    <row r="100" spans="1:12" x14ac:dyDescent="0.25">
      <c r="A100" s="12"/>
      <c r="B100" s="12"/>
      <c r="C100" s="12"/>
      <c r="D100" s="12"/>
      <c r="E100" s="12"/>
      <c r="F100" s="13"/>
      <c r="G100" s="14"/>
      <c r="H100" s="15"/>
      <c r="I100" s="14"/>
      <c r="J100" s="16" t="str">
        <f>IF(G100="","",IF(G100="Not started",0,IF(G100="Mapped",0.25,IF(G100="Test loaded",0.5,IF(G100="Validated",0.75,IF(G100="Final loaded",1,"Check"))))))</f>
        <v/>
      </c>
      <c r="K100" s="17" t="str">
        <f>IF(NOT(COUNTA(A100:I100)&gt;0),"",IF(ISNUMBER(F100),IF(AND(ISNUMBER(J100),F100&gt;=0,F100&lt;=10000000,F100=INT(F100)),F100*J100,"Check"),"Check"))</f>
        <v/>
      </c>
      <c r="L100" s="18" t="str">
        <f>IF(NOT(COUNTA(A100:I100)&gt;0),"",IF(OR(A100="",E100="",NOT(ISNUMBER(J100)),K100="Check",AND(H100&lt;&gt;"",NOT(ISNUMBER(H100))),AND(I100&lt;&gt;"",I100&lt;&gt;"Yes",I100&lt;&gt;"No")),"Check inputs",IF(AND(J100&gt;=0.25,OR(B100="",C100="")),"Map fields",IF(AND(J100&gt;=0.75,I100&lt;&gt;"Yes"),"Check counts","OK"))))</f>
        <v/>
      </c>
    </row>
    <row r="101" spans="1:12" x14ac:dyDescent="0.25">
      <c r="A101" s="12"/>
      <c r="B101" s="12"/>
      <c r="C101" s="12"/>
      <c r="D101" s="12"/>
      <c r="E101" s="12"/>
      <c r="F101" s="13"/>
      <c r="G101" s="14"/>
      <c r="H101" s="15"/>
      <c r="I101" s="14"/>
      <c r="J101" s="16" t="str">
        <f>IF(G101="","",IF(G101="Not started",0,IF(G101="Mapped",0.25,IF(G101="Test loaded",0.5,IF(G101="Validated",0.75,IF(G101="Final loaded",1,"Check"))))))</f>
        <v/>
      </c>
      <c r="K101" s="17" t="str">
        <f>IF(NOT(COUNTA(A101:I101)&gt;0),"",IF(ISNUMBER(F101),IF(AND(ISNUMBER(J101),F101&gt;=0,F101&lt;=10000000,F101=INT(F101)),F101*J101,"Check"),"Check"))</f>
        <v/>
      </c>
      <c r="L101" s="18" t="str">
        <f>IF(NOT(COUNTA(A101:I101)&gt;0),"",IF(OR(A101="",E101="",NOT(ISNUMBER(J101)),K101="Check",AND(H101&lt;&gt;"",NOT(ISNUMBER(H101))),AND(I101&lt;&gt;"",I101&lt;&gt;"Yes",I101&lt;&gt;"No")),"Check inputs",IF(AND(J101&gt;=0.25,OR(B101="",C101="")),"Map fields",IF(AND(J101&gt;=0.75,I101&lt;&gt;"Yes"),"Check counts","OK"))))</f>
        <v/>
      </c>
    </row>
    <row r="102" spans="1:12" x14ac:dyDescent="0.25">
      <c r="A102" s="12"/>
      <c r="B102" s="12"/>
      <c r="C102" s="12"/>
      <c r="D102" s="12"/>
      <c r="E102" s="12"/>
      <c r="F102" s="13"/>
      <c r="G102" s="14"/>
      <c r="H102" s="15"/>
      <c r="I102" s="14"/>
      <c r="J102" s="16" t="str">
        <f>IF(G102="","",IF(G102="Not started",0,IF(G102="Mapped",0.25,IF(G102="Test loaded",0.5,IF(G102="Validated",0.75,IF(G102="Final loaded",1,"Check"))))))</f>
        <v/>
      </c>
      <c r="K102" s="17" t="str">
        <f>IF(NOT(COUNTA(A102:I102)&gt;0),"",IF(ISNUMBER(F102),IF(AND(ISNUMBER(J102),F102&gt;=0,F102&lt;=10000000,F102=INT(F102)),F102*J102,"Check"),"Check"))</f>
        <v/>
      </c>
      <c r="L102" s="18" t="str">
        <f>IF(NOT(COUNTA(A102:I102)&gt;0),"",IF(OR(A102="",E102="",NOT(ISNUMBER(J102)),K102="Check",AND(H102&lt;&gt;"",NOT(ISNUMBER(H102))),AND(I102&lt;&gt;"",I102&lt;&gt;"Yes",I102&lt;&gt;"No")),"Check inputs",IF(AND(J102&gt;=0.25,OR(B102="",C102="")),"Map fields",IF(AND(J102&gt;=0.75,I102&lt;&gt;"Yes"),"Check counts","OK"))))</f>
        <v/>
      </c>
    </row>
    <row r="103" spans="1:12" x14ac:dyDescent="0.25">
      <c r="A103" s="12"/>
      <c r="B103" s="12"/>
      <c r="C103" s="12"/>
      <c r="D103" s="12"/>
      <c r="E103" s="12"/>
      <c r="F103" s="13"/>
      <c r="G103" s="14"/>
      <c r="H103" s="15"/>
      <c r="I103" s="14"/>
      <c r="J103" s="16" t="str">
        <f>IF(G103="","",IF(G103="Not started",0,IF(G103="Mapped",0.25,IF(G103="Test loaded",0.5,IF(G103="Validated",0.75,IF(G103="Final loaded",1,"Check"))))))</f>
        <v/>
      </c>
      <c r="K103" s="17" t="str">
        <f>IF(NOT(COUNTA(A103:I103)&gt;0),"",IF(ISNUMBER(F103),IF(AND(ISNUMBER(J103),F103&gt;=0,F103&lt;=10000000,F103=INT(F103)),F103*J103,"Check"),"Check"))</f>
        <v/>
      </c>
      <c r="L103" s="18" t="str">
        <f>IF(NOT(COUNTA(A103:I103)&gt;0),"",IF(OR(A103="",E103="",NOT(ISNUMBER(J103)),K103="Check",AND(H103&lt;&gt;"",NOT(ISNUMBER(H103))),AND(I103&lt;&gt;"",I103&lt;&gt;"Yes",I103&lt;&gt;"No")),"Check inputs",IF(AND(J103&gt;=0.25,OR(B103="",C103="")),"Map fields",IF(AND(J103&gt;=0.75,I103&lt;&gt;"Yes"),"Check counts","OK"))))</f>
        <v/>
      </c>
    </row>
    <row r="104" spans="1:12" x14ac:dyDescent="0.25">
      <c r="A104" s="12"/>
      <c r="B104" s="12"/>
      <c r="C104" s="12"/>
      <c r="D104" s="12"/>
      <c r="E104" s="12"/>
      <c r="F104" s="13"/>
      <c r="G104" s="14"/>
      <c r="H104" s="15"/>
      <c r="I104" s="14"/>
      <c r="J104" s="16" t="str">
        <f>IF(G104="","",IF(G104="Not started",0,IF(G104="Mapped",0.25,IF(G104="Test loaded",0.5,IF(G104="Validated",0.75,IF(G104="Final loaded",1,"Check"))))))</f>
        <v/>
      </c>
      <c r="K104" s="17" t="str">
        <f>IF(NOT(COUNTA(A104:I104)&gt;0),"",IF(ISNUMBER(F104),IF(AND(ISNUMBER(J104),F104&gt;=0,F104&lt;=10000000,F104=INT(F104)),F104*J104,"Check"),"Check"))</f>
        <v/>
      </c>
      <c r="L104" s="18" t="str">
        <f>IF(NOT(COUNTA(A104:I104)&gt;0),"",IF(OR(A104="",E104="",NOT(ISNUMBER(J104)),K104="Check",AND(H104&lt;&gt;"",NOT(ISNUMBER(H104))),AND(I104&lt;&gt;"",I104&lt;&gt;"Yes",I104&lt;&gt;"No")),"Check inputs",IF(AND(J104&gt;=0.25,OR(B104="",C104="")),"Map fields",IF(AND(J104&gt;=0.75,I104&lt;&gt;"Yes"),"Check counts","OK"))))</f>
        <v/>
      </c>
    </row>
    <row r="105" spans="1:12" x14ac:dyDescent="0.25">
      <c r="A105" s="12"/>
      <c r="B105" s="12"/>
      <c r="C105" s="12"/>
      <c r="D105" s="12"/>
      <c r="E105" s="12"/>
      <c r="F105" s="13"/>
      <c r="G105" s="14"/>
      <c r="H105" s="15"/>
      <c r="I105" s="14"/>
      <c r="J105" s="16" t="str">
        <f>IF(G105="","",IF(G105="Not started",0,IF(G105="Mapped",0.25,IF(G105="Test loaded",0.5,IF(G105="Validated",0.75,IF(G105="Final loaded",1,"Check"))))))</f>
        <v/>
      </c>
      <c r="K105" s="17" t="str">
        <f>IF(NOT(COUNTA(A105:I105)&gt;0),"",IF(ISNUMBER(F105),IF(AND(ISNUMBER(J105),F105&gt;=0,F105&lt;=10000000,F105=INT(F105)),F105*J105,"Check"),"Check"))</f>
        <v/>
      </c>
      <c r="L105" s="18" t="str">
        <f>IF(NOT(COUNTA(A105:I105)&gt;0),"",IF(OR(A105="",E105="",NOT(ISNUMBER(J105)),K105="Check",AND(H105&lt;&gt;"",NOT(ISNUMBER(H105))),AND(I105&lt;&gt;"",I105&lt;&gt;"Yes",I105&lt;&gt;"No")),"Check inputs",IF(AND(J105&gt;=0.25,OR(B105="",C105="")),"Map fields",IF(AND(J105&gt;=0.75,I105&lt;&gt;"Yes"),"Check counts","OK"))))</f>
        <v/>
      </c>
    </row>
    <row r="106" spans="1:12" x14ac:dyDescent="0.25">
      <c r="A106" s="12"/>
      <c r="B106" s="12"/>
      <c r="C106" s="12"/>
      <c r="D106" s="12"/>
      <c r="E106" s="12"/>
      <c r="F106" s="13"/>
      <c r="G106" s="14"/>
      <c r="H106" s="15"/>
      <c r="I106" s="14"/>
      <c r="J106" s="16" t="str">
        <f>IF(G106="","",IF(G106="Not started",0,IF(G106="Mapped",0.25,IF(G106="Test loaded",0.5,IF(G106="Validated",0.75,IF(G106="Final loaded",1,"Check"))))))</f>
        <v/>
      </c>
      <c r="K106" s="17" t="str">
        <f>IF(NOT(COUNTA(A106:I106)&gt;0),"",IF(ISNUMBER(F106),IF(AND(ISNUMBER(J106),F106&gt;=0,F106&lt;=10000000,F106=INT(F106)),F106*J106,"Check"),"Check"))</f>
        <v/>
      </c>
      <c r="L106" s="18" t="str">
        <f>IF(NOT(COUNTA(A106:I106)&gt;0),"",IF(OR(A106="",E106="",NOT(ISNUMBER(J106)),K106="Check",AND(H106&lt;&gt;"",NOT(ISNUMBER(H106))),AND(I106&lt;&gt;"",I106&lt;&gt;"Yes",I106&lt;&gt;"No")),"Check inputs",IF(AND(J106&gt;=0.25,OR(B106="",C106="")),"Map fields",IF(AND(J106&gt;=0.75,I106&lt;&gt;"Yes"),"Check counts","OK"))))</f>
        <v/>
      </c>
    </row>
    <row r="107" spans="1:12" x14ac:dyDescent="0.25">
      <c r="A107" s="12"/>
      <c r="B107" s="12"/>
      <c r="C107" s="12"/>
      <c r="D107" s="12"/>
      <c r="E107" s="12"/>
      <c r="F107" s="13"/>
      <c r="G107" s="14"/>
      <c r="H107" s="15"/>
      <c r="I107" s="14"/>
      <c r="J107" s="16" t="str">
        <f>IF(G107="","",IF(G107="Not started",0,IF(G107="Mapped",0.25,IF(G107="Test loaded",0.5,IF(G107="Validated",0.75,IF(G107="Final loaded",1,"Check"))))))</f>
        <v/>
      </c>
      <c r="K107" s="17" t="str">
        <f>IF(NOT(COUNTA(A107:I107)&gt;0),"",IF(ISNUMBER(F107),IF(AND(ISNUMBER(J107),F107&gt;=0,F107&lt;=10000000,F107=INT(F107)),F107*J107,"Check"),"Check"))</f>
        <v/>
      </c>
      <c r="L107" s="18" t="str">
        <f>IF(NOT(COUNTA(A107:I107)&gt;0),"",IF(OR(A107="",E107="",NOT(ISNUMBER(J107)),K107="Check",AND(H107&lt;&gt;"",NOT(ISNUMBER(H107))),AND(I107&lt;&gt;"",I107&lt;&gt;"Yes",I107&lt;&gt;"No")),"Check inputs",IF(AND(J107&gt;=0.25,OR(B107="",C107="")),"Map fields",IF(AND(J107&gt;=0.75,I107&lt;&gt;"Yes"),"Check counts","OK"))))</f>
        <v/>
      </c>
    </row>
    <row r="108" spans="1:12" x14ac:dyDescent="0.25">
      <c r="A108" s="12"/>
      <c r="B108" s="12"/>
      <c r="C108" s="12"/>
      <c r="D108" s="12"/>
      <c r="E108" s="12"/>
      <c r="F108" s="13"/>
      <c r="G108" s="14"/>
      <c r="H108" s="15"/>
      <c r="I108" s="14"/>
      <c r="J108" s="16" t="str">
        <f>IF(G108="","",IF(G108="Not started",0,IF(G108="Mapped",0.25,IF(G108="Test loaded",0.5,IF(G108="Validated",0.75,IF(G108="Final loaded",1,"Check"))))))</f>
        <v/>
      </c>
      <c r="K108" s="17" t="str">
        <f>IF(NOT(COUNTA(A108:I108)&gt;0),"",IF(ISNUMBER(F108),IF(AND(ISNUMBER(J108),F108&gt;=0,F108&lt;=10000000,F108=INT(F108)),F108*J108,"Check"),"Check"))</f>
        <v/>
      </c>
      <c r="L108" s="18" t="str">
        <f>IF(NOT(COUNTA(A108:I108)&gt;0),"",IF(OR(A108="",E108="",NOT(ISNUMBER(J108)),K108="Check",AND(H108&lt;&gt;"",NOT(ISNUMBER(H108))),AND(I108&lt;&gt;"",I108&lt;&gt;"Yes",I108&lt;&gt;"No")),"Check inputs",IF(AND(J108&gt;=0.25,OR(B108="",C108="")),"Map fields",IF(AND(J108&gt;=0.75,I108&lt;&gt;"Yes"),"Check counts","OK"))))</f>
        <v/>
      </c>
    </row>
    <row r="109" spans="1:12" x14ac:dyDescent="0.25">
      <c r="A109" s="12"/>
      <c r="B109" s="12"/>
      <c r="C109" s="12"/>
      <c r="D109" s="12"/>
      <c r="E109" s="12"/>
      <c r="F109" s="13"/>
      <c r="G109" s="14"/>
      <c r="H109" s="15"/>
      <c r="I109" s="14"/>
      <c r="J109" s="16" t="str">
        <f>IF(G109="","",IF(G109="Not started",0,IF(G109="Mapped",0.25,IF(G109="Test loaded",0.5,IF(G109="Validated",0.75,IF(G109="Final loaded",1,"Check"))))))</f>
        <v/>
      </c>
      <c r="K109" s="17" t="str">
        <f>IF(NOT(COUNTA(A109:I109)&gt;0),"",IF(ISNUMBER(F109),IF(AND(ISNUMBER(J109),F109&gt;=0,F109&lt;=10000000,F109=INT(F109)),F109*J109,"Check"),"Check"))</f>
        <v/>
      </c>
      <c r="L109" s="18" t="str">
        <f>IF(NOT(COUNTA(A109:I109)&gt;0),"",IF(OR(A109="",E109="",NOT(ISNUMBER(J109)),K109="Check",AND(H109&lt;&gt;"",NOT(ISNUMBER(H109))),AND(I109&lt;&gt;"",I109&lt;&gt;"Yes",I109&lt;&gt;"No")),"Check inputs",IF(AND(J109&gt;=0.25,OR(B109="",C109="")),"Map fields",IF(AND(J109&gt;=0.75,I109&lt;&gt;"Yes"),"Check counts","OK"))))</f>
        <v/>
      </c>
    </row>
    <row r="110" spans="1:12" x14ac:dyDescent="0.25">
      <c r="A110" s="12"/>
      <c r="B110" s="12"/>
      <c r="C110" s="12"/>
      <c r="D110" s="12"/>
      <c r="E110" s="12"/>
      <c r="F110" s="13"/>
      <c r="G110" s="14"/>
      <c r="H110" s="15"/>
      <c r="I110" s="14"/>
      <c r="J110" s="16" t="str">
        <f>IF(G110="","",IF(G110="Not started",0,IF(G110="Mapped",0.25,IF(G110="Test loaded",0.5,IF(G110="Validated",0.75,IF(G110="Final loaded",1,"Check"))))))</f>
        <v/>
      </c>
      <c r="K110" s="17" t="str">
        <f>IF(NOT(COUNTA(A110:I110)&gt;0),"",IF(ISNUMBER(F110),IF(AND(ISNUMBER(J110),F110&gt;=0,F110&lt;=10000000,F110=INT(F110)),F110*J110,"Check"),"Check"))</f>
        <v/>
      </c>
      <c r="L110" s="18" t="str">
        <f>IF(NOT(COUNTA(A110:I110)&gt;0),"",IF(OR(A110="",E110="",NOT(ISNUMBER(J110)),K110="Check",AND(H110&lt;&gt;"",NOT(ISNUMBER(H110))),AND(I110&lt;&gt;"",I110&lt;&gt;"Yes",I110&lt;&gt;"No")),"Check inputs",IF(AND(J110&gt;=0.25,OR(B110="",C110="")),"Map fields",IF(AND(J110&gt;=0.75,I110&lt;&gt;"Yes"),"Check counts","OK"))))</f>
        <v/>
      </c>
    </row>
    <row r="111" spans="1:12" x14ac:dyDescent="0.25">
      <c r="A111" s="12"/>
      <c r="B111" s="12"/>
      <c r="C111" s="12"/>
      <c r="D111" s="12"/>
      <c r="E111" s="12"/>
      <c r="F111" s="13"/>
      <c r="G111" s="14"/>
      <c r="H111" s="15"/>
      <c r="I111" s="14"/>
      <c r="J111" s="16" t="str">
        <f>IF(G111="","",IF(G111="Not started",0,IF(G111="Mapped",0.25,IF(G111="Test loaded",0.5,IF(G111="Validated",0.75,IF(G111="Final loaded",1,"Check"))))))</f>
        <v/>
      </c>
      <c r="K111" s="17" t="str">
        <f>IF(NOT(COUNTA(A111:I111)&gt;0),"",IF(ISNUMBER(F111),IF(AND(ISNUMBER(J111),F111&gt;=0,F111&lt;=10000000,F111=INT(F111)),F111*J111,"Check"),"Check"))</f>
        <v/>
      </c>
      <c r="L111" s="18" t="str">
        <f>IF(NOT(COUNTA(A111:I111)&gt;0),"",IF(OR(A111="",E111="",NOT(ISNUMBER(J111)),K111="Check",AND(H111&lt;&gt;"",NOT(ISNUMBER(H111))),AND(I111&lt;&gt;"",I111&lt;&gt;"Yes",I111&lt;&gt;"No")),"Check inputs",IF(AND(J111&gt;=0.25,OR(B111="",C111="")),"Map fields",IF(AND(J111&gt;=0.75,I111&lt;&gt;"Yes"),"Check counts","OK"))))</f>
        <v/>
      </c>
    </row>
    <row r="112" spans="1:12" x14ac:dyDescent="0.25">
      <c r="A112" s="12"/>
      <c r="B112" s="12"/>
      <c r="C112" s="12"/>
      <c r="D112" s="12"/>
      <c r="E112" s="12"/>
      <c r="F112" s="13"/>
      <c r="G112" s="14"/>
      <c r="H112" s="15"/>
      <c r="I112" s="14"/>
      <c r="J112" s="16" t="str">
        <f>IF(G112="","",IF(G112="Not started",0,IF(G112="Mapped",0.25,IF(G112="Test loaded",0.5,IF(G112="Validated",0.75,IF(G112="Final loaded",1,"Check"))))))</f>
        <v/>
      </c>
      <c r="K112" s="17" t="str">
        <f>IF(NOT(COUNTA(A112:I112)&gt;0),"",IF(ISNUMBER(F112),IF(AND(ISNUMBER(J112),F112&gt;=0,F112&lt;=10000000,F112=INT(F112)),F112*J112,"Check"),"Check"))</f>
        <v/>
      </c>
      <c r="L112" s="18" t="str">
        <f>IF(NOT(COUNTA(A112:I112)&gt;0),"",IF(OR(A112="",E112="",NOT(ISNUMBER(J112)),K112="Check",AND(H112&lt;&gt;"",NOT(ISNUMBER(H112))),AND(I112&lt;&gt;"",I112&lt;&gt;"Yes",I112&lt;&gt;"No")),"Check inputs",IF(AND(J112&gt;=0.25,OR(B112="",C112="")),"Map fields",IF(AND(J112&gt;=0.75,I112&lt;&gt;"Yes"),"Check counts","OK"))))</f>
        <v/>
      </c>
    </row>
    <row r="113" spans="1:12" x14ac:dyDescent="0.25">
      <c r="A113" s="12"/>
      <c r="B113" s="12"/>
      <c r="C113" s="12"/>
      <c r="D113" s="12"/>
      <c r="E113" s="12"/>
      <c r="F113" s="13"/>
      <c r="G113" s="14"/>
      <c r="H113" s="15"/>
      <c r="I113" s="14"/>
      <c r="J113" s="16" t="str">
        <f>IF(G113="","",IF(G113="Not started",0,IF(G113="Mapped",0.25,IF(G113="Test loaded",0.5,IF(G113="Validated",0.75,IF(G113="Final loaded",1,"Check"))))))</f>
        <v/>
      </c>
      <c r="K113" s="17" t="str">
        <f>IF(NOT(COUNTA(A113:I113)&gt;0),"",IF(ISNUMBER(F113),IF(AND(ISNUMBER(J113),F113&gt;=0,F113&lt;=10000000,F113=INT(F113)),F113*J113,"Check"),"Check"))</f>
        <v/>
      </c>
      <c r="L113" s="18" t="str">
        <f>IF(NOT(COUNTA(A113:I113)&gt;0),"",IF(OR(A113="",E113="",NOT(ISNUMBER(J113)),K113="Check",AND(H113&lt;&gt;"",NOT(ISNUMBER(H113))),AND(I113&lt;&gt;"",I113&lt;&gt;"Yes",I113&lt;&gt;"No")),"Check inputs",IF(AND(J113&gt;=0.25,OR(B113="",C113="")),"Map fields",IF(AND(J113&gt;=0.75,I113&lt;&gt;"Yes"),"Check counts","OK"))))</f>
        <v/>
      </c>
    </row>
    <row r="114" spans="1:12" x14ac:dyDescent="0.25">
      <c r="A114" s="12"/>
      <c r="B114" s="12"/>
      <c r="C114" s="12"/>
      <c r="D114" s="12"/>
      <c r="E114" s="12"/>
      <c r="F114" s="13"/>
      <c r="G114" s="14"/>
      <c r="H114" s="15"/>
      <c r="I114" s="14"/>
      <c r="J114" s="16" t="str">
        <f>IF(G114="","",IF(G114="Not started",0,IF(G114="Mapped",0.25,IF(G114="Test loaded",0.5,IF(G114="Validated",0.75,IF(G114="Final loaded",1,"Check"))))))</f>
        <v/>
      </c>
      <c r="K114" s="17" t="str">
        <f>IF(NOT(COUNTA(A114:I114)&gt;0),"",IF(ISNUMBER(F114),IF(AND(ISNUMBER(J114),F114&gt;=0,F114&lt;=10000000,F114=INT(F114)),F114*J114,"Check"),"Check"))</f>
        <v/>
      </c>
      <c r="L114" s="18" t="str">
        <f>IF(NOT(COUNTA(A114:I114)&gt;0),"",IF(OR(A114="",E114="",NOT(ISNUMBER(J114)),K114="Check",AND(H114&lt;&gt;"",NOT(ISNUMBER(H114))),AND(I114&lt;&gt;"",I114&lt;&gt;"Yes",I114&lt;&gt;"No")),"Check inputs",IF(AND(J114&gt;=0.25,OR(B114="",C114="")),"Map fields",IF(AND(J114&gt;=0.75,I114&lt;&gt;"Yes"),"Check counts","OK"))))</f>
        <v/>
      </c>
    </row>
    <row r="115" spans="1:12" x14ac:dyDescent="0.25">
      <c r="A115" s="12"/>
      <c r="B115" s="12"/>
      <c r="C115" s="12"/>
      <c r="D115" s="12"/>
      <c r="E115" s="12"/>
      <c r="F115" s="13"/>
      <c r="G115" s="14"/>
      <c r="H115" s="15"/>
      <c r="I115" s="14"/>
      <c r="J115" s="16" t="str">
        <f>IF(G115="","",IF(G115="Not started",0,IF(G115="Mapped",0.25,IF(G115="Test loaded",0.5,IF(G115="Validated",0.75,IF(G115="Final loaded",1,"Check"))))))</f>
        <v/>
      </c>
      <c r="K115" s="17" t="str">
        <f>IF(NOT(COUNTA(A115:I115)&gt;0),"",IF(ISNUMBER(F115),IF(AND(ISNUMBER(J115),F115&gt;=0,F115&lt;=10000000,F115=INT(F115)),F115*J115,"Check"),"Check"))</f>
        <v/>
      </c>
      <c r="L115" s="18" t="str">
        <f>IF(NOT(COUNTA(A115:I115)&gt;0),"",IF(OR(A115="",E115="",NOT(ISNUMBER(J115)),K115="Check",AND(H115&lt;&gt;"",NOT(ISNUMBER(H115))),AND(I115&lt;&gt;"",I115&lt;&gt;"Yes",I115&lt;&gt;"No")),"Check inputs",IF(AND(J115&gt;=0.25,OR(B115="",C115="")),"Map fields",IF(AND(J115&gt;=0.75,I115&lt;&gt;"Yes"),"Check counts","OK"))))</f>
        <v/>
      </c>
    </row>
    <row r="116" spans="1:12" x14ac:dyDescent="0.25">
      <c r="A116" s="12"/>
      <c r="B116" s="12"/>
      <c r="C116" s="12"/>
      <c r="D116" s="12"/>
      <c r="E116" s="12"/>
      <c r="F116" s="13"/>
      <c r="G116" s="14"/>
      <c r="H116" s="15"/>
      <c r="I116" s="14"/>
      <c r="J116" s="16" t="str">
        <f>IF(G116="","",IF(G116="Not started",0,IF(G116="Mapped",0.25,IF(G116="Test loaded",0.5,IF(G116="Validated",0.75,IF(G116="Final loaded",1,"Check"))))))</f>
        <v/>
      </c>
      <c r="K116" s="17" t="str">
        <f>IF(NOT(COUNTA(A116:I116)&gt;0),"",IF(ISNUMBER(F116),IF(AND(ISNUMBER(J116),F116&gt;=0,F116&lt;=10000000,F116=INT(F116)),F116*J116,"Check"),"Check"))</f>
        <v/>
      </c>
      <c r="L116" s="18" t="str">
        <f>IF(NOT(COUNTA(A116:I116)&gt;0),"",IF(OR(A116="",E116="",NOT(ISNUMBER(J116)),K116="Check",AND(H116&lt;&gt;"",NOT(ISNUMBER(H116))),AND(I116&lt;&gt;"",I116&lt;&gt;"Yes",I116&lt;&gt;"No")),"Check inputs",IF(AND(J116&gt;=0.25,OR(B116="",C116="")),"Map fields",IF(AND(J116&gt;=0.75,I116&lt;&gt;"Yes"),"Check counts","OK"))))</f>
        <v/>
      </c>
    </row>
    <row r="117" spans="1:12" x14ac:dyDescent="0.25">
      <c r="A117" s="12"/>
      <c r="B117" s="12"/>
      <c r="C117" s="12"/>
      <c r="D117" s="12"/>
      <c r="E117" s="12"/>
      <c r="F117" s="13"/>
      <c r="G117" s="14"/>
      <c r="H117" s="15"/>
      <c r="I117" s="14"/>
      <c r="J117" s="16" t="str">
        <f>IF(G117="","",IF(G117="Not started",0,IF(G117="Mapped",0.25,IF(G117="Test loaded",0.5,IF(G117="Validated",0.75,IF(G117="Final loaded",1,"Check"))))))</f>
        <v/>
      </c>
      <c r="K117" s="17" t="str">
        <f>IF(NOT(COUNTA(A117:I117)&gt;0),"",IF(ISNUMBER(F117),IF(AND(ISNUMBER(J117),F117&gt;=0,F117&lt;=10000000,F117=INT(F117)),F117*J117,"Check"),"Check"))</f>
        <v/>
      </c>
      <c r="L117" s="18" t="str">
        <f>IF(NOT(COUNTA(A117:I117)&gt;0),"",IF(OR(A117="",E117="",NOT(ISNUMBER(J117)),K117="Check",AND(H117&lt;&gt;"",NOT(ISNUMBER(H117))),AND(I117&lt;&gt;"",I117&lt;&gt;"Yes",I117&lt;&gt;"No")),"Check inputs",IF(AND(J117&gt;=0.25,OR(B117="",C117="")),"Map fields",IF(AND(J117&gt;=0.75,I117&lt;&gt;"Yes"),"Check counts","OK"))))</f>
        <v/>
      </c>
    </row>
    <row r="118" spans="1:12" x14ac:dyDescent="0.25">
      <c r="A118" s="12"/>
      <c r="B118" s="12"/>
      <c r="C118" s="12"/>
      <c r="D118" s="12"/>
      <c r="E118" s="12"/>
      <c r="F118" s="13"/>
      <c r="G118" s="14"/>
      <c r="H118" s="15"/>
      <c r="I118" s="14"/>
      <c r="J118" s="16" t="str">
        <f>IF(G118="","",IF(G118="Not started",0,IF(G118="Mapped",0.25,IF(G118="Test loaded",0.5,IF(G118="Validated",0.75,IF(G118="Final loaded",1,"Check"))))))</f>
        <v/>
      </c>
      <c r="K118" s="17" t="str">
        <f>IF(NOT(COUNTA(A118:I118)&gt;0),"",IF(ISNUMBER(F118),IF(AND(ISNUMBER(J118),F118&gt;=0,F118&lt;=10000000,F118=INT(F118)),F118*J118,"Check"),"Check"))</f>
        <v/>
      </c>
      <c r="L118" s="18" t="str">
        <f>IF(NOT(COUNTA(A118:I118)&gt;0),"",IF(OR(A118="",E118="",NOT(ISNUMBER(J118)),K118="Check",AND(H118&lt;&gt;"",NOT(ISNUMBER(H118))),AND(I118&lt;&gt;"",I118&lt;&gt;"Yes",I118&lt;&gt;"No")),"Check inputs",IF(AND(J118&gt;=0.25,OR(B118="",C118="")),"Map fields",IF(AND(J118&gt;=0.75,I118&lt;&gt;"Yes"),"Check counts","OK"))))</f>
        <v/>
      </c>
    </row>
    <row r="119" spans="1:12" x14ac:dyDescent="0.25">
      <c r="A119" s="12"/>
      <c r="B119" s="12"/>
      <c r="C119" s="12"/>
      <c r="D119" s="12"/>
      <c r="E119" s="12"/>
      <c r="F119" s="13"/>
      <c r="G119" s="14"/>
      <c r="H119" s="15"/>
      <c r="I119" s="14"/>
      <c r="J119" s="16" t="str">
        <f>IF(G119="","",IF(G119="Not started",0,IF(G119="Mapped",0.25,IF(G119="Test loaded",0.5,IF(G119="Validated",0.75,IF(G119="Final loaded",1,"Check"))))))</f>
        <v/>
      </c>
      <c r="K119" s="17" t="str">
        <f>IF(NOT(COUNTA(A119:I119)&gt;0),"",IF(ISNUMBER(F119),IF(AND(ISNUMBER(J119),F119&gt;=0,F119&lt;=10000000,F119=INT(F119)),F119*J119,"Check"),"Check"))</f>
        <v/>
      </c>
      <c r="L119" s="18" t="str">
        <f>IF(NOT(COUNTA(A119:I119)&gt;0),"",IF(OR(A119="",E119="",NOT(ISNUMBER(J119)),K119="Check",AND(H119&lt;&gt;"",NOT(ISNUMBER(H119))),AND(I119&lt;&gt;"",I119&lt;&gt;"Yes",I119&lt;&gt;"No")),"Check inputs",IF(AND(J119&gt;=0.25,OR(B119="",C119="")),"Map fields",IF(AND(J119&gt;=0.75,I119&lt;&gt;"Yes"),"Check counts","OK"))))</f>
        <v/>
      </c>
    </row>
    <row r="120" spans="1:12" x14ac:dyDescent="0.25">
      <c r="A120" s="12"/>
      <c r="B120" s="12"/>
      <c r="C120" s="12"/>
      <c r="D120" s="12"/>
      <c r="E120" s="12"/>
      <c r="F120" s="13"/>
      <c r="G120" s="14"/>
      <c r="H120" s="15"/>
      <c r="I120" s="14"/>
      <c r="J120" s="16" t="str">
        <f>IF(G120="","",IF(G120="Not started",0,IF(G120="Mapped",0.25,IF(G120="Test loaded",0.5,IF(G120="Validated",0.75,IF(G120="Final loaded",1,"Check"))))))</f>
        <v/>
      </c>
      <c r="K120" s="17" t="str">
        <f>IF(NOT(COUNTA(A120:I120)&gt;0),"",IF(ISNUMBER(F120),IF(AND(ISNUMBER(J120),F120&gt;=0,F120&lt;=10000000,F120=INT(F120)),F120*J120,"Check"),"Check"))</f>
        <v/>
      </c>
      <c r="L120" s="18" t="str">
        <f>IF(NOT(COUNTA(A120:I120)&gt;0),"",IF(OR(A120="",E120="",NOT(ISNUMBER(J120)),K120="Check",AND(H120&lt;&gt;"",NOT(ISNUMBER(H120))),AND(I120&lt;&gt;"",I120&lt;&gt;"Yes",I120&lt;&gt;"No")),"Check inputs",IF(AND(J120&gt;=0.25,OR(B120="",C120="")),"Map fields",IF(AND(J120&gt;=0.75,I120&lt;&gt;"Yes"),"Check counts","OK"))))</f>
        <v/>
      </c>
    </row>
    <row r="121" spans="1:12" x14ac:dyDescent="0.25">
      <c r="A121" s="12"/>
      <c r="B121" s="12"/>
      <c r="C121" s="12"/>
      <c r="D121" s="12"/>
      <c r="E121" s="12"/>
      <c r="F121" s="13"/>
      <c r="G121" s="14"/>
      <c r="H121" s="15"/>
      <c r="I121" s="14"/>
      <c r="J121" s="16" t="str">
        <f>IF(G121="","",IF(G121="Not started",0,IF(G121="Mapped",0.25,IF(G121="Test loaded",0.5,IF(G121="Validated",0.75,IF(G121="Final loaded",1,"Check"))))))</f>
        <v/>
      </c>
      <c r="K121" s="17" t="str">
        <f>IF(NOT(COUNTA(A121:I121)&gt;0),"",IF(ISNUMBER(F121),IF(AND(ISNUMBER(J121),F121&gt;=0,F121&lt;=10000000,F121=INT(F121)),F121*J121,"Check"),"Check"))</f>
        <v/>
      </c>
      <c r="L121" s="18" t="str">
        <f>IF(NOT(COUNTA(A121:I121)&gt;0),"",IF(OR(A121="",E121="",NOT(ISNUMBER(J121)),K121="Check",AND(H121&lt;&gt;"",NOT(ISNUMBER(H121))),AND(I121&lt;&gt;"",I121&lt;&gt;"Yes",I121&lt;&gt;"No")),"Check inputs",IF(AND(J121&gt;=0.25,OR(B121="",C121="")),"Map fields",IF(AND(J121&gt;=0.75,I121&lt;&gt;"Yes"),"Check counts","OK"))))</f>
        <v/>
      </c>
    </row>
    <row r="122" spans="1:12" x14ac:dyDescent="0.25">
      <c r="A122" s="12"/>
      <c r="B122" s="12"/>
      <c r="C122" s="12"/>
      <c r="D122" s="12"/>
      <c r="E122" s="12"/>
      <c r="F122" s="13"/>
      <c r="G122" s="14"/>
      <c r="H122" s="15"/>
      <c r="I122" s="14"/>
      <c r="J122" s="16" t="str">
        <f>IF(G122="","",IF(G122="Not started",0,IF(G122="Mapped",0.25,IF(G122="Test loaded",0.5,IF(G122="Validated",0.75,IF(G122="Final loaded",1,"Check"))))))</f>
        <v/>
      </c>
      <c r="K122" s="17" t="str">
        <f>IF(NOT(COUNTA(A122:I122)&gt;0),"",IF(ISNUMBER(F122),IF(AND(ISNUMBER(J122),F122&gt;=0,F122&lt;=10000000,F122=INT(F122)),F122*J122,"Check"),"Check"))</f>
        <v/>
      </c>
      <c r="L122" s="18" t="str">
        <f>IF(NOT(COUNTA(A122:I122)&gt;0),"",IF(OR(A122="",E122="",NOT(ISNUMBER(J122)),K122="Check",AND(H122&lt;&gt;"",NOT(ISNUMBER(H122))),AND(I122&lt;&gt;"",I122&lt;&gt;"Yes",I122&lt;&gt;"No")),"Check inputs",IF(AND(J122&gt;=0.25,OR(B122="",C122="")),"Map fields",IF(AND(J122&gt;=0.75,I122&lt;&gt;"Yes"),"Check counts","OK"))))</f>
        <v/>
      </c>
    </row>
    <row r="123" spans="1:12" x14ac:dyDescent="0.25">
      <c r="A123" s="12"/>
      <c r="B123" s="12"/>
      <c r="C123" s="12"/>
      <c r="D123" s="12"/>
      <c r="E123" s="12"/>
      <c r="F123" s="13"/>
      <c r="G123" s="14"/>
      <c r="H123" s="15"/>
      <c r="I123" s="14"/>
      <c r="J123" s="16" t="str">
        <f>IF(G123="","",IF(G123="Not started",0,IF(G123="Mapped",0.25,IF(G123="Test loaded",0.5,IF(G123="Validated",0.75,IF(G123="Final loaded",1,"Check"))))))</f>
        <v/>
      </c>
      <c r="K123" s="17" t="str">
        <f>IF(NOT(COUNTA(A123:I123)&gt;0),"",IF(ISNUMBER(F123),IF(AND(ISNUMBER(J123),F123&gt;=0,F123&lt;=10000000,F123=INT(F123)),F123*J123,"Check"),"Check"))</f>
        <v/>
      </c>
      <c r="L123" s="18" t="str">
        <f>IF(NOT(COUNTA(A123:I123)&gt;0),"",IF(OR(A123="",E123="",NOT(ISNUMBER(J123)),K123="Check",AND(H123&lt;&gt;"",NOT(ISNUMBER(H123))),AND(I123&lt;&gt;"",I123&lt;&gt;"Yes",I123&lt;&gt;"No")),"Check inputs",IF(AND(J123&gt;=0.25,OR(B123="",C123="")),"Map fields",IF(AND(J123&gt;=0.75,I123&lt;&gt;"Yes"),"Check counts","OK"))))</f>
        <v/>
      </c>
    </row>
    <row r="124" spans="1:12" x14ac:dyDescent="0.25">
      <c r="A124" s="12"/>
      <c r="B124" s="12"/>
      <c r="C124" s="12"/>
      <c r="D124" s="12"/>
      <c r="E124" s="12"/>
      <c r="F124" s="13"/>
      <c r="G124" s="14"/>
      <c r="H124" s="15"/>
      <c r="I124" s="14"/>
      <c r="J124" s="16" t="str">
        <f>IF(G124="","",IF(G124="Not started",0,IF(G124="Mapped",0.25,IF(G124="Test loaded",0.5,IF(G124="Validated",0.75,IF(G124="Final loaded",1,"Check"))))))</f>
        <v/>
      </c>
      <c r="K124" s="17" t="str">
        <f>IF(NOT(COUNTA(A124:I124)&gt;0),"",IF(ISNUMBER(F124),IF(AND(ISNUMBER(J124),F124&gt;=0,F124&lt;=10000000,F124=INT(F124)),F124*J124,"Check"),"Check"))</f>
        <v/>
      </c>
      <c r="L124" s="18" t="str">
        <f>IF(NOT(COUNTA(A124:I124)&gt;0),"",IF(OR(A124="",E124="",NOT(ISNUMBER(J124)),K124="Check",AND(H124&lt;&gt;"",NOT(ISNUMBER(H124))),AND(I124&lt;&gt;"",I124&lt;&gt;"Yes",I124&lt;&gt;"No")),"Check inputs",IF(AND(J124&gt;=0.25,OR(B124="",C124="")),"Map fields",IF(AND(J124&gt;=0.75,I124&lt;&gt;"Yes"),"Check counts","OK"))))</f>
        <v/>
      </c>
    </row>
    <row r="125" spans="1:12" x14ac:dyDescent="0.25">
      <c r="A125" s="12"/>
      <c r="B125" s="12"/>
      <c r="C125" s="12"/>
      <c r="D125" s="12"/>
      <c r="E125" s="12"/>
      <c r="F125" s="13"/>
      <c r="G125" s="14"/>
      <c r="H125" s="15"/>
      <c r="I125" s="14"/>
      <c r="J125" s="16" t="str">
        <f>IF(G125="","",IF(G125="Not started",0,IF(G125="Mapped",0.25,IF(G125="Test loaded",0.5,IF(G125="Validated",0.75,IF(G125="Final loaded",1,"Check"))))))</f>
        <v/>
      </c>
      <c r="K125" s="17" t="str">
        <f>IF(NOT(COUNTA(A125:I125)&gt;0),"",IF(ISNUMBER(F125),IF(AND(ISNUMBER(J125),F125&gt;=0,F125&lt;=10000000,F125=INT(F125)),F125*J125,"Check"),"Check"))</f>
        <v/>
      </c>
      <c r="L125" s="18" t="str">
        <f>IF(NOT(COUNTA(A125:I125)&gt;0),"",IF(OR(A125="",E125="",NOT(ISNUMBER(J125)),K125="Check",AND(H125&lt;&gt;"",NOT(ISNUMBER(H125))),AND(I125&lt;&gt;"",I125&lt;&gt;"Yes",I125&lt;&gt;"No")),"Check inputs",IF(AND(J125&gt;=0.25,OR(B125="",C125="")),"Map fields",IF(AND(J125&gt;=0.75,I125&lt;&gt;"Yes"),"Check counts","OK"))))</f>
        <v/>
      </c>
    </row>
    <row r="126" spans="1:12" x14ac:dyDescent="0.25">
      <c r="A126" s="12"/>
      <c r="B126" s="12"/>
      <c r="C126" s="12"/>
      <c r="D126" s="12"/>
      <c r="E126" s="12"/>
      <c r="F126" s="13"/>
      <c r="G126" s="14"/>
      <c r="H126" s="15"/>
      <c r="I126" s="14"/>
      <c r="J126" s="16" t="str">
        <f>IF(G126="","",IF(G126="Not started",0,IF(G126="Mapped",0.25,IF(G126="Test loaded",0.5,IF(G126="Validated",0.75,IF(G126="Final loaded",1,"Check"))))))</f>
        <v/>
      </c>
      <c r="K126" s="17" t="str">
        <f>IF(NOT(COUNTA(A126:I126)&gt;0),"",IF(ISNUMBER(F126),IF(AND(ISNUMBER(J126),F126&gt;=0,F126&lt;=10000000,F126=INT(F126)),F126*J126,"Check"),"Check"))</f>
        <v/>
      </c>
      <c r="L126" s="18" t="str">
        <f>IF(NOT(COUNTA(A126:I126)&gt;0),"",IF(OR(A126="",E126="",NOT(ISNUMBER(J126)),K126="Check",AND(H126&lt;&gt;"",NOT(ISNUMBER(H126))),AND(I126&lt;&gt;"",I126&lt;&gt;"Yes",I126&lt;&gt;"No")),"Check inputs",IF(AND(J126&gt;=0.25,OR(B126="",C126="")),"Map fields",IF(AND(J126&gt;=0.75,I126&lt;&gt;"Yes"),"Check counts","OK"))))</f>
        <v/>
      </c>
    </row>
    <row r="127" spans="1:12" x14ac:dyDescent="0.25">
      <c r="A127" s="12"/>
      <c r="B127" s="12"/>
      <c r="C127" s="12"/>
      <c r="D127" s="12"/>
      <c r="E127" s="12"/>
      <c r="F127" s="13"/>
      <c r="G127" s="14"/>
      <c r="H127" s="15"/>
      <c r="I127" s="14"/>
      <c r="J127" s="16" t="str">
        <f>IF(G127="","",IF(G127="Not started",0,IF(G127="Mapped",0.25,IF(G127="Test loaded",0.5,IF(G127="Validated",0.75,IF(G127="Final loaded",1,"Check"))))))</f>
        <v/>
      </c>
      <c r="K127" s="17" t="str">
        <f>IF(NOT(COUNTA(A127:I127)&gt;0),"",IF(ISNUMBER(F127),IF(AND(ISNUMBER(J127),F127&gt;=0,F127&lt;=10000000,F127=INT(F127)),F127*J127,"Check"),"Check"))</f>
        <v/>
      </c>
      <c r="L127" s="18" t="str">
        <f>IF(NOT(COUNTA(A127:I127)&gt;0),"",IF(OR(A127="",E127="",NOT(ISNUMBER(J127)),K127="Check",AND(H127&lt;&gt;"",NOT(ISNUMBER(H127))),AND(I127&lt;&gt;"",I127&lt;&gt;"Yes",I127&lt;&gt;"No")),"Check inputs",IF(AND(J127&gt;=0.25,OR(B127="",C127="")),"Map fields",IF(AND(J127&gt;=0.75,I127&lt;&gt;"Yes"),"Check counts","OK"))))</f>
        <v/>
      </c>
    </row>
    <row r="128" spans="1:12" x14ac:dyDescent="0.25">
      <c r="A128" s="12"/>
      <c r="B128" s="12"/>
      <c r="C128" s="12"/>
      <c r="D128" s="12"/>
      <c r="E128" s="12"/>
      <c r="F128" s="13"/>
      <c r="G128" s="14"/>
      <c r="H128" s="15"/>
      <c r="I128" s="14"/>
      <c r="J128" s="16" t="str">
        <f>IF(G128="","",IF(G128="Not started",0,IF(G128="Mapped",0.25,IF(G128="Test loaded",0.5,IF(G128="Validated",0.75,IF(G128="Final loaded",1,"Check"))))))</f>
        <v/>
      </c>
      <c r="K128" s="17" t="str">
        <f>IF(NOT(COUNTA(A128:I128)&gt;0),"",IF(ISNUMBER(F128),IF(AND(ISNUMBER(J128),F128&gt;=0,F128&lt;=10000000,F128=INT(F128)),F128*J128,"Check"),"Check"))</f>
        <v/>
      </c>
      <c r="L128" s="18" t="str">
        <f>IF(NOT(COUNTA(A128:I128)&gt;0),"",IF(OR(A128="",E128="",NOT(ISNUMBER(J128)),K128="Check",AND(H128&lt;&gt;"",NOT(ISNUMBER(H128))),AND(I128&lt;&gt;"",I128&lt;&gt;"Yes",I128&lt;&gt;"No")),"Check inputs",IF(AND(J128&gt;=0.25,OR(B128="",C128="")),"Map fields",IF(AND(J128&gt;=0.75,I128&lt;&gt;"Yes"),"Check counts","OK"))))</f>
        <v/>
      </c>
    </row>
    <row r="129" spans="1:12" x14ac:dyDescent="0.25">
      <c r="A129" s="12"/>
      <c r="B129" s="12"/>
      <c r="C129" s="12"/>
      <c r="D129" s="12"/>
      <c r="E129" s="12"/>
      <c r="F129" s="13"/>
      <c r="G129" s="14"/>
      <c r="H129" s="15"/>
      <c r="I129" s="14"/>
      <c r="J129" s="16" t="str">
        <f>IF(G129="","",IF(G129="Not started",0,IF(G129="Mapped",0.25,IF(G129="Test loaded",0.5,IF(G129="Validated",0.75,IF(G129="Final loaded",1,"Check"))))))</f>
        <v/>
      </c>
      <c r="K129" s="17" t="str">
        <f>IF(NOT(COUNTA(A129:I129)&gt;0),"",IF(ISNUMBER(F129),IF(AND(ISNUMBER(J129),F129&gt;=0,F129&lt;=10000000,F129=INT(F129)),F129*J129,"Check"),"Check"))</f>
        <v/>
      </c>
      <c r="L129" s="18" t="str">
        <f>IF(NOT(COUNTA(A129:I129)&gt;0),"",IF(OR(A129="",E129="",NOT(ISNUMBER(J129)),K129="Check",AND(H129&lt;&gt;"",NOT(ISNUMBER(H129))),AND(I129&lt;&gt;"",I129&lt;&gt;"Yes",I129&lt;&gt;"No")),"Check inputs",IF(AND(J129&gt;=0.25,OR(B129="",C129="")),"Map fields",IF(AND(J129&gt;=0.75,I129&lt;&gt;"Yes"),"Check counts","OK"))))</f>
        <v/>
      </c>
    </row>
    <row r="130" spans="1:12" x14ac:dyDescent="0.25">
      <c r="A130" s="12"/>
      <c r="B130" s="12"/>
      <c r="C130" s="12"/>
      <c r="D130" s="12"/>
      <c r="E130" s="12"/>
      <c r="F130" s="13"/>
      <c r="G130" s="14"/>
      <c r="H130" s="15"/>
      <c r="I130" s="14"/>
      <c r="J130" s="16" t="str">
        <f>IF(G130="","",IF(G130="Not started",0,IF(G130="Mapped",0.25,IF(G130="Test loaded",0.5,IF(G130="Validated",0.75,IF(G130="Final loaded",1,"Check"))))))</f>
        <v/>
      </c>
      <c r="K130" s="17" t="str">
        <f>IF(NOT(COUNTA(A130:I130)&gt;0),"",IF(ISNUMBER(F130),IF(AND(ISNUMBER(J130),F130&gt;=0,F130&lt;=10000000,F130=INT(F130)),F130*J130,"Check"),"Check"))</f>
        <v/>
      </c>
      <c r="L130" s="18" t="str">
        <f>IF(NOT(COUNTA(A130:I130)&gt;0),"",IF(OR(A130="",E130="",NOT(ISNUMBER(J130)),K130="Check",AND(H130&lt;&gt;"",NOT(ISNUMBER(H130))),AND(I130&lt;&gt;"",I130&lt;&gt;"Yes",I130&lt;&gt;"No")),"Check inputs",IF(AND(J130&gt;=0.25,OR(B130="",C130="")),"Map fields",IF(AND(J130&gt;=0.75,I130&lt;&gt;"Yes"),"Check counts","OK"))))</f>
        <v/>
      </c>
    </row>
    <row r="131" spans="1:12" x14ac:dyDescent="0.25">
      <c r="A131" s="12"/>
      <c r="B131" s="12"/>
      <c r="C131" s="12"/>
      <c r="D131" s="12"/>
      <c r="E131" s="12"/>
      <c r="F131" s="13"/>
      <c r="G131" s="14"/>
      <c r="H131" s="15"/>
      <c r="I131" s="14"/>
      <c r="J131" s="16" t="str">
        <f>IF(G131="","",IF(G131="Not started",0,IF(G131="Mapped",0.25,IF(G131="Test loaded",0.5,IF(G131="Validated",0.75,IF(G131="Final loaded",1,"Check"))))))</f>
        <v/>
      </c>
      <c r="K131" s="17" t="str">
        <f>IF(NOT(COUNTA(A131:I131)&gt;0),"",IF(ISNUMBER(F131),IF(AND(ISNUMBER(J131),F131&gt;=0,F131&lt;=10000000,F131=INT(F131)),F131*J131,"Check"),"Check"))</f>
        <v/>
      </c>
      <c r="L131" s="18" t="str">
        <f>IF(NOT(COUNTA(A131:I131)&gt;0),"",IF(OR(A131="",E131="",NOT(ISNUMBER(J131)),K131="Check",AND(H131&lt;&gt;"",NOT(ISNUMBER(H131))),AND(I131&lt;&gt;"",I131&lt;&gt;"Yes",I131&lt;&gt;"No")),"Check inputs",IF(AND(J131&gt;=0.25,OR(B131="",C131="")),"Map fields",IF(AND(J131&gt;=0.75,I131&lt;&gt;"Yes"),"Check counts","OK"))))</f>
        <v/>
      </c>
    </row>
    <row r="132" spans="1:12" x14ac:dyDescent="0.25">
      <c r="A132" s="12"/>
      <c r="B132" s="12"/>
      <c r="C132" s="12"/>
      <c r="D132" s="12"/>
      <c r="E132" s="12"/>
      <c r="F132" s="13"/>
      <c r="G132" s="14"/>
      <c r="H132" s="15"/>
      <c r="I132" s="14"/>
      <c r="J132" s="16" t="str">
        <f>IF(G132="","",IF(G132="Not started",0,IF(G132="Mapped",0.25,IF(G132="Test loaded",0.5,IF(G132="Validated",0.75,IF(G132="Final loaded",1,"Check"))))))</f>
        <v/>
      </c>
      <c r="K132" s="17" t="str">
        <f>IF(NOT(COUNTA(A132:I132)&gt;0),"",IF(ISNUMBER(F132),IF(AND(ISNUMBER(J132),F132&gt;=0,F132&lt;=10000000,F132=INT(F132)),F132*J132,"Check"),"Check"))</f>
        <v/>
      </c>
      <c r="L132" s="18" t="str">
        <f>IF(NOT(COUNTA(A132:I132)&gt;0),"",IF(OR(A132="",E132="",NOT(ISNUMBER(J132)),K132="Check",AND(H132&lt;&gt;"",NOT(ISNUMBER(H132))),AND(I132&lt;&gt;"",I132&lt;&gt;"Yes",I132&lt;&gt;"No")),"Check inputs",IF(AND(J132&gt;=0.25,OR(B132="",C132="")),"Map fields",IF(AND(J132&gt;=0.75,I132&lt;&gt;"Yes"),"Check counts","OK"))))</f>
        <v/>
      </c>
    </row>
    <row r="133" spans="1:12" x14ac:dyDescent="0.25">
      <c r="A133" s="12"/>
      <c r="B133" s="12"/>
      <c r="C133" s="12"/>
      <c r="D133" s="12"/>
      <c r="E133" s="12"/>
      <c r="F133" s="13"/>
      <c r="G133" s="14"/>
      <c r="H133" s="15"/>
      <c r="I133" s="14"/>
      <c r="J133" s="16" t="str">
        <f>IF(G133="","",IF(G133="Not started",0,IF(G133="Mapped",0.25,IF(G133="Test loaded",0.5,IF(G133="Validated",0.75,IF(G133="Final loaded",1,"Check"))))))</f>
        <v/>
      </c>
      <c r="K133" s="17" t="str">
        <f>IF(NOT(COUNTA(A133:I133)&gt;0),"",IF(ISNUMBER(F133),IF(AND(ISNUMBER(J133),F133&gt;=0,F133&lt;=10000000,F133=INT(F133)),F133*J133,"Check"),"Check"))</f>
        <v/>
      </c>
      <c r="L133" s="18" t="str">
        <f>IF(NOT(COUNTA(A133:I133)&gt;0),"",IF(OR(A133="",E133="",NOT(ISNUMBER(J133)),K133="Check",AND(H133&lt;&gt;"",NOT(ISNUMBER(H133))),AND(I133&lt;&gt;"",I133&lt;&gt;"Yes",I133&lt;&gt;"No")),"Check inputs",IF(AND(J133&gt;=0.25,OR(B133="",C133="")),"Map fields",IF(AND(J133&gt;=0.75,I133&lt;&gt;"Yes"),"Check counts","OK"))))</f>
        <v/>
      </c>
    </row>
    <row r="134" spans="1:12" x14ac:dyDescent="0.25">
      <c r="A134" s="12"/>
      <c r="B134" s="12"/>
      <c r="C134" s="12"/>
      <c r="D134" s="12"/>
      <c r="E134" s="12"/>
      <c r="F134" s="13"/>
      <c r="G134" s="14"/>
      <c r="H134" s="15"/>
      <c r="I134" s="14"/>
      <c r="J134" s="16" t="str">
        <f>IF(G134="","",IF(G134="Not started",0,IF(G134="Mapped",0.25,IF(G134="Test loaded",0.5,IF(G134="Validated",0.75,IF(G134="Final loaded",1,"Check"))))))</f>
        <v/>
      </c>
      <c r="K134" s="17" t="str">
        <f>IF(NOT(COUNTA(A134:I134)&gt;0),"",IF(ISNUMBER(F134),IF(AND(ISNUMBER(J134),F134&gt;=0,F134&lt;=10000000,F134=INT(F134)),F134*J134,"Check"),"Check"))</f>
        <v/>
      </c>
      <c r="L134" s="18" t="str">
        <f>IF(NOT(COUNTA(A134:I134)&gt;0),"",IF(OR(A134="",E134="",NOT(ISNUMBER(J134)),K134="Check",AND(H134&lt;&gt;"",NOT(ISNUMBER(H134))),AND(I134&lt;&gt;"",I134&lt;&gt;"Yes",I134&lt;&gt;"No")),"Check inputs",IF(AND(J134&gt;=0.25,OR(B134="",C134="")),"Map fields",IF(AND(J134&gt;=0.75,I134&lt;&gt;"Yes"),"Check counts","OK"))))</f>
        <v/>
      </c>
    </row>
    <row r="135" spans="1:12" x14ac:dyDescent="0.25">
      <c r="A135" s="12"/>
      <c r="B135" s="12"/>
      <c r="C135" s="12"/>
      <c r="D135" s="12"/>
      <c r="E135" s="12"/>
      <c r="F135" s="13"/>
      <c r="G135" s="14"/>
      <c r="H135" s="15"/>
      <c r="I135" s="14"/>
      <c r="J135" s="16" t="str">
        <f>IF(G135="","",IF(G135="Not started",0,IF(G135="Mapped",0.25,IF(G135="Test loaded",0.5,IF(G135="Validated",0.75,IF(G135="Final loaded",1,"Check"))))))</f>
        <v/>
      </c>
      <c r="K135" s="17" t="str">
        <f>IF(NOT(COUNTA(A135:I135)&gt;0),"",IF(ISNUMBER(F135),IF(AND(ISNUMBER(J135),F135&gt;=0,F135&lt;=10000000,F135=INT(F135)),F135*J135,"Check"),"Check"))</f>
        <v/>
      </c>
      <c r="L135" s="18" t="str">
        <f>IF(NOT(COUNTA(A135:I135)&gt;0),"",IF(OR(A135="",E135="",NOT(ISNUMBER(J135)),K135="Check",AND(H135&lt;&gt;"",NOT(ISNUMBER(H135))),AND(I135&lt;&gt;"",I135&lt;&gt;"Yes",I135&lt;&gt;"No")),"Check inputs",IF(AND(J135&gt;=0.25,OR(B135="",C135="")),"Map fields",IF(AND(J135&gt;=0.75,I135&lt;&gt;"Yes"),"Check counts","OK"))))</f>
        <v/>
      </c>
    </row>
    <row r="136" spans="1:12" x14ac:dyDescent="0.25">
      <c r="A136" s="12"/>
      <c r="B136" s="12"/>
      <c r="C136" s="12"/>
      <c r="D136" s="12"/>
      <c r="E136" s="12"/>
      <c r="F136" s="13"/>
      <c r="G136" s="14"/>
      <c r="H136" s="15"/>
      <c r="I136" s="14"/>
      <c r="J136" s="16" t="str">
        <f>IF(G136="","",IF(G136="Not started",0,IF(G136="Mapped",0.25,IF(G136="Test loaded",0.5,IF(G136="Validated",0.75,IF(G136="Final loaded",1,"Check"))))))</f>
        <v/>
      </c>
      <c r="K136" s="17" t="str">
        <f>IF(NOT(COUNTA(A136:I136)&gt;0),"",IF(ISNUMBER(F136),IF(AND(ISNUMBER(J136),F136&gt;=0,F136&lt;=10000000,F136=INT(F136)),F136*J136,"Check"),"Check"))</f>
        <v/>
      </c>
      <c r="L136" s="18" t="str">
        <f>IF(NOT(COUNTA(A136:I136)&gt;0),"",IF(OR(A136="",E136="",NOT(ISNUMBER(J136)),K136="Check",AND(H136&lt;&gt;"",NOT(ISNUMBER(H136))),AND(I136&lt;&gt;"",I136&lt;&gt;"Yes",I136&lt;&gt;"No")),"Check inputs",IF(AND(J136&gt;=0.25,OR(B136="",C136="")),"Map fields",IF(AND(J136&gt;=0.75,I136&lt;&gt;"Yes"),"Check counts","OK"))))</f>
        <v/>
      </c>
    </row>
    <row r="137" spans="1:12" x14ac:dyDescent="0.25">
      <c r="A137" s="12"/>
      <c r="B137" s="12"/>
      <c r="C137" s="12"/>
      <c r="D137" s="12"/>
      <c r="E137" s="12"/>
      <c r="F137" s="13"/>
      <c r="G137" s="14"/>
      <c r="H137" s="15"/>
      <c r="I137" s="14"/>
      <c r="J137" s="16" t="str">
        <f>IF(G137="","",IF(G137="Not started",0,IF(G137="Mapped",0.25,IF(G137="Test loaded",0.5,IF(G137="Validated",0.75,IF(G137="Final loaded",1,"Check"))))))</f>
        <v/>
      </c>
      <c r="K137" s="17" t="str">
        <f>IF(NOT(COUNTA(A137:I137)&gt;0),"",IF(ISNUMBER(F137),IF(AND(ISNUMBER(J137),F137&gt;=0,F137&lt;=10000000,F137=INT(F137)),F137*J137,"Check"),"Check"))</f>
        <v/>
      </c>
      <c r="L137" s="18" t="str">
        <f>IF(NOT(COUNTA(A137:I137)&gt;0),"",IF(OR(A137="",E137="",NOT(ISNUMBER(J137)),K137="Check",AND(H137&lt;&gt;"",NOT(ISNUMBER(H137))),AND(I137&lt;&gt;"",I137&lt;&gt;"Yes",I137&lt;&gt;"No")),"Check inputs",IF(AND(J137&gt;=0.25,OR(B137="",C137="")),"Map fields",IF(AND(J137&gt;=0.75,I137&lt;&gt;"Yes"),"Check counts","OK"))))</f>
        <v/>
      </c>
    </row>
    <row r="138" spans="1:12" x14ac:dyDescent="0.25">
      <c r="A138" s="12"/>
      <c r="B138" s="12"/>
      <c r="C138" s="12"/>
      <c r="D138" s="12"/>
      <c r="E138" s="12"/>
      <c r="F138" s="13"/>
      <c r="G138" s="14"/>
      <c r="H138" s="15"/>
      <c r="I138" s="14"/>
      <c r="J138" s="16" t="str">
        <f>IF(G138="","",IF(G138="Not started",0,IF(G138="Mapped",0.25,IF(G138="Test loaded",0.5,IF(G138="Validated",0.75,IF(G138="Final loaded",1,"Check"))))))</f>
        <v/>
      </c>
      <c r="K138" s="17" t="str">
        <f>IF(NOT(COUNTA(A138:I138)&gt;0),"",IF(ISNUMBER(F138),IF(AND(ISNUMBER(J138),F138&gt;=0,F138&lt;=10000000,F138=INT(F138)),F138*J138,"Check"),"Check"))</f>
        <v/>
      </c>
      <c r="L138" s="18" t="str">
        <f>IF(NOT(COUNTA(A138:I138)&gt;0),"",IF(OR(A138="",E138="",NOT(ISNUMBER(J138)),K138="Check",AND(H138&lt;&gt;"",NOT(ISNUMBER(H138))),AND(I138&lt;&gt;"",I138&lt;&gt;"Yes",I138&lt;&gt;"No")),"Check inputs",IF(AND(J138&gt;=0.25,OR(B138="",C138="")),"Map fields",IF(AND(J138&gt;=0.75,I138&lt;&gt;"Yes"),"Check counts","OK"))))</f>
        <v/>
      </c>
    </row>
    <row r="139" spans="1:12" x14ac:dyDescent="0.25">
      <c r="A139" s="12"/>
      <c r="B139" s="12"/>
      <c r="C139" s="12"/>
      <c r="D139" s="12"/>
      <c r="E139" s="12"/>
      <c r="F139" s="13"/>
      <c r="G139" s="14"/>
      <c r="H139" s="15"/>
      <c r="I139" s="14"/>
      <c r="J139" s="16" t="str">
        <f>IF(G139="","",IF(G139="Not started",0,IF(G139="Mapped",0.25,IF(G139="Test loaded",0.5,IF(G139="Validated",0.75,IF(G139="Final loaded",1,"Check"))))))</f>
        <v/>
      </c>
      <c r="K139" s="17" t="str">
        <f>IF(NOT(COUNTA(A139:I139)&gt;0),"",IF(ISNUMBER(F139),IF(AND(ISNUMBER(J139),F139&gt;=0,F139&lt;=10000000,F139=INT(F139)),F139*J139,"Check"),"Check"))</f>
        <v/>
      </c>
      <c r="L139" s="18" t="str">
        <f>IF(NOT(COUNTA(A139:I139)&gt;0),"",IF(OR(A139="",E139="",NOT(ISNUMBER(J139)),K139="Check",AND(H139&lt;&gt;"",NOT(ISNUMBER(H139))),AND(I139&lt;&gt;"",I139&lt;&gt;"Yes",I139&lt;&gt;"No")),"Check inputs",IF(AND(J139&gt;=0.25,OR(B139="",C139="")),"Map fields",IF(AND(J139&gt;=0.75,I139&lt;&gt;"Yes"),"Check counts","OK"))))</f>
        <v/>
      </c>
    </row>
    <row r="140" spans="1:12" x14ac:dyDescent="0.25">
      <c r="A140" s="12"/>
      <c r="B140" s="12"/>
      <c r="C140" s="12"/>
      <c r="D140" s="12"/>
      <c r="E140" s="12"/>
      <c r="F140" s="13"/>
      <c r="G140" s="14"/>
      <c r="H140" s="15"/>
      <c r="I140" s="14"/>
      <c r="J140" s="16" t="str">
        <f>IF(G140="","",IF(G140="Not started",0,IF(G140="Mapped",0.25,IF(G140="Test loaded",0.5,IF(G140="Validated",0.75,IF(G140="Final loaded",1,"Check"))))))</f>
        <v/>
      </c>
      <c r="K140" s="17" t="str">
        <f>IF(NOT(COUNTA(A140:I140)&gt;0),"",IF(ISNUMBER(F140),IF(AND(ISNUMBER(J140),F140&gt;=0,F140&lt;=10000000,F140=INT(F140)),F140*J140,"Check"),"Check"))</f>
        <v/>
      </c>
      <c r="L140" s="18" t="str">
        <f>IF(NOT(COUNTA(A140:I140)&gt;0),"",IF(OR(A140="",E140="",NOT(ISNUMBER(J140)),K140="Check",AND(H140&lt;&gt;"",NOT(ISNUMBER(H140))),AND(I140&lt;&gt;"",I140&lt;&gt;"Yes",I140&lt;&gt;"No")),"Check inputs",IF(AND(J140&gt;=0.25,OR(B140="",C140="")),"Map fields",IF(AND(J140&gt;=0.75,I140&lt;&gt;"Yes"),"Check counts","OK"))))</f>
        <v/>
      </c>
    </row>
    <row r="141" spans="1:12" x14ac:dyDescent="0.25">
      <c r="A141" s="12"/>
      <c r="B141" s="12"/>
      <c r="C141" s="12"/>
      <c r="D141" s="12"/>
      <c r="E141" s="12"/>
      <c r="F141" s="13"/>
      <c r="G141" s="14"/>
      <c r="H141" s="15"/>
      <c r="I141" s="14"/>
      <c r="J141" s="16" t="str">
        <f>IF(G141="","",IF(G141="Not started",0,IF(G141="Mapped",0.25,IF(G141="Test loaded",0.5,IF(G141="Validated",0.75,IF(G141="Final loaded",1,"Check"))))))</f>
        <v/>
      </c>
      <c r="K141" s="17" t="str">
        <f>IF(NOT(COUNTA(A141:I141)&gt;0),"",IF(ISNUMBER(F141),IF(AND(ISNUMBER(J141),F141&gt;=0,F141&lt;=10000000,F141=INT(F141)),F141*J141,"Check"),"Check"))</f>
        <v/>
      </c>
      <c r="L141" s="18" t="str">
        <f>IF(NOT(COUNTA(A141:I141)&gt;0),"",IF(OR(A141="",E141="",NOT(ISNUMBER(J141)),K141="Check",AND(H141&lt;&gt;"",NOT(ISNUMBER(H141))),AND(I141&lt;&gt;"",I141&lt;&gt;"Yes",I141&lt;&gt;"No")),"Check inputs",IF(AND(J141&gt;=0.25,OR(B141="",C141="")),"Map fields",IF(AND(J141&gt;=0.75,I141&lt;&gt;"Yes"),"Check counts","OK"))))</f>
        <v/>
      </c>
    </row>
    <row r="142" spans="1:12" x14ac:dyDescent="0.25">
      <c r="A142" s="12"/>
      <c r="B142" s="12"/>
      <c r="C142" s="12"/>
      <c r="D142" s="12"/>
      <c r="E142" s="12"/>
      <c r="F142" s="13"/>
      <c r="G142" s="14"/>
      <c r="H142" s="15"/>
      <c r="I142" s="14"/>
      <c r="J142" s="16" t="str">
        <f>IF(G142="","",IF(G142="Not started",0,IF(G142="Mapped",0.25,IF(G142="Test loaded",0.5,IF(G142="Validated",0.75,IF(G142="Final loaded",1,"Check"))))))</f>
        <v/>
      </c>
      <c r="K142" s="17" t="str">
        <f>IF(NOT(COUNTA(A142:I142)&gt;0),"",IF(ISNUMBER(F142),IF(AND(ISNUMBER(J142),F142&gt;=0,F142&lt;=10000000,F142=INT(F142)),F142*J142,"Check"),"Check"))</f>
        <v/>
      </c>
      <c r="L142" s="18" t="str">
        <f>IF(NOT(COUNTA(A142:I142)&gt;0),"",IF(OR(A142="",E142="",NOT(ISNUMBER(J142)),K142="Check",AND(H142&lt;&gt;"",NOT(ISNUMBER(H142))),AND(I142&lt;&gt;"",I142&lt;&gt;"Yes",I142&lt;&gt;"No")),"Check inputs",IF(AND(J142&gt;=0.25,OR(B142="",C142="")),"Map fields",IF(AND(J142&gt;=0.75,I142&lt;&gt;"Yes"),"Check counts","OK"))))</f>
        <v/>
      </c>
    </row>
    <row r="143" spans="1:12" x14ac:dyDescent="0.25">
      <c r="A143" s="12"/>
      <c r="B143" s="12"/>
      <c r="C143" s="12"/>
      <c r="D143" s="12"/>
      <c r="E143" s="12"/>
      <c r="F143" s="13"/>
      <c r="G143" s="14"/>
      <c r="H143" s="15"/>
      <c r="I143" s="14"/>
      <c r="J143" s="16" t="str">
        <f>IF(G143="","",IF(G143="Not started",0,IF(G143="Mapped",0.25,IF(G143="Test loaded",0.5,IF(G143="Validated",0.75,IF(G143="Final loaded",1,"Check"))))))</f>
        <v/>
      </c>
      <c r="K143" s="17" t="str">
        <f>IF(NOT(COUNTA(A143:I143)&gt;0),"",IF(ISNUMBER(F143),IF(AND(ISNUMBER(J143),F143&gt;=0,F143&lt;=10000000,F143=INT(F143)),F143*J143,"Check"),"Check"))</f>
        <v/>
      </c>
      <c r="L143" s="18" t="str">
        <f>IF(NOT(COUNTA(A143:I143)&gt;0),"",IF(OR(A143="",E143="",NOT(ISNUMBER(J143)),K143="Check",AND(H143&lt;&gt;"",NOT(ISNUMBER(H143))),AND(I143&lt;&gt;"",I143&lt;&gt;"Yes",I143&lt;&gt;"No")),"Check inputs",IF(AND(J143&gt;=0.25,OR(B143="",C143="")),"Map fields",IF(AND(J143&gt;=0.75,I143&lt;&gt;"Yes"),"Check counts","OK"))))</f>
        <v/>
      </c>
    </row>
    <row r="144" spans="1:12" x14ac:dyDescent="0.25">
      <c r="A144" s="12"/>
      <c r="B144" s="12"/>
      <c r="C144" s="12"/>
      <c r="D144" s="12"/>
      <c r="E144" s="12"/>
      <c r="F144" s="13"/>
      <c r="G144" s="14"/>
      <c r="H144" s="15"/>
      <c r="I144" s="14"/>
      <c r="J144" s="16" t="str">
        <f>IF(G144="","",IF(G144="Not started",0,IF(G144="Mapped",0.25,IF(G144="Test loaded",0.5,IF(G144="Validated",0.75,IF(G144="Final loaded",1,"Check"))))))</f>
        <v/>
      </c>
      <c r="K144" s="17" t="str">
        <f>IF(NOT(COUNTA(A144:I144)&gt;0),"",IF(ISNUMBER(F144),IF(AND(ISNUMBER(J144),F144&gt;=0,F144&lt;=10000000,F144=INT(F144)),F144*J144,"Check"),"Check"))</f>
        <v/>
      </c>
      <c r="L144" s="18" t="str">
        <f>IF(NOT(COUNTA(A144:I144)&gt;0),"",IF(OR(A144="",E144="",NOT(ISNUMBER(J144)),K144="Check",AND(H144&lt;&gt;"",NOT(ISNUMBER(H144))),AND(I144&lt;&gt;"",I144&lt;&gt;"Yes",I144&lt;&gt;"No")),"Check inputs",IF(AND(J144&gt;=0.25,OR(B144="",C144="")),"Map fields",IF(AND(J144&gt;=0.75,I144&lt;&gt;"Yes"),"Check counts","OK"))))</f>
        <v/>
      </c>
    </row>
    <row r="145" spans="1:12" x14ac:dyDescent="0.25">
      <c r="A145" s="12"/>
      <c r="B145" s="12"/>
      <c r="C145" s="12"/>
      <c r="D145" s="12"/>
      <c r="E145" s="12"/>
      <c r="F145" s="13"/>
      <c r="G145" s="14"/>
      <c r="H145" s="15"/>
      <c r="I145" s="14"/>
      <c r="J145" s="16" t="str">
        <f>IF(G145="","",IF(G145="Not started",0,IF(G145="Mapped",0.25,IF(G145="Test loaded",0.5,IF(G145="Validated",0.75,IF(G145="Final loaded",1,"Check"))))))</f>
        <v/>
      </c>
      <c r="K145" s="17" t="str">
        <f>IF(NOT(COUNTA(A145:I145)&gt;0),"",IF(ISNUMBER(F145),IF(AND(ISNUMBER(J145),F145&gt;=0,F145&lt;=10000000,F145=INT(F145)),F145*J145,"Check"),"Check"))</f>
        <v/>
      </c>
      <c r="L145" s="18" t="str">
        <f>IF(NOT(COUNTA(A145:I145)&gt;0),"",IF(OR(A145="",E145="",NOT(ISNUMBER(J145)),K145="Check",AND(H145&lt;&gt;"",NOT(ISNUMBER(H145))),AND(I145&lt;&gt;"",I145&lt;&gt;"Yes",I145&lt;&gt;"No")),"Check inputs",IF(AND(J145&gt;=0.25,OR(B145="",C145="")),"Map fields",IF(AND(J145&gt;=0.75,I145&lt;&gt;"Yes"),"Check counts","OK"))))</f>
        <v/>
      </c>
    </row>
    <row r="146" spans="1:12" x14ac:dyDescent="0.25">
      <c r="A146" s="12"/>
      <c r="B146" s="12"/>
      <c r="C146" s="12"/>
      <c r="D146" s="12"/>
      <c r="E146" s="12"/>
      <c r="F146" s="13"/>
      <c r="G146" s="14"/>
      <c r="H146" s="15"/>
      <c r="I146" s="14"/>
      <c r="J146" s="16" t="str">
        <f>IF(G146="","",IF(G146="Not started",0,IF(G146="Mapped",0.25,IF(G146="Test loaded",0.5,IF(G146="Validated",0.75,IF(G146="Final loaded",1,"Check"))))))</f>
        <v/>
      </c>
      <c r="K146" s="17" t="str">
        <f>IF(NOT(COUNTA(A146:I146)&gt;0),"",IF(ISNUMBER(F146),IF(AND(ISNUMBER(J146),F146&gt;=0,F146&lt;=10000000,F146=INT(F146)),F146*J146,"Check"),"Check"))</f>
        <v/>
      </c>
      <c r="L146" s="18" t="str">
        <f>IF(NOT(COUNTA(A146:I146)&gt;0),"",IF(OR(A146="",E146="",NOT(ISNUMBER(J146)),K146="Check",AND(H146&lt;&gt;"",NOT(ISNUMBER(H146))),AND(I146&lt;&gt;"",I146&lt;&gt;"Yes",I146&lt;&gt;"No")),"Check inputs",IF(AND(J146&gt;=0.25,OR(B146="",C146="")),"Map fields",IF(AND(J146&gt;=0.75,I146&lt;&gt;"Yes"),"Check counts","OK"))))</f>
        <v/>
      </c>
    </row>
    <row r="147" spans="1:12" x14ac:dyDescent="0.25">
      <c r="A147" s="12"/>
      <c r="B147" s="12"/>
      <c r="C147" s="12"/>
      <c r="D147" s="12"/>
      <c r="E147" s="12"/>
      <c r="F147" s="13"/>
      <c r="G147" s="14"/>
      <c r="H147" s="15"/>
      <c r="I147" s="14"/>
      <c r="J147" s="16" t="str">
        <f>IF(G147="","",IF(G147="Not started",0,IF(G147="Mapped",0.25,IF(G147="Test loaded",0.5,IF(G147="Validated",0.75,IF(G147="Final loaded",1,"Check"))))))</f>
        <v/>
      </c>
      <c r="K147" s="17" t="str">
        <f>IF(NOT(COUNTA(A147:I147)&gt;0),"",IF(ISNUMBER(F147),IF(AND(ISNUMBER(J147),F147&gt;=0,F147&lt;=10000000,F147=INT(F147)),F147*J147,"Check"),"Check"))</f>
        <v/>
      </c>
      <c r="L147" s="18" t="str">
        <f>IF(NOT(COUNTA(A147:I147)&gt;0),"",IF(OR(A147="",E147="",NOT(ISNUMBER(J147)),K147="Check",AND(H147&lt;&gt;"",NOT(ISNUMBER(H147))),AND(I147&lt;&gt;"",I147&lt;&gt;"Yes",I147&lt;&gt;"No")),"Check inputs",IF(AND(J147&gt;=0.25,OR(B147="",C147="")),"Map fields",IF(AND(J147&gt;=0.75,I147&lt;&gt;"Yes"),"Check counts","OK"))))</f>
        <v/>
      </c>
    </row>
    <row r="148" spans="1:12" x14ac:dyDescent="0.25">
      <c r="A148" s="12"/>
      <c r="B148" s="12"/>
      <c r="C148" s="12"/>
      <c r="D148" s="12"/>
      <c r="E148" s="12"/>
      <c r="F148" s="13"/>
      <c r="G148" s="14"/>
      <c r="H148" s="15"/>
      <c r="I148" s="14"/>
      <c r="J148" s="16" t="str">
        <f>IF(G148="","",IF(G148="Not started",0,IF(G148="Mapped",0.25,IF(G148="Test loaded",0.5,IF(G148="Validated",0.75,IF(G148="Final loaded",1,"Check"))))))</f>
        <v/>
      </c>
      <c r="K148" s="17" t="str">
        <f>IF(NOT(COUNTA(A148:I148)&gt;0),"",IF(ISNUMBER(F148),IF(AND(ISNUMBER(J148),F148&gt;=0,F148&lt;=10000000,F148=INT(F148)),F148*J148,"Check"),"Check"))</f>
        <v/>
      </c>
      <c r="L148" s="18" t="str">
        <f>IF(NOT(COUNTA(A148:I148)&gt;0),"",IF(OR(A148="",E148="",NOT(ISNUMBER(J148)),K148="Check",AND(H148&lt;&gt;"",NOT(ISNUMBER(H148))),AND(I148&lt;&gt;"",I148&lt;&gt;"Yes",I148&lt;&gt;"No")),"Check inputs",IF(AND(J148&gt;=0.25,OR(B148="",C148="")),"Map fields",IF(AND(J148&gt;=0.75,I148&lt;&gt;"Yes"),"Check counts","OK"))))</f>
        <v/>
      </c>
    </row>
    <row r="149" spans="1:12" x14ac:dyDescent="0.25">
      <c r="A149" s="12"/>
      <c r="B149" s="12"/>
      <c r="C149" s="12"/>
      <c r="D149" s="12"/>
      <c r="E149" s="12"/>
      <c r="F149" s="13"/>
      <c r="G149" s="14"/>
      <c r="H149" s="15"/>
      <c r="I149" s="14"/>
      <c r="J149" s="16" t="str">
        <f>IF(G149="","",IF(G149="Not started",0,IF(G149="Mapped",0.25,IF(G149="Test loaded",0.5,IF(G149="Validated",0.75,IF(G149="Final loaded",1,"Check"))))))</f>
        <v/>
      </c>
      <c r="K149" s="17" t="str">
        <f>IF(NOT(COUNTA(A149:I149)&gt;0),"",IF(ISNUMBER(F149),IF(AND(ISNUMBER(J149),F149&gt;=0,F149&lt;=10000000,F149=INT(F149)),F149*J149,"Check"),"Check"))</f>
        <v/>
      </c>
      <c r="L149" s="18" t="str">
        <f>IF(NOT(COUNTA(A149:I149)&gt;0),"",IF(OR(A149="",E149="",NOT(ISNUMBER(J149)),K149="Check",AND(H149&lt;&gt;"",NOT(ISNUMBER(H149))),AND(I149&lt;&gt;"",I149&lt;&gt;"Yes",I149&lt;&gt;"No")),"Check inputs",IF(AND(J149&gt;=0.25,OR(B149="",C149="")),"Map fields",IF(AND(J149&gt;=0.75,I149&lt;&gt;"Yes"),"Check counts","OK"))))</f>
        <v/>
      </c>
    </row>
    <row r="150" spans="1:12" x14ac:dyDescent="0.25">
      <c r="A150" s="12"/>
      <c r="B150" s="12"/>
      <c r="C150" s="12"/>
      <c r="D150" s="12"/>
      <c r="E150" s="12"/>
      <c r="F150" s="13"/>
      <c r="G150" s="14"/>
      <c r="H150" s="15"/>
      <c r="I150" s="14"/>
      <c r="J150" s="16" t="str">
        <f>IF(G150="","",IF(G150="Not started",0,IF(G150="Mapped",0.25,IF(G150="Test loaded",0.5,IF(G150="Validated",0.75,IF(G150="Final loaded",1,"Check"))))))</f>
        <v/>
      </c>
      <c r="K150" s="17" t="str">
        <f>IF(NOT(COUNTA(A150:I150)&gt;0),"",IF(ISNUMBER(F150),IF(AND(ISNUMBER(J150),F150&gt;=0,F150&lt;=10000000,F150=INT(F150)),F150*J150,"Check"),"Check"))</f>
        <v/>
      </c>
      <c r="L150" s="18" t="str">
        <f>IF(NOT(COUNTA(A150:I150)&gt;0),"",IF(OR(A150="",E150="",NOT(ISNUMBER(J150)),K150="Check",AND(H150&lt;&gt;"",NOT(ISNUMBER(H150))),AND(I150&lt;&gt;"",I150&lt;&gt;"Yes",I150&lt;&gt;"No")),"Check inputs",IF(AND(J150&gt;=0.25,OR(B150="",C150="")),"Map fields",IF(AND(J150&gt;=0.75,I150&lt;&gt;"Yes"),"Check counts","OK"))))</f>
        <v/>
      </c>
    </row>
    <row r="151" spans="1:12" x14ac:dyDescent="0.25">
      <c r="A151" s="12"/>
      <c r="B151" s="12"/>
      <c r="C151" s="12"/>
      <c r="D151" s="12"/>
      <c r="E151" s="12"/>
      <c r="F151" s="13"/>
      <c r="G151" s="14"/>
      <c r="H151" s="15"/>
      <c r="I151" s="14"/>
      <c r="J151" s="16" t="str">
        <f>IF(G151="","",IF(G151="Not started",0,IF(G151="Mapped",0.25,IF(G151="Test loaded",0.5,IF(G151="Validated",0.75,IF(G151="Final loaded",1,"Check"))))))</f>
        <v/>
      </c>
      <c r="K151" s="17" t="str">
        <f>IF(NOT(COUNTA(A151:I151)&gt;0),"",IF(ISNUMBER(F151),IF(AND(ISNUMBER(J151),F151&gt;=0,F151&lt;=10000000,F151=INT(F151)),F151*J151,"Check"),"Check"))</f>
        <v/>
      </c>
      <c r="L151" s="18" t="str">
        <f>IF(NOT(COUNTA(A151:I151)&gt;0),"",IF(OR(A151="",E151="",NOT(ISNUMBER(J151)),K151="Check",AND(H151&lt;&gt;"",NOT(ISNUMBER(H151))),AND(I151&lt;&gt;"",I151&lt;&gt;"Yes",I151&lt;&gt;"No")),"Check inputs",IF(AND(J151&gt;=0.25,OR(B151="",C151="")),"Map fields",IF(AND(J151&gt;=0.75,I151&lt;&gt;"Yes"),"Check counts","OK"))))</f>
        <v/>
      </c>
    </row>
    <row r="152" spans="1:12" x14ac:dyDescent="0.25">
      <c r="A152" s="12"/>
      <c r="B152" s="12"/>
      <c r="C152" s="12"/>
      <c r="D152" s="12"/>
      <c r="E152" s="12"/>
      <c r="F152" s="13"/>
      <c r="G152" s="14"/>
      <c r="H152" s="15"/>
      <c r="I152" s="14"/>
      <c r="J152" s="16" t="str">
        <f>IF(G152="","",IF(G152="Not started",0,IF(G152="Mapped",0.25,IF(G152="Test loaded",0.5,IF(G152="Validated",0.75,IF(G152="Final loaded",1,"Check"))))))</f>
        <v/>
      </c>
      <c r="K152" s="17" t="str">
        <f>IF(NOT(COUNTA(A152:I152)&gt;0),"",IF(ISNUMBER(F152),IF(AND(ISNUMBER(J152),F152&gt;=0,F152&lt;=10000000,F152=INT(F152)),F152*J152,"Check"),"Check"))</f>
        <v/>
      </c>
      <c r="L152" s="18" t="str">
        <f>IF(NOT(COUNTA(A152:I152)&gt;0),"",IF(OR(A152="",E152="",NOT(ISNUMBER(J152)),K152="Check",AND(H152&lt;&gt;"",NOT(ISNUMBER(H152))),AND(I152&lt;&gt;"",I152&lt;&gt;"Yes",I152&lt;&gt;"No")),"Check inputs",IF(AND(J152&gt;=0.25,OR(B152="",C152="")),"Map fields",IF(AND(J152&gt;=0.75,I152&lt;&gt;"Yes"),"Check counts","OK"))))</f>
        <v/>
      </c>
    </row>
    <row r="153" spans="1:12" x14ac:dyDescent="0.25">
      <c r="A153" s="12"/>
      <c r="B153" s="12"/>
      <c r="C153" s="12"/>
      <c r="D153" s="12"/>
      <c r="E153" s="12"/>
      <c r="F153" s="13"/>
      <c r="G153" s="14"/>
      <c r="H153" s="15"/>
      <c r="I153" s="14"/>
      <c r="J153" s="16" t="str">
        <f>IF(G153="","",IF(G153="Not started",0,IF(G153="Mapped",0.25,IF(G153="Test loaded",0.5,IF(G153="Validated",0.75,IF(G153="Final loaded",1,"Check"))))))</f>
        <v/>
      </c>
      <c r="K153" s="17" t="str">
        <f>IF(NOT(COUNTA(A153:I153)&gt;0),"",IF(ISNUMBER(F153),IF(AND(ISNUMBER(J153),F153&gt;=0,F153&lt;=10000000,F153=INT(F153)),F153*J153,"Check"),"Check"))</f>
        <v/>
      </c>
      <c r="L153" s="18" t="str">
        <f>IF(NOT(COUNTA(A153:I153)&gt;0),"",IF(OR(A153="",E153="",NOT(ISNUMBER(J153)),K153="Check",AND(H153&lt;&gt;"",NOT(ISNUMBER(H153))),AND(I153&lt;&gt;"",I153&lt;&gt;"Yes",I153&lt;&gt;"No")),"Check inputs",IF(AND(J153&gt;=0.25,OR(B153="",C153="")),"Map fields",IF(AND(J153&gt;=0.75,I153&lt;&gt;"Yes"),"Check counts","OK"))))</f>
        <v/>
      </c>
    </row>
    <row r="154" spans="1:12" x14ac:dyDescent="0.25">
      <c r="A154" s="12"/>
      <c r="B154" s="12"/>
      <c r="C154" s="12"/>
      <c r="D154" s="12"/>
      <c r="E154" s="12"/>
      <c r="F154" s="13"/>
      <c r="G154" s="14"/>
      <c r="H154" s="15"/>
      <c r="I154" s="14"/>
      <c r="J154" s="16" t="str">
        <f>IF(G154="","",IF(G154="Not started",0,IF(G154="Mapped",0.25,IF(G154="Test loaded",0.5,IF(G154="Validated",0.75,IF(G154="Final loaded",1,"Check"))))))</f>
        <v/>
      </c>
      <c r="K154" s="17" t="str">
        <f>IF(NOT(COUNTA(A154:I154)&gt;0),"",IF(ISNUMBER(F154),IF(AND(ISNUMBER(J154),F154&gt;=0,F154&lt;=10000000,F154=INT(F154)),F154*J154,"Check"),"Check"))</f>
        <v/>
      </c>
      <c r="L154" s="18" t="str">
        <f>IF(NOT(COUNTA(A154:I154)&gt;0),"",IF(OR(A154="",E154="",NOT(ISNUMBER(J154)),K154="Check",AND(H154&lt;&gt;"",NOT(ISNUMBER(H154))),AND(I154&lt;&gt;"",I154&lt;&gt;"Yes",I154&lt;&gt;"No")),"Check inputs",IF(AND(J154&gt;=0.25,OR(B154="",C154="")),"Map fields",IF(AND(J154&gt;=0.75,I154&lt;&gt;"Yes"),"Check counts","OK"))))</f>
        <v/>
      </c>
    </row>
    <row r="155" spans="1:12" x14ac:dyDescent="0.25">
      <c r="A155" s="12"/>
      <c r="B155" s="12"/>
      <c r="C155" s="12"/>
      <c r="D155" s="12"/>
      <c r="E155" s="12"/>
      <c r="F155" s="13"/>
      <c r="G155" s="14"/>
      <c r="H155" s="15"/>
      <c r="I155" s="14"/>
      <c r="J155" s="16" t="str">
        <f>IF(G155="","",IF(G155="Not started",0,IF(G155="Mapped",0.25,IF(G155="Test loaded",0.5,IF(G155="Validated",0.75,IF(G155="Final loaded",1,"Check"))))))</f>
        <v/>
      </c>
      <c r="K155" s="17" t="str">
        <f>IF(NOT(COUNTA(A155:I155)&gt;0),"",IF(ISNUMBER(F155),IF(AND(ISNUMBER(J155),F155&gt;=0,F155&lt;=10000000,F155=INT(F155)),F155*J155,"Check"),"Check"))</f>
        <v/>
      </c>
      <c r="L155" s="18" t="str">
        <f>IF(NOT(COUNTA(A155:I155)&gt;0),"",IF(OR(A155="",E155="",NOT(ISNUMBER(J155)),K155="Check",AND(H155&lt;&gt;"",NOT(ISNUMBER(H155))),AND(I155&lt;&gt;"",I155&lt;&gt;"Yes",I155&lt;&gt;"No")),"Check inputs",IF(AND(J155&gt;=0.25,OR(B155="",C155="")),"Map fields",IF(AND(J155&gt;=0.75,I155&lt;&gt;"Yes"),"Check counts","OK"))))</f>
        <v/>
      </c>
    </row>
    <row r="156" spans="1:12" x14ac:dyDescent="0.25">
      <c r="A156" s="12"/>
      <c r="B156" s="12"/>
      <c r="C156" s="12"/>
      <c r="D156" s="12"/>
      <c r="E156" s="12"/>
      <c r="F156" s="13"/>
      <c r="G156" s="14"/>
      <c r="H156" s="15"/>
      <c r="I156" s="14"/>
      <c r="J156" s="16" t="str">
        <f>IF(G156="","",IF(G156="Not started",0,IF(G156="Mapped",0.25,IF(G156="Test loaded",0.5,IF(G156="Validated",0.75,IF(G156="Final loaded",1,"Check"))))))</f>
        <v/>
      </c>
      <c r="K156" s="17" t="str">
        <f>IF(NOT(COUNTA(A156:I156)&gt;0),"",IF(ISNUMBER(F156),IF(AND(ISNUMBER(J156),F156&gt;=0,F156&lt;=10000000,F156=INT(F156)),F156*J156,"Check"),"Check"))</f>
        <v/>
      </c>
      <c r="L156" s="18" t="str">
        <f>IF(NOT(COUNTA(A156:I156)&gt;0),"",IF(OR(A156="",E156="",NOT(ISNUMBER(J156)),K156="Check",AND(H156&lt;&gt;"",NOT(ISNUMBER(H156))),AND(I156&lt;&gt;"",I156&lt;&gt;"Yes",I156&lt;&gt;"No")),"Check inputs",IF(AND(J156&gt;=0.25,OR(B156="",C156="")),"Map fields",IF(AND(J156&gt;=0.75,I156&lt;&gt;"Yes"),"Check counts","OK"))))</f>
        <v/>
      </c>
    </row>
    <row r="157" spans="1:12" x14ac:dyDescent="0.25">
      <c r="A157" s="12"/>
      <c r="B157" s="12"/>
      <c r="C157" s="12"/>
      <c r="D157" s="12"/>
      <c r="E157" s="12"/>
      <c r="F157" s="13"/>
      <c r="G157" s="14"/>
      <c r="H157" s="15"/>
      <c r="I157" s="14"/>
      <c r="J157" s="16" t="str">
        <f>IF(G157="","",IF(G157="Not started",0,IF(G157="Mapped",0.25,IF(G157="Test loaded",0.5,IF(G157="Validated",0.75,IF(G157="Final loaded",1,"Check"))))))</f>
        <v/>
      </c>
      <c r="K157" s="17" t="str">
        <f>IF(NOT(COUNTA(A157:I157)&gt;0),"",IF(ISNUMBER(F157),IF(AND(ISNUMBER(J157),F157&gt;=0,F157&lt;=10000000,F157=INT(F157)),F157*J157,"Check"),"Check"))</f>
        <v/>
      </c>
      <c r="L157" s="18" t="str">
        <f>IF(NOT(COUNTA(A157:I157)&gt;0),"",IF(OR(A157="",E157="",NOT(ISNUMBER(J157)),K157="Check",AND(H157&lt;&gt;"",NOT(ISNUMBER(H157))),AND(I157&lt;&gt;"",I157&lt;&gt;"Yes",I157&lt;&gt;"No")),"Check inputs",IF(AND(J157&gt;=0.25,OR(B157="",C157="")),"Map fields",IF(AND(J157&gt;=0.75,I157&lt;&gt;"Yes"),"Check counts","OK"))))</f>
        <v/>
      </c>
    </row>
    <row r="158" spans="1:12" x14ac:dyDescent="0.25">
      <c r="A158" s="12"/>
      <c r="B158" s="12"/>
      <c r="C158" s="12"/>
      <c r="D158" s="12"/>
      <c r="E158" s="12"/>
      <c r="F158" s="13"/>
      <c r="G158" s="14"/>
      <c r="H158" s="15"/>
      <c r="I158" s="14"/>
      <c r="J158" s="16" t="str">
        <f>IF(G158="","",IF(G158="Not started",0,IF(G158="Mapped",0.25,IF(G158="Test loaded",0.5,IF(G158="Validated",0.75,IF(G158="Final loaded",1,"Check"))))))</f>
        <v/>
      </c>
      <c r="K158" s="17" t="str">
        <f>IF(NOT(COUNTA(A158:I158)&gt;0),"",IF(ISNUMBER(F158),IF(AND(ISNUMBER(J158),F158&gt;=0,F158&lt;=10000000,F158=INT(F158)),F158*J158,"Check"),"Check"))</f>
        <v/>
      </c>
      <c r="L158" s="18" t="str">
        <f>IF(NOT(COUNTA(A158:I158)&gt;0),"",IF(OR(A158="",E158="",NOT(ISNUMBER(J158)),K158="Check",AND(H158&lt;&gt;"",NOT(ISNUMBER(H158))),AND(I158&lt;&gt;"",I158&lt;&gt;"Yes",I158&lt;&gt;"No")),"Check inputs",IF(AND(J158&gt;=0.25,OR(B158="",C158="")),"Map fields",IF(AND(J158&gt;=0.75,I158&lt;&gt;"Yes"),"Check counts","OK"))))</f>
        <v/>
      </c>
    </row>
    <row r="159" spans="1:12" x14ac:dyDescent="0.25">
      <c r="A159" s="12"/>
      <c r="B159" s="12"/>
      <c r="C159" s="12"/>
      <c r="D159" s="12"/>
      <c r="E159" s="12"/>
      <c r="F159" s="13"/>
      <c r="G159" s="14"/>
      <c r="H159" s="15"/>
      <c r="I159" s="14"/>
      <c r="J159" s="16" t="str">
        <f>IF(G159="","",IF(G159="Not started",0,IF(G159="Mapped",0.25,IF(G159="Test loaded",0.5,IF(G159="Validated",0.75,IF(G159="Final loaded",1,"Check"))))))</f>
        <v/>
      </c>
      <c r="K159" s="17" t="str">
        <f>IF(NOT(COUNTA(A159:I159)&gt;0),"",IF(ISNUMBER(F159),IF(AND(ISNUMBER(J159),F159&gt;=0,F159&lt;=10000000,F159=INT(F159)),F159*J159,"Check"),"Check"))</f>
        <v/>
      </c>
      <c r="L159" s="18" t="str">
        <f>IF(NOT(COUNTA(A159:I159)&gt;0),"",IF(OR(A159="",E159="",NOT(ISNUMBER(J159)),K159="Check",AND(H159&lt;&gt;"",NOT(ISNUMBER(H159))),AND(I159&lt;&gt;"",I159&lt;&gt;"Yes",I159&lt;&gt;"No")),"Check inputs",IF(AND(J159&gt;=0.25,OR(B159="",C159="")),"Map fields",IF(AND(J159&gt;=0.75,I159&lt;&gt;"Yes"),"Check counts","OK"))))</f>
        <v/>
      </c>
    </row>
    <row r="160" spans="1:12" x14ac:dyDescent="0.25">
      <c r="A160" s="12"/>
      <c r="B160" s="12"/>
      <c r="C160" s="12"/>
      <c r="D160" s="12"/>
      <c r="E160" s="12"/>
      <c r="F160" s="13"/>
      <c r="G160" s="14"/>
      <c r="H160" s="15"/>
      <c r="I160" s="14"/>
      <c r="J160" s="16" t="str">
        <f>IF(G160="","",IF(G160="Not started",0,IF(G160="Mapped",0.25,IF(G160="Test loaded",0.5,IF(G160="Validated",0.75,IF(G160="Final loaded",1,"Check"))))))</f>
        <v/>
      </c>
      <c r="K160" s="17" t="str">
        <f>IF(NOT(COUNTA(A160:I160)&gt;0),"",IF(ISNUMBER(F160),IF(AND(ISNUMBER(J160),F160&gt;=0,F160&lt;=10000000,F160=INT(F160)),F160*J160,"Check"),"Check"))</f>
        <v/>
      </c>
      <c r="L160" s="18" t="str">
        <f>IF(NOT(COUNTA(A160:I160)&gt;0),"",IF(OR(A160="",E160="",NOT(ISNUMBER(J160)),K160="Check",AND(H160&lt;&gt;"",NOT(ISNUMBER(H160))),AND(I160&lt;&gt;"",I160&lt;&gt;"Yes",I160&lt;&gt;"No")),"Check inputs",IF(AND(J160&gt;=0.25,OR(B160="",C160="")),"Map fields",IF(AND(J160&gt;=0.75,I160&lt;&gt;"Yes"),"Check counts","OK"))))</f>
        <v/>
      </c>
    </row>
    <row r="161" spans="1:12" x14ac:dyDescent="0.25">
      <c r="A161" s="12"/>
      <c r="B161" s="12"/>
      <c r="C161" s="12"/>
      <c r="D161" s="12"/>
      <c r="E161" s="12"/>
      <c r="F161" s="13"/>
      <c r="G161" s="14"/>
      <c r="H161" s="15"/>
      <c r="I161" s="14"/>
      <c r="J161" s="16" t="str">
        <f>IF(G161="","",IF(G161="Not started",0,IF(G161="Mapped",0.25,IF(G161="Test loaded",0.5,IF(G161="Validated",0.75,IF(G161="Final loaded",1,"Check"))))))</f>
        <v/>
      </c>
      <c r="K161" s="17" t="str">
        <f>IF(NOT(COUNTA(A161:I161)&gt;0),"",IF(ISNUMBER(F161),IF(AND(ISNUMBER(J161),F161&gt;=0,F161&lt;=10000000,F161=INT(F161)),F161*J161,"Check"),"Check"))</f>
        <v/>
      </c>
      <c r="L161" s="18" t="str">
        <f>IF(NOT(COUNTA(A161:I161)&gt;0),"",IF(OR(A161="",E161="",NOT(ISNUMBER(J161)),K161="Check",AND(H161&lt;&gt;"",NOT(ISNUMBER(H161))),AND(I161&lt;&gt;"",I161&lt;&gt;"Yes",I161&lt;&gt;"No")),"Check inputs",IF(AND(J161&gt;=0.25,OR(B161="",C161="")),"Map fields",IF(AND(J161&gt;=0.75,I161&lt;&gt;"Yes"),"Check counts","OK"))))</f>
        <v/>
      </c>
    </row>
    <row r="162" spans="1:12" x14ac:dyDescent="0.25">
      <c r="A162" s="12"/>
      <c r="B162" s="12"/>
      <c r="C162" s="12"/>
      <c r="D162" s="12"/>
      <c r="E162" s="12"/>
      <c r="F162" s="13"/>
      <c r="G162" s="14"/>
      <c r="H162" s="15"/>
      <c r="I162" s="14"/>
      <c r="J162" s="16" t="str">
        <f>IF(G162="","",IF(G162="Not started",0,IF(G162="Mapped",0.25,IF(G162="Test loaded",0.5,IF(G162="Validated",0.75,IF(G162="Final loaded",1,"Check"))))))</f>
        <v/>
      </c>
      <c r="K162" s="17" t="str">
        <f>IF(NOT(COUNTA(A162:I162)&gt;0),"",IF(ISNUMBER(F162),IF(AND(ISNUMBER(J162),F162&gt;=0,F162&lt;=10000000,F162=INT(F162)),F162*J162,"Check"),"Check"))</f>
        <v/>
      </c>
      <c r="L162" s="18" t="str">
        <f>IF(NOT(COUNTA(A162:I162)&gt;0),"",IF(OR(A162="",E162="",NOT(ISNUMBER(J162)),K162="Check",AND(H162&lt;&gt;"",NOT(ISNUMBER(H162))),AND(I162&lt;&gt;"",I162&lt;&gt;"Yes",I162&lt;&gt;"No")),"Check inputs",IF(AND(J162&gt;=0.25,OR(B162="",C162="")),"Map fields",IF(AND(J162&gt;=0.75,I162&lt;&gt;"Yes"),"Check counts","OK"))))</f>
        <v/>
      </c>
    </row>
    <row r="163" spans="1:12" x14ac:dyDescent="0.25">
      <c r="A163" s="12"/>
      <c r="B163" s="12"/>
      <c r="C163" s="12"/>
      <c r="D163" s="12"/>
      <c r="E163" s="12"/>
      <c r="F163" s="13"/>
      <c r="G163" s="14"/>
      <c r="H163" s="15"/>
      <c r="I163" s="14"/>
      <c r="J163" s="16" t="str">
        <f>IF(G163="","",IF(G163="Not started",0,IF(G163="Mapped",0.25,IF(G163="Test loaded",0.5,IF(G163="Validated",0.75,IF(G163="Final loaded",1,"Check"))))))</f>
        <v/>
      </c>
      <c r="K163" s="17" t="str">
        <f>IF(NOT(COUNTA(A163:I163)&gt;0),"",IF(ISNUMBER(F163),IF(AND(ISNUMBER(J163),F163&gt;=0,F163&lt;=10000000,F163=INT(F163)),F163*J163,"Check"),"Check"))</f>
        <v/>
      </c>
      <c r="L163" s="18" t="str">
        <f>IF(NOT(COUNTA(A163:I163)&gt;0),"",IF(OR(A163="",E163="",NOT(ISNUMBER(J163)),K163="Check",AND(H163&lt;&gt;"",NOT(ISNUMBER(H163))),AND(I163&lt;&gt;"",I163&lt;&gt;"Yes",I163&lt;&gt;"No")),"Check inputs",IF(AND(J163&gt;=0.25,OR(B163="",C163="")),"Map fields",IF(AND(J163&gt;=0.75,I163&lt;&gt;"Yes"),"Check counts","OK"))))</f>
        <v/>
      </c>
    </row>
    <row r="164" spans="1:12" x14ac:dyDescent="0.25">
      <c r="A164" s="12"/>
      <c r="B164" s="12"/>
      <c r="C164" s="12"/>
      <c r="D164" s="12"/>
      <c r="E164" s="12"/>
      <c r="F164" s="13"/>
      <c r="G164" s="14"/>
      <c r="H164" s="15"/>
      <c r="I164" s="14"/>
      <c r="J164" s="16" t="str">
        <f>IF(G164="","",IF(G164="Not started",0,IF(G164="Mapped",0.25,IF(G164="Test loaded",0.5,IF(G164="Validated",0.75,IF(G164="Final loaded",1,"Check"))))))</f>
        <v/>
      </c>
      <c r="K164" s="17" t="str">
        <f>IF(NOT(COUNTA(A164:I164)&gt;0),"",IF(ISNUMBER(F164),IF(AND(ISNUMBER(J164),F164&gt;=0,F164&lt;=10000000,F164=INT(F164)),F164*J164,"Check"),"Check"))</f>
        <v/>
      </c>
      <c r="L164" s="18" t="str">
        <f>IF(NOT(COUNTA(A164:I164)&gt;0),"",IF(OR(A164="",E164="",NOT(ISNUMBER(J164)),K164="Check",AND(H164&lt;&gt;"",NOT(ISNUMBER(H164))),AND(I164&lt;&gt;"",I164&lt;&gt;"Yes",I164&lt;&gt;"No")),"Check inputs",IF(AND(J164&gt;=0.25,OR(B164="",C164="")),"Map fields",IF(AND(J164&gt;=0.75,I164&lt;&gt;"Yes"),"Check counts","OK"))))</f>
        <v/>
      </c>
    </row>
    <row r="165" spans="1:12" x14ac:dyDescent="0.25">
      <c r="A165" s="12"/>
      <c r="B165" s="12"/>
      <c r="C165" s="12"/>
      <c r="D165" s="12"/>
      <c r="E165" s="12"/>
      <c r="F165" s="13"/>
      <c r="G165" s="14"/>
      <c r="H165" s="15"/>
      <c r="I165" s="14"/>
      <c r="J165" s="16" t="str">
        <f>IF(G165="","",IF(G165="Not started",0,IF(G165="Mapped",0.25,IF(G165="Test loaded",0.5,IF(G165="Validated",0.75,IF(G165="Final loaded",1,"Check"))))))</f>
        <v/>
      </c>
      <c r="K165" s="17" t="str">
        <f>IF(NOT(COUNTA(A165:I165)&gt;0),"",IF(ISNUMBER(F165),IF(AND(ISNUMBER(J165),F165&gt;=0,F165&lt;=10000000,F165=INT(F165)),F165*J165,"Check"),"Check"))</f>
        <v/>
      </c>
      <c r="L165" s="18" t="str">
        <f>IF(NOT(COUNTA(A165:I165)&gt;0),"",IF(OR(A165="",E165="",NOT(ISNUMBER(J165)),K165="Check",AND(H165&lt;&gt;"",NOT(ISNUMBER(H165))),AND(I165&lt;&gt;"",I165&lt;&gt;"Yes",I165&lt;&gt;"No")),"Check inputs",IF(AND(J165&gt;=0.25,OR(B165="",C165="")),"Map fields",IF(AND(J165&gt;=0.75,I165&lt;&gt;"Yes"),"Check counts","OK"))))</f>
        <v/>
      </c>
    </row>
    <row r="166" spans="1:12" x14ac:dyDescent="0.25">
      <c r="A166" s="12"/>
      <c r="B166" s="12"/>
      <c r="C166" s="12"/>
      <c r="D166" s="12"/>
      <c r="E166" s="12"/>
      <c r="F166" s="13"/>
      <c r="G166" s="14"/>
      <c r="H166" s="15"/>
      <c r="I166" s="14"/>
      <c r="J166" s="16" t="str">
        <f>IF(G166="","",IF(G166="Not started",0,IF(G166="Mapped",0.25,IF(G166="Test loaded",0.5,IF(G166="Validated",0.75,IF(G166="Final loaded",1,"Check"))))))</f>
        <v/>
      </c>
      <c r="K166" s="17" t="str">
        <f>IF(NOT(COUNTA(A166:I166)&gt;0),"",IF(ISNUMBER(F166),IF(AND(ISNUMBER(J166),F166&gt;=0,F166&lt;=10000000,F166=INT(F166)),F166*J166,"Check"),"Check"))</f>
        <v/>
      </c>
      <c r="L166" s="18" t="str">
        <f>IF(NOT(COUNTA(A166:I166)&gt;0),"",IF(OR(A166="",E166="",NOT(ISNUMBER(J166)),K166="Check",AND(H166&lt;&gt;"",NOT(ISNUMBER(H166))),AND(I166&lt;&gt;"",I166&lt;&gt;"Yes",I166&lt;&gt;"No")),"Check inputs",IF(AND(J166&gt;=0.25,OR(B166="",C166="")),"Map fields",IF(AND(J166&gt;=0.75,I166&lt;&gt;"Yes"),"Check counts","OK"))))</f>
        <v/>
      </c>
    </row>
    <row r="167" spans="1:12" x14ac:dyDescent="0.25">
      <c r="A167" s="12"/>
      <c r="B167" s="12"/>
      <c r="C167" s="12"/>
      <c r="D167" s="12"/>
      <c r="E167" s="12"/>
      <c r="F167" s="13"/>
      <c r="G167" s="14"/>
      <c r="H167" s="15"/>
      <c r="I167" s="14"/>
      <c r="J167" s="16" t="str">
        <f>IF(G167="","",IF(G167="Not started",0,IF(G167="Mapped",0.25,IF(G167="Test loaded",0.5,IF(G167="Validated",0.75,IF(G167="Final loaded",1,"Check"))))))</f>
        <v/>
      </c>
      <c r="K167" s="17" t="str">
        <f>IF(NOT(COUNTA(A167:I167)&gt;0),"",IF(ISNUMBER(F167),IF(AND(ISNUMBER(J167),F167&gt;=0,F167&lt;=10000000,F167=INT(F167)),F167*J167,"Check"),"Check"))</f>
        <v/>
      </c>
      <c r="L167" s="18" t="str">
        <f>IF(NOT(COUNTA(A167:I167)&gt;0),"",IF(OR(A167="",E167="",NOT(ISNUMBER(J167)),K167="Check",AND(H167&lt;&gt;"",NOT(ISNUMBER(H167))),AND(I167&lt;&gt;"",I167&lt;&gt;"Yes",I167&lt;&gt;"No")),"Check inputs",IF(AND(J167&gt;=0.25,OR(B167="",C167="")),"Map fields",IF(AND(J167&gt;=0.75,I167&lt;&gt;"Yes"),"Check counts","OK"))))</f>
        <v/>
      </c>
    </row>
    <row r="168" spans="1:12" x14ac:dyDescent="0.25">
      <c r="A168" s="12"/>
      <c r="B168" s="12"/>
      <c r="C168" s="12"/>
      <c r="D168" s="12"/>
      <c r="E168" s="12"/>
      <c r="F168" s="13"/>
      <c r="G168" s="14"/>
      <c r="H168" s="15"/>
      <c r="I168" s="14"/>
      <c r="J168" s="16" t="str">
        <f>IF(G168="","",IF(G168="Not started",0,IF(G168="Mapped",0.25,IF(G168="Test loaded",0.5,IF(G168="Validated",0.75,IF(G168="Final loaded",1,"Check"))))))</f>
        <v/>
      </c>
      <c r="K168" s="17" t="str">
        <f>IF(NOT(COUNTA(A168:I168)&gt;0),"",IF(ISNUMBER(F168),IF(AND(ISNUMBER(J168),F168&gt;=0,F168&lt;=10000000,F168=INT(F168)),F168*J168,"Check"),"Check"))</f>
        <v/>
      </c>
      <c r="L168" s="18" t="str">
        <f>IF(NOT(COUNTA(A168:I168)&gt;0),"",IF(OR(A168="",E168="",NOT(ISNUMBER(J168)),K168="Check",AND(H168&lt;&gt;"",NOT(ISNUMBER(H168))),AND(I168&lt;&gt;"",I168&lt;&gt;"Yes",I168&lt;&gt;"No")),"Check inputs",IF(AND(J168&gt;=0.25,OR(B168="",C168="")),"Map fields",IF(AND(J168&gt;=0.75,I168&lt;&gt;"Yes"),"Check counts","OK"))))</f>
        <v/>
      </c>
    </row>
    <row r="169" spans="1:12" x14ac:dyDescent="0.25">
      <c r="A169" s="12"/>
      <c r="B169" s="12"/>
      <c r="C169" s="12"/>
      <c r="D169" s="12"/>
      <c r="E169" s="12"/>
      <c r="F169" s="13"/>
      <c r="G169" s="14"/>
      <c r="H169" s="15"/>
      <c r="I169" s="14"/>
      <c r="J169" s="16" t="str">
        <f>IF(G169="","",IF(G169="Not started",0,IF(G169="Mapped",0.25,IF(G169="Test loaded",0.5,IF(G169="Validated",0.75,IF(G169="Final loaded",1,"Check"))))))</f>
        <v/>
      </c>
      <c r="K169" s="17" t="str">
        <f>IF(NOT(COUNTA(A169:I169)&gt;0),"",IF(ISNUMBER(F169),IF(AND(ISNUMBER(J169),F169&gt;=0,F169&lt;=10000000,F169=INT(F169)),F169*J169,"Check"),"Check"))</f>
        <v/>
      </c>
      <c r="L169" s="18" t="str">
        <f>IF(NOT(COUNTA(A169:I169)&gt;0),"",IF(OR(A169="",E169="",NOT(ISNUMBER(J169)),K169="Check",AND(H169&lt;&gt;"",NOT(ISNUMBER(H169))),AND(I169&lt;&gt;"",I169&lt;&gt;"Yes",I169&lt;&gt;"No")),"Check inputs",IF(AND(J169&gt;=0.25,OR(B169="",C169="")),"Map fields",IF(AND(J169&gt;=0.75,I169&lt;&gt;"Yes"),"Check counts","OK"))))</f>
        <v/>
      </c>
    </row>
    <row r="170" spans="1:12" x14ac:dyDescent="0.25">
      <c r="A170" s="12"/>
      <c r="B170" s="12"/>
      <c r="C170" s="12"/>
      <c r="D170" s="12"/>
      <c r="E170" s="12"/>
      <c r="F170" s="13"/>
      <c r="G170" s="14"/>
      <c r="H170" s="15"/>
      <c r="I170" s="14"/>
      <c r="J170" s="16" t="str">
        <f>IF(G170="","",IF(G170="Not started",0,IF(G170="Mapped",0.25,IF(G170="Test loaded",0.5,IF(G170="Validated",0.75,IF(G170="Final loaded",1,"Check"))))))</f>
        <v/>
      </c>
      <c r="K170" s="17" t="str">
        <f>IF(NOT(COUNTA(A170:I170)&gt;0),"",IF(ISNUMBER(F170),IF(AND(ISNUMBER(J170),F170&gt;=0,F170&lt;=10000000,F170=INT(F170)),F170*J170,"Check"),"Check"))</f>
        <v/>
      </c>
      <c r="L170" s="18" t="str">
        <f>IF(NOT(COUNTA(A170:I170)&gt;0),"",IF(OR(A170="",E170="",NOT(ISNUMBER(J170)),K170="Check",AND(H170&lt;&gt;"",NOT(ISNUMBER(H170))),AND(I170&lt;&gt;"",I170&lt;&gt;"Yes",I170&lt;&gt;"No")),"Check inputs",IF(AND(J170&gt;=0.25,OR(B170="",C170="")),"Map fields",IF(AND(J170&gt;=0.75,I170&lt;&gt;"Yes"),"Check counts","OK"))))</f>
        <v/>
      </c>
    </row>
    <row r="171" spans="1:12" x14ac:dyDescent="0.25">
      <c r="A171" s="12"/>
      <c r="B171" s="12"/>
      <c r="C171" s="12"/>
      <c r="D171" s="12"/>
      <c r="E171" s="12"/>
      <c r="F171" s="13"/>
      <c r="G171" s="14"/>
      <c r="H171" s="15"/>
      <c r="I171" s="14"/>
      <c r="J171" s="16" t="str">
        <f>IF(G171="","",IF(G171="Not started",0,IF(G171="Mapped",0.25,IF(G171="Test loaded",0.5,IF(G171="Validated",0.75,IF(G171="Final loaded",1,"Check"))))))</f>
        <v/>
      </c>
      <c r="K171" s="17" t="str">
        <f>IF(NOT(COUNTA(A171:I171)&gt;0),"",IF(ISNUMBER(F171),IF(AND(ISNUMBER(J171),F171&gt;=0,F171&lt;=10000000,F171=INT(F171)),F171*J171,"Check"),"Check"))</f>
        <v/>
      </c>
      <c r="L171" s="18" t="str">
        <f>IF(NOT(COUNTA(A171:I171)&gt;0),"",IF(OR(A171="",E171="",NOT(ISNUMBER(J171)),K171="Check",AND(H171&lt;&gt;"",NOT(ISNUMBER(H171))),AND(I171&lt;&gt;"",I171&lt;&gt;"Yes",I171&lt;&gt;"No")),"Check inputs",IF(AND(J171&gt;=0.25,OR(B171="",C171="")),"Map fields",IF(AND(J171&gt;=0.75,I171&lt;&gt;"Yes"),"Check counts","OK"))))</f>
        <v/>
      </c>
    </row>
    <row r="172" spans="1:12" x14ac:dyDescent="0.25">
      <c r="A172" s="12"/>
      <c r="B172" s="12"/>
      <c r="C172" s="12"/>
      <c r="D172" s="12"/>
      <c r="E172" s="12"/>
      <c r="F172" s="13"/>
      <c r="G172" s="14"/>
      <c r="H172" s="15"/>
      <c r="I172" s="14"/>
      <c r="J172" s="16" t="str">
        <f>IF(G172="","",IF(G172="Not started",0,IF(G172="Mapped",0.25,IF(G172="Test loaded",0.5,IF(G172="Validated",0.75,IF(G172="Final loaded",1,"Check"))))))</f>
        <v/>
      </c>
      <c r="K172" s="17" t="str">
        <f>IF(NOT(COUNTA(A172:I172)&gt;0),"",IF(ISNUMBER(F172),IF(AND(ISNUMBER(J172),F172&gt;=0,F172&lt;=10000000,F172=INT(F172)),F172*J172,"Check"),"Check"))</f>
        <v/>
      </c>
      <c r="L172" s="18" t="str">
        <f>IF(NOT(COUNTA(A172:I172)&gt;0),"",IF(OR(A172="",E172="",NOT(ISNUMBER(J172)),K172="Check",AND(H172&lt;&gt;"",NOT(ISNUMBER(H172))),AND(I172&lt;&gt;"",I172&lt;&gt;"Yes",I172&lt;&gt;"No")),"Check inputs",IF(AND(J172&gt;=0.25,OR(B172="",C172="")),"Map fields",IF(AND(J172&gt;=0.75,I172&lt;&gt;"Yes"),"Check counts","OK"))))</f>
        <v/>
      </c>
    </row>
    <row r="173" spans="1:12" x14ac:dyDescent="0.25">
      <c r="A173" s="12"/>
      <c r="B173" s="12"/>
      <c r="C173" s="12"/>
      <c r="D173" s="12"/>
      <c r="E173" s="12"/>
      <c r="F173" s="13"/>
      <c r="G173" s="14"/>
      <c r="H173" s="15"/>
      <c r="I173" s="14"/>
      <c r="J173" s="16" t="str">
        <f>IF(G173="","",IF(G173="Not started",0,IF(G173="Mapped",0.25,IF(G173="Test loaded",0.5,IF(G173="Validated",0.75,IF(G173="Final loaded",1,"Check"))))))</f>
        <v/>
      </c>
      <c r="K173" s="17" t="str">
        <f>IF(NOT(COUNTA(A173:I173)&gt;0),"",IF(ISNUMBER(F173),IF(AND(ISNUMBER(J173),F173&gt;=0,F173&lt;=10000000,F173=INT(F173)),F173*J173,"Check"),"Check"))</f>
        <v/>
      </c>
      <c r="L173" s="18" t="str">
        <f>IF(NOT(COUNTA(A173:I173)&gt;0),"",IF(OR(A173="",E173="",NOT(ISNUMBER(J173)),K173="Check",AND(H173&lt;&gt;"",NOT(ISNUMBER(H173))),AND(I173&lt;&gt;"",I173&lt;&gt;"Yes",I173&lt;&gt;"No")),"Check inputs",IF(AND(J173&gt;=0.25,OR(B173="",C173="")),"Map fields",IF(AND(J173&gt;=0.75,I173&lt;&gt;"Yes"),"Check counts","OK"))))</f>
        <v/>
      </c>
    </row>
    <row r="174" spans="1:12" x14ac:dyDescent="0.25">
      <c r="A174" s="12"/>
      <c r="B174" s="12"/>
      <c r="C174" s="12"/>
      <c r="D174" s="12"/>
      <c r="E174" s="12"/>
      <c r="F174" s="13"/>
      <c r="G174" s="14"/>
      <c r="H174" s="15"/>
      <c r="I174" s="14"/>
      <c r="J174" s="16" t="str">
        <f>IF(G174="","",IF(G174="Not started",0,IF(G174="Mapped",0.25,IF(G174="Test loaded",0.5,IF(G174="Validated",0.75,IF(G174="Final loaded",1,"Check"))))))</f>
        <v/>
      </c>
      <c r="K174" s="17" t="str">
        <f>IF(NOT(COUNTA(A174:I174)&gt;0),"",IF(ISNUMBER(F174),IF(AND(ISNUMBER(J174),F174&gt;=0,F174&lt;=10000000,F174=INT(F174)),F174*J174,"Check"),"Check"))</f>
        <v/>
      </c>
      <c r="L174" s="18" t="str">
        <f>IF(NOT(COUNTA(A174:I174)&gt;0),"",IF(OR(A174="",E174="",NOT(ISNUMBER(J174)),K174="Check",AND(H174&lt;&gt;"",NOT(ISNUMBER(H174))),AND(I174&lt;&gt;"",I174&lt;&gt;"Yes",I174&lt;&gt;"No")),"Check inputs",IF(AND(J174&gt;=0.25,OR(B174="",C174="")),"Map fields",IF(AND(J174&gt;=0.75,I174&lt;&gt;"Yes"),"Check counts","OK"))))</f>
        <v/>
      </c>
    </row>
    <row r="175" spans="1:12" x14ac:dyDescent="0.25">
      <c r="A175" s="12"/>
      <c r="B175" s="12"/>
      <c r="C175" s="12"/>
      <c r="D175" s="12"/>
      <c r="E175" s="12"/>
      <c r="F175" s="13"/>
      <c r="G175" s="14"/>
      <c r="H175" s="15"/>
      <c r="I175" s="14"/>
      <c r="J175" s="16" t="str">
        <f>IF(G175="","",IF(G175="Not started",0,IF(G175="Mapped",0.25,IF(G175="Test loaded",0.5,IF(G175="Validated",0.75,IF(G175="Final loaded",1,"Check"))))))</f>
        <v/>
      </c>
      <c r="K175" s="17" t="str">
        <f>IF(NOT(COUNTA(A175:I175)&gt;0),"",IF(ISNUMBER(F175),IF(AND(ISNUMBER(J175),F175&gt;=0,F175&lt;=10000000,F175=INT(F175)),F175*J175,"Check"),"Check"))</f>
        <v/>
      </c>
      <c r="L175" s="18" t="str">
        <f>IF(NOT(COUNTA(A175:I175)&gt;0),"",IF(OR(A175="",E175="",NOT(ISNUMBER(J175)),K175="Check",AND(H175&lt;&gt;"",NOT(ISNUMBER(H175))),AND(I175&lt;&gt;"",I175&lt;&gt;"Yes",I175&lt;&gt;"No")),"Check inputs",IF(AND(J175&gt;=0.25,OR(B175="",C175="")),"Map fields",IF(AND(J175&gt;=0.75,I175&lt;&gt;"Yes"),"Check counts","OK"))))</f>
        <v/>
      </c>
    </row>
    <row r="176" spans="1:12" x14ac:dyDescent="0.25">
      <c r="A176" s="12"/>
      <c r="B176" s="12"/>
      <c r="C176" s="12"/>
      <c r="D176" s="12"/>
      <c r="E176" s="12"/>
      <c r="F176" s="13"/>
      <c r="G176" s="14"/>
      <c r="H176" s="15"/>
      <c r="I176" s="14"/>
      <c r="J176" s="16" t="str">
        <f>IF(G176="","",IF(G176="Not started",0,IF(G176="Mapped",0.25,IF(G176="Test loaded",0.5,IF(G176="Validated",0.75,IF(G176="Final loaded",1,"Check"))))))</f>
        <v/>
      </c>
      <c r="K176" s="17" t="str">
        <f>IF(NOT(COUNTA(A176:I176)&gt;0),"",IF(ISNUMBER(F176),IF(AND(ISNUMBER(J176),F176&gt;=0,F176&lt;=10000000,F176=INT(F176)),F176*J176,"Check"),"Check"))</f>
        <v/>
      </c>
      <c r="L176" s="18" t="str">
        <f>IF(NOT(COUNTA(A176:I176)&gt;0),"",IF(OR(A176="",E176="",NOT(ISNUMBER(J176)),K176="Check",AND(H176&lt;&gt;"",NOT(ISNUMBER(H176))),AND(I176&lt;&gt;"",I176&lt;&gt;"Yes",I176&lt;&gt;"No")),"Check inputs",IF(AND(J176&gt;=0.25,OR(B176="",C176="")),"Map fields",IF(AND(J176&gt;=0.75,I176&lt;&gt;"Yes"),"Check counts","OK"))))</f>
        <v/>
      </c>
    </row>
    <row r="177" spans="1:12" x14ac:dyDescent="0.25">
      <c r="A177" s="12"/>
      <c r="B177" s="12"/>
      <c r="C177" s="12"/>
      <c r="D177" s="12"/>
      <c r="E177" s="12"/>
      <c r="F177" s="13"/>
      <c r="G177" s="14"/>
      <c r="H177" s="15"/>
      <c r="I177" s="14"/>
      <c r="J177" s="16" t="str">
        <f>IF(G177="","",IF(G177="Not started",0,IF(G177="Mapped",0.25,IF(G177="Test loaded",0.5,IF(G177="Validated",0.75,IF(G177="Final loaded",1,"Check"))))))</f>
        <v/>
      </c>
      <c r="K177" s="17" t="str">
        <f>IF(NOT(COUNTA(A177:I177)&gt;0),"",IF(ISNUMBER(F177),IF(AND(ISNUMBER(J177),F177&gt;=0,F177&lt;=10000000,F177=INT(F177)),F177*J177,"Check"),"Check"))</f>
        <v/>
      </c>
      <c r="L177" s="18" t="str">
        <f>IF(NOT(COUNTA(A177:I177)&gt;0),"",IF(OR(A177="",E177="",NOT(ISNUMBER(J177)),K177="Check",AND(H177&lt;&gt;"",NOT(ISNUMBER(H177))),AND(I177&lt;&gt;"",I177&lt;&gt;"Yes",I177&lt;&gt;"No")),"Check inputs",IF(AND(J177&gt;=0.25,OR(B177="",C177="")),"Map fields",IF(AND(J177&gt;=0.75,I177&lt;&gt;"Yes"),"Check counts","OK"))))</f>
        <v/>
      </c>
    </row>
    <row r="178" spans="1:12" x14ac:dyDescent="0.25">
      <c r="A178" s="12"/>
      <c r="B178" s="12"/>
      <c r="C178" s="12"/>
      <c r="D178" s="12"/>
      <c r="E178" s="12"/>
      <c r="F178" s="13"/>
      <c r="G178" s="14"/>
      <c r="H178" s="15"/>
      <c r="I178" s="14"/>
      <c r="J178" s="16" t="str">
        <f>IF(G178="","",IF(G178="Not started",0,IF(G178="Mapped",0.25,IF(G178="Test loaded",0.5,IF(G178="Validated",0.75,IF(G178="Final loaded",1,"Check"))))))</f>
        <v/>
      </c>
      <c r="K178" s="17" t="str">
        <f>IF(NOT(COUNTA(A178:I178)&gt;0),"",IF(ISNUMBER(F178),IF(AND(ISNUMBER(J178),F178&gt;=0,F178&lt;=10000000,F178=INT(F178)),F178*J178,"Check"),"Check"))</f>
        <v/>
      </c>
      <c r="L178" s="18" t="str">
        <f>IF(NOT(COUNTA(A178:I178)&gt;0),"",IF(OR(A178="",E178="",NOT(ISNUMBER(J178)),K178="Check",AND(H178&lt;&gt;"",NOT(ISNUMBER(H178))),AND(I178&lt;&gt;"",I178&lt;&gt;"Yes",I178&lt;&gt;"No")),"Check inputs",IF(AND(J178&gt;=0.25,OR(B178="",C178="")),"Map fields",IF(AND(J178&gt;=0.75,I178&lt;&gt;"Yes"),"Check counts","OK"))))</f>
        <v/>
      </c>
    </row>
    <row r="179" spans="1:12" x14ac:dyDescent="0.25">
      <c r="A179" s="12"/>
      <c r="B179" s="12"/>
      <c r="C179" s="12"/>
      <c r="D179" s="12"/>
      <c r="E179" s="12"/>
      <c r="F179" s="13"/>
      <c r="G179" s="14"/>
      <c r="H179" s="15"/>
      <c r="I179" s="14"/>
      <c r="J179" s="16" t="str">
        <f>IF(G179="","",IF(G179="Not started",0,IF(G179="Mapped",0.25,IF(G179="Test loaded",0.5,IF(G179="Validated",0.75,IF(G179="Final loaded",1,"Check"))))))</f>
        <v/>
      </c>
      <c r="K179" s="17" t="str">
        <f>IF(NOT(COUNTA(A179:I179)&gt;0),"",IF(ISNUMBER(F179),IF(AND(ISNUMBER(J179),F179&gt;=0,F179&lt;=10000000,F179=INT(F179)),F179*J179,"Check"),"Check"))</f>
        <v/>
      </c>
      <c r="L179" s="18" t="str">
        <f>IF(NOT(COUNTA(A179:I179)&gt;0),"",IF(OR(A179="",E179="",NOT(ISNUMBER(J179)),K179="Check",AND(H179&lt;&gt;"",NOT(ISNUMBER(H179))),AND(I179&lt;&gt;"",I179&lt;&gt;"Yes",I179&lt;&gt;"No")),"Check inputs",IF(AND(J179&gt;=0.25,OR(B179="",C179="")),"Map fields",IF(AND(J179&gt;=0.75,I179&lt;&gt;"Yes"),"Check counts","OK"))))</f>
        <v/>
      </c>
    </row>
    <row r="180" spans="1:12" x14ac:dyDescent="0.25">
      <c r="A180" s="12"/>
      <c r="B180" s="12"/>
      <c r="C180" s="12"/>
      <c r="D180" s="12"/>
      <c r="E180" s="12"/>
      <c r="F180" s="13"/>
      <c r="G180" s="14"/>
      <c r="H180" s="15"/>
      <c r="I180" s="14"/>
      <c r="J180" s="16" t="str">
        <f>IF(G180="","",IF(G180="Not started",0,IF(G180="Mapped",0.25,IF(G180="Test loaded",0.5,IF(G180="Validated",0.75,IF(G180="Final loaded",1,"Check"))))))</f>
        <v/>
      </c>
      <c r="K180" s="17" t="str">
        <f>IF(NOT(COUNTA(A180:I180)&gt;0),"",IF(ISNUMBER(F180),IF(AND(ISNUMBER(J180),F180&gt;=0,F180&lt;=10000000,F180=INT(F180)),F180*J180,"Check"),"Check"))</f>
        <v/>
      </c>
      <c r="L180" s="18" t="str">
        <f>IF(NOT(COUNTA(A180:I180)&gt;0),"",IF(OR(A180="",E180="",NOT(ISNUMBER(J180)),K180="Check",AND(H180&lt;&gt;"",NOT(ISNUMBER(H180))),AND(I180&lt;&gt;"",I180&lt;&gt;"Yes",I180&lt;&gt;"No")),"Check inputs",IF(AND(J180&gt;=0.25,OR(B180="",C180="")),"Map fields",IF(AND(J180&gt;=0.75,I180&lt;&gt;"Yes"),"Check counts","OK"))))</f>
        <v/>
      </c>
    </row>
    <row r="181" spans="1:12" x14ac:dyDescent="0.25">
      <c r="A181" s="12"/>
      <c r="B181" s="12"/>
      <c r="C181" s="12"/>
      <c r="D181" s="12"/>
      <c r="E181" s="12"/>
      <c r="F181" s="13"/>
      <c r="G181" s="14"/>
      <c r="H181" s="15"/>
      <c r="I181" s="14"/>
      <c r="J181" s="16" t="str">
        <f>IF(G181="","",IF(G181="Not started",0,IF(G181="Mapped",0.25,IF(G181="Test loaded",0.5,IF(G181="Validated",0.75,IF(G181="Final loaded",1,"Check"))))))</f>
        <v/>
      </c>
      <c r="K181" s="17" t="str">
        <f>IF(NOT(COUNTA(A181:I181)&gt;0),"",IF(ISNUMBER(F181),IF(AND(ISNUMBER(J181),F181&gt;=0,F181&lt;=10000000,F181=INT(F181)),F181*J181,"Check"),"Check"))</f>
        <v/>
      </c>
      <c r="L181" s="18" t="str">
        <f>IF(NOT(COUNTA(A181:I181)&gt;0),"",IF(OR(A181="",E181="",NOT(ISNUMBER(J181)),K181="Check",AND(H181&lt;&gt;"",NOT(ISNUMBER(H181))),AND(I181&lt;&gt;"",I181&lt;&gt;"Yes",I181&lt;&gt;"No")),"Check inputs",IF(AND(J181&gt;=0.25,OR(B181="",C181="")),"Map fields",IF(AND(J181&gt;=0.75,I181&lt;&gt;"Yes"),"Check counts","OK"))))</f>
        <v/>
      </c>
    </row>
    <row r="182" spans="1:12" x14ac:dyDescent="0.25">
      <c r="A182" s="12"/>
      <c r="B182" s="12"/>
      <c r="C182" s="12"/>
      <c r="D182" s="12"/>
      <c r="E182" s="12"/>
      <c r="F182" s="13"/>
      <c r="G182" s="14"/>
      <c r="H182" s="15"/>
      <c r="I182" s="14"/>
      <c r="J182" s="16" t="str">
        <f>IF(G182="","",IF(G182="Not started",0,IF(G182="Mapped",0.25,IF(G182="Test loaded",0.5,IF(G182="Validated",0.75,IF(G182="Final loaded",1,"Check"))))))</f>
        <v/>
      </c>
      <c r="K182" s="17" t="str">
        <f>IF(NOT(COUNTA(A182:I182)&gt;0),"",IF(ISNUMBER(F182),IF(AND(ISNUMBER(J182),F182&gt;=0,F182&lt;=10000000,F182=INT(F182)),F182*J182,"Check"),"Check"))</f>
        <v/>
      </c>
      <c r="L182" s="18" t="str">
        <f>IF(NOT(COUNTA(A182:I182)&gt;0),"",IF(OR(A182="",E182="",NOT(ISNUMBER(J182)),K182="Check",AND(H182&lt;&gt;"",NOT(ISNUMBER(H182))),AND(I182&lt;&gt;"",I182&lt;&gt;"Yes",I182&lt;&gt;"No")),"Check inputs",IF(AND(J182&gt;=0.25,OR(B182="",C182="")),"Map fields",IF(AND(J182&gt;=0.75,I182&lt;&gt;"Yes"),"Check counts","OK"))))</f>
        <v/>
      </c>
    </row>
    <row r="183" spans="1:12" x14ac:dyDescent="0.25">
      <c r="A183" s="12"/>
      <c r="B183" s="12"/>
      <c r="C183" s="12"/>
      <c r="D183" s="12"/>
      <c r="E183" s="12"/>
      <c r="F183" s="13"/>
      <c r="G183" s="14"/>
      <c r="H183" s="15"/>
      <c r="I183" s="14"/>
      <c r="J183" s="16" t="str">
        <f>IF(G183="","",IF(G183="Not started",0,IF(G183="Mapped",0.25,IF(G183="Test loaded",0.5,IF(G183="Validated",0.75,IF(G183="Final loaded",1,"Check"))))))</f>
        <v/>
      </c>
      <c r="K183" s="17" t="str">
        <f>IF(NOT(COUNTA(A183:I183)&gt;0),"",IF(ISNUMBER(F183),IF(AND(ISNUMBER(J183),F183&gt;=0,F183&lt;=10000000,F183=INT(F183)),F183*J183,"Check"),"Check"))</f>
        <v/>
      </c>
      <c r="L183" s="18" t="str">
        <f>IF(NOT(COUNTA(A183:I183)&gt;0),"",IF(OR(A183="",E183="",NOT(ISNUMBER(J183)),K183="Check",AND(H183&lt;&gt;"",NOT(ISNUMBER(H183))),AND(I183&lt;&gt;"",I183&lt;&gt;"Yes",I183&lt;&gt;"No")),"Check inputs",IF(AND(J183&gt;=0.25,OR(B183="",C183="")),"Map fields",IF(AND(J183&gt;=0.75,I183&lt;&gt;"Yes"),"Check counts","OK"))))</f>
        <v/>
      </c>
    </row>
    <row r="184" spans="1:12" x14ac:dyDescent="0.25">
      <c r="A184" s="12"/>
      <c r="B184" s="12"/>
      <c r="C184" s="12"/>
      <c r="D184" s="12"/>
      <c r="E184" s="12"/>
      <c r="F184" s="13"/>
      <c r="G184" s="14"/>
      <c r="H184" s="15"/>
      <c r="I184" s="14"/>
      <c r="J184" s="16" t="str">
        <f>IF(G184="","",IF(G184="Not started",0,IF(G184="Mapped",0.25,IF(G184="Test loaded",0.5,IF(G184="Validated",0.75,IF(G184="Final loaded",1,"Check"))))))</f>
        <v/>
      </c>
      <c r="K184" s="17" t="str">
        <f>IF(NOT(COUNTA(A184:I184)&gt;0),"",IF(ISNUMBER(F184),IF(AND(ISNUMBER(J184),F184&gt;=0,F184&lt;=10000000,F184=INT(F184)),F184*J184,"Check"),"Check"))</f>
        <v/>
      </c>
      <c r="L184" s="18" t="str">
        <f>IF(NOT(COUNTA(A184:I184)&gt;0),"",IF(OR(A184="",E184="",NOT(ISNUMBER(J184)),K184="Check",AND(H184&lt;&gt;"",NOT(ISNUMBER(H184))),AND(I184&lt;&gt;"",I184&lt;&gt;"Yes",I184&lt;&gt;"No")),"Check inputs",IF(AND(J184&gt;=0.25,OR(B184="",C184="")),"Map fields",IF(AND(J184&gt;=0.75,I184&lt;&gt;"Yes"),"Check counts","OK"))))</f>
        <v/>
      </c>
    </row>
    <row r="185" spans="1:12" x14ac:dyDescent="0.25">
      <c r="A185" s="12"/>
      <c r="B185" s="12"/>
      <c r="C185" s="12"/>
      <c r="D185" s="12"/>
      <c r="E185" s="12"/>
      <c r="F185" s="13"/>
      <c r="G185" s="14"/>
      <c r="H185" s="15"/>
      <c r="I185" s="14"/>
      <c r="J185" s="16" t="str">
        <f>IF(G185="","",IF(G185="Not started",0,IF(G185="Mapped",0.25,IF(G185="Test loaded",0.5,IF(G185="Validated",0.75,IF(G185="Final loaded",1,"Check"))))))</f>
        <v/>
      </c>
      <c r="K185" s="17" t="str">
        <f>IF(NOT(COUNTA(A185:I185)&gt;0),"",IF(ISNUMBER(F185),IF(AND(ISNUMBER(J185),F185&gt;=0,F185&lt;=10000000,F185=INT(F185)),F185*J185,"Check"),"Check"))</f>
        <v/>
      </c>
      <c r="L185" s="18" t="str">
        <f>IF(NOT(COUNTA(A185:I185)&gt;0),"",IF(OR(A185="",E185="",NOT(ISNUMBER(J185)),K185="Check",AND(H185&lt;&gt;"",NOT(ISNUMBER(H185))),AND(I185&lt;&gt;"",I185&lt;&gt;"Yes",I185&lt;&gt;"No")),"Check inputs",IF(AND(J185&gt;=0.25,OR(B185="",C185="")),"Map fields",IF(AND(J185&gt;=0.75,I185&lt;&gt;"Yes"),"Check counts","OK"))))</f>
        <v/>
      </c>
    </row>
    <row r="186" spans="1:12" x14ac:dyDescent="0.25">
      <c r="A186" s="12"/>
      <c r="B186" s="12"/>
      <c r="C186" s="12"/>
      <c r="D186" s="12"/>
      <c r="E186" s="12"/>
      <c r="F186" s="13"/>
      <c r="G186" s="14"/>
      <c r="H186" s="15"/>
      <c r="I186" s="14"/>
      <c r="J186" s="16" t="str">
        <f>IF(G186="","",IF(G186="Not started",0,IF(G186="Mapped",0.25,IF(G186="Test loaded",0.5,IF(G186="Validated",0.75,IF(G186="Final loaded",1,"Check"))))))</f>
        <v/>
      </c>
      <c r="K186" s="17" t="str">
        <f>IF(NOT(COUNTA(A186:I186)&gt;0),"",IF(ISNUMBER(F186),IF(AND(ISNUMBER(J186),F186&gt;=0,F186&lt;=10000000,F186=INT(F186)),F186*J186,"Check"),"Check"))</f>
        <v/>
      </c>
      <c r="L186" s="18" t="str">
        <f>IF(NOT(COUNTA(A186:I186)&gt;0),"",IF(OR(A186="",E186="",NOT(ISNUMBER(J186)),K186="Check",AND(H186&lt;&gt;"",NOT(ISNUMBER(H186))),AND(I186&lt;&gt;"",I186&lt;&gt;"Yes",I186&lt;&gt;"No")),"Check inputs",IF(AND(J186&gt;=0.25,OR(B186="",C186="")),"Map fields",IF(AND(J186&gt;=0.75,I186&lt;&gt;"Yes"),"Check counts","OK"))))</f>
        <v/>
      </c>
    </row>
    <row r="187" spans="1:12" x14ac:dyDescent="0.25">
      <c r="A187" s="12"/>
      <c r="B187" s="12"/>
      <c r="C187" s="12"/>
      <c r="D187" s="12"/>
      <c r="E187" s="12"/>
      <c r="F187" s="13"/>
      <c r="G187" s="14"/>
      <c r="H187" s="15"/>
      <c r="I187" s="14"/>
      <c r="J187" s="16" t="str">
        <f>IF(G187="","",IF(G187="Not started",0,IF(G187="Mapped",0.25,IF(G187="Test loaded",0.5,IF(G187="Validated",0.75,IF(G187="Final loaded",1,"Check"))))))</f>
        <v/>
      </c>
      <c r="K187" s="17" t="str">
        <f>IF(NOT(COUNTA(A187:I187)&gt;0),"",IF(ISNUMBER(F187),IF(AND(ISNUMBER(J187),F187&gt;=0,F187&lt;=10000000,F187=INT(F187)),F187*J187,"Check"),"Check"))</f>
        <v/>
      </c>
      <c r="L187" s="18" t="str">
        <f>IF(NOT(COUNTA(A187:I187)&gt;0),"",IF(OR(A187="",E187="",NOT(ISNUMBER(J187)),K187="Check",AND(H187&lt;&gt;"",NOT(ISNUMBER(H187))),AND(I187&lt;&gt;"",I187&lt;&gt;"Yes",I187&lt;&gt;"No")),"Check inputs",IF(AND(J187&gt;=0.25,OR(B187="",C187="")),"Map fields",IF(AND(J187&gt;=0.75,I187&lt;&gt;"Yes"),"Check counts","OK"))))</f>
        <v/>
      </c>
    </row>
    <row r="188" spans="1:12" x14ac:dyDescent="0.25">
      <c r="A188" s="12"/>
      <c r="B188" s="12"/>
      <c r="C188" s="12"/>
      <c r="D188" s="12"/>
      <c r="E188" s="12"/>
      <c r="F188" s="13"/>
      <c r="G188" s="14"/>
      <c r="H188" s="15"/>
      <c r="I188" s="14"/>
      <c r="J188" s="16" t="str">
        <f>IF(G188="","",IF(G188="Not started",0,IF(G188="Mapped",0.25,IF(G188="Test loaded",0.5,IF(G188="Validated",0.75,IF(G188="Final loaded",1,"Check"))))))</f>
        <v/>
      </c>
      <c r="K188" s="17" t="str">
        <f>IF(NOT(COUNTA(A188:I188)&gt;0),"",IF(ISNUMBER(F188),IF(AND(ISNUMBER(J188),F188&gt;=0,F188&lt;=10000000,F188=INT(F188)),F188*J188,"Check"),"Check"))</f>
        <v/>
      </c>
      <c r="L188" s="18" t="str">
        <f>IF(NOT(COUNTA(A188:I188)&gt;0),"",IF(OR(A188="",E188="",NOT(ISNUMBER(J188)),K188="Check",AND(H188&lt;&gt;"",NOT(ISNUMBER(H188))),AND(I188&lt;&gt;"",I188&lt;&gt;"Yes",I188&lt;&gt;"No")),"Check inputs",IF(AND(J188&gt;=0.25,OR(B188="",C188="")),"Map fields",IF(AND(J188&gt;=0.75,I188&lt;&gt;"Yes"),"Check counts","OK"))))</f>
        <v/>
      </c>
    </row>
    <row r="189" spans="1:12" x14ac:dyDescent="0.25">
      <c r="A189" s="12"/>
      <c r="B189" s="12"/>
      <c r="C189" s="12"/>
      <c r="D189" s="12"/>
      <c r="E189" s="12"/>
      <c r="F189" s="13"/>
      <c r="G189" s="14"/>
      <c r="H189" s="15"/>
      <c r="I189" s="14"/>
      <c r="J189" s="16" t="str">
        <f>IF(G189="","",IF(G189="Not started",0,IF(G189="Mapped",0.25,IF(G189="Test loaded",0.5,IF(G189="Validated",0.75,IF(G189="Final loaded",1,"Check"))))))</f>
        <v/>
      </c>
      <c r="K189" s="17" t="str">
        <f>IF(NOT(COUNTA(A189:I189)&gt;0),"",IF(ISNUMBER(F189),IF(AND(ISNUMBER(J189),F189&gt;=0,F189&lt;=10000000,F189=INT(F189)),F189*J189,"Check"),"Check"))</f>
        <v/>
      </c>
      <c r="L189" s="18" t="str">
        <f>IF(NOT(COUNTA(A189:I189)&gt;0),"",IF(OR(A189="",E189="",NOT(ISNUMBER(J189)),K189="Check",AND(H189&lt;&gt;"",NOT(ISNUMBER(H189))),AND(I189&lt;&gt;"",I189&lt;&gt;"Yes",I189&lt;&gt;"No")),"Check inputs",IF(AND(J189&gt;=0.25,OR(B189="",C189="")),"Map fields",IF(AND(J189&gt;=0.75,I189&lt;&gt;"Yes"),"Check counts","OK"))))</f>
        <v/>
      </c>
    </row>
    <row r="190" spans="1:12" x14ac:dyDescent="0.25">
      <c r="A190" s="12"/>
      <c r="B190" s="12"/>
      <c r="C190" s="12"/>
      <c r="D190" s="12"/>
      <c r="E190" s="12"/>
      <c r="F190" s="13"/>
      <c r="G190" s="14"/>
      <c r="H190" s="15"/>
      <c r="I190" s="14"/>
      <c r="J190" s="16" t="str">
        <f>IF(G190="","",IF(G190="Not started",0,IF(G190="Mapped",0.25,IF(G190="Test loaded",0.5,IF(G190="Validated",0.75,IF(G190="Final loaded",1,"Check"))))))</f>
        <v/>
      </c>
      <c r="K190" s="17" t="str">
        <f>IF(NOT(COUNTA(A190:I190)&gt;0),"",IF(ISNUMBER(F190),IF(AND(ISNUMBER(J190),F190&gt;=0,F190&lt;=10000000,F190=INT(F190)),F190*J190,"Check"),"Check"))</f>
        <v/>
      </c>
      <c r="L190" s="18" t="str">
        <f>IF(NOT(COUNTA(A190:I190)&gt;0),"",IF(OR(A190="",E190="",NOT(ISNUMBER(J190)),K190="Check",AND(H190&lt;&gt;"",NOT(ISNUMBER(H190))),AND(I190&lt;&gt;"",I190&lt;&gt;"Yes",I190&lt;&gt;"No")),"Check inputs",IF(AND(J190&gt;=0.25,OR(B190="",C190="")),"Map fields",IF(AND(J190&gt;=0.75,I190&lt;&gt;"Yes"),"Check counts","OK"))))</f>
        <v/>
      </c>
    </row>
    <row r="191" spans="1:12" x14ac:dyDescent="0.25">
      <c r="A191" s="12"/>
      <c r="B191" s="12"/>
      <c r="C191" s="12"/>
      <c r="D191" s="12"/>
      <c r="E191" s="12"/>
      <c r="F191" s="13"/>
      <c r="G191" s="14"/>
      <c r="H191" s="15"/>
      <c r="I191" s="14"/>
      <c r="J191" s="16" t="str">
        <f>IF(G191="","",IF(G191="Not started",0,IF(G191="Mapped",0.25,IF(G191="Test loaded",0.5,IF(G191="Validated",0.75,IF(G191="Final loaded",1,"Check"))))))</f>
        <v/>
      </c>
      <c r="K191" s="17" t="str">
        <f>IF(NOT(COUNTA(A191:I191)&gt;0),"",IF(ISNUMBER(F191),IF(AND(ISNUMBER(J191),F191&gt;=0,F191&lt;=10000000,F191=INT(F191)),F191*J191,"Check"),"Check"))</f>
        <v/>
      </c>
      <c r="L191" s="18" t="str">
        <f>IF(NOT(COUNTA(A191:I191)&gt;0),"",IF(OR(A191="",E191="",NOT(ISNUMBER(J191)),K191="Check",AND(H191&lt;&gt;"",NOT(ISNUMBER(H191))),AND(I191&lt;&gt;"",I191&lt;&gt;"Yes",I191&lt;&gt;"No")),"Check inputs",IF(AND(J191&gt;=0.25,OR(B191="",C191="")),"Map fields",IF(AND(J191&gt;=0.75,I191&lt;&gt;"Yes"),"Check counts","OK"))))</f>
        <v/>
      </c>
    </row>
    <row r="192" spans="1:12" x14ac:dyDescent="0.25">
      <c r="A192" s="12"/>
      <c r="B192" s="12"/>
      <c r="C192" s="12"/>
      <c r="D192" s="12"/>
      <c r="E192" s="12"/>
      <c r="F192" s="13"/>
      <c r="G192" s="14"/>
      <c r="H192" s="15"/>
      <c r="I192" s="14"/>
      <c r="J192" s="16" t="str">
        <f>IF(G192="","",IF(G192="Not started",0,IF(G192="Mapped",0.25,IF(G192="Test loaded",0.5,IF(G192="Validated",0.75,IF(G192="Final loaded",1,"Check"))))))</f>
        <v/>
      </c>
      <c r="K192" s="17" t="str">
        <f>IF(NOT(COUNTA(A192:I192)&gt;0),"",IF(ISNUMBER(F192),IF(AND(ISNUMBER(J192),F192&gt;=0,F192&lt;=10000000,F192=INT(F192)),F192*J192,"Check"),"Check"))</f>
        <v/>
      </c>
      <c r="L192" s="18" t="str">
        <f>IF(NOT(COUNTA(A192:I192)&gt;0),"",IF(OR(A192="",E192="",NOT(ISNUMBER(J192)),K192="Check",AND(H192&lt;&gt;"",NOT(ISNUMBER(H192))),AND(I192&lt;&gt;"",I192&lt;&gt;"Yes",I192&lt;&gt;"No")),"Check inputs",IF(AND(J192&gt;=0.25,OR(B192="",C192="")),"Map fields",IF(AND(J192&gt;=0.75,I192&lt;&gt;"Yes"),"Check counts","OK"))))</f>
        <v/>
      </c>
    </row>
    <row r="193" spans="1:12" x14ac:dyDescent="0.25">
      <c r="A193" s="12"/>
      <c r="B193" s="12"/>
      <c r="C193" s="12"/>
      <c r="D193" s="12"/>
      <c r="E193" s="12"/>
      <c r="F193" s="13"/>
      <c r="G193" s="14"/>
      <c r="H193" s="15"/>
      <c r="I193" s="14"/>
      <c r="J193" s="16" t="str">
        <f>IF(G193="","",IF(G193="Not started",0,IF(G193="Mapped",0.25,IF(G193="Test loaded",0.5,IF(G193="Validated",0.75,IF(G193="Final loaded",1,"Check"))))))</f>
        <v/>
      </c>
      <c r="K193" s="17" t="str">
        <f>IF(NOT(COUNTA(A193:I193)&gt;0),"",IF(ISNUMBER(F193),IF(AND(ISNUMBER(J193),F193&gt;=0,F193&lt;=10000000,F193=INT(F193)),F193*J193,"Check"),"Check"))</f>
        <v/>
      </c>
      <c r="L193" s="18" t="str">
        <f>IF(NOT(COUNTA(A193:I193)&gt;0),"",IF(OR(A193="",E193="",NOT(ISNUMBER(J193)),K193="Check",AND(H193&lt;&gt;"",NOT(ISNUMBER(H193))),AND(I193&lt;&gt;"",I193&lt;&gt;"Yes",I193&lt;&gt;"No")),"Check inputs",IF(AND(J193&gt;=0.25,OR(B193="",C193="")),"Map fields",IF(AND(J193&gt;=0.75,I193&lt;&gt;"Yes"),"Check counts","OK"))))</f>
        <v/>
      </c>
    </row>
    <row r="194" spans="1:12" x14ac:dyDescent="0.25">
      <c r="A194" s="12"/>
      <c r="B194" s="12"/>
      <c r="C194" s="12"/>
      <c r="D194" s="12"/>
      <c r="E194" s="12"/>
      <c r="F194" s="13"/>
      <c r="G194" s="14"/>
      <c r="H194" s="15"/>
      <c r="I194" s="14"/>
      <c r="J194" s="16" t="str">
        <f>IF(G194="","",IF(G194="Not started",0,IF(G194="Mapped",0.25,IF(G194="Test loaded",0.5,IF(G194="Validated",0.75,IF(G194="Final loaded",1,"Check"))))))</f>
        <v/>
      </c>
      <c r="K194" s="17" t="str">
        <f>IF(NOT(COUNTA(A194:I194)&gt;0),"",IF(ISNUMBER(F194),IF(AND(ISNUMBER(J194),F194&gt;=0,F194&lt;=10000000,F194=INT(F194)),F194*J194,"Check"),"Check"))</f>
        <v/>
      </c>
      <c r="L194" s="18" t="str">
        <f>IF(NOT(COUNTA(A194:I194)&gt;0),"",IF(OR(A194="",E194="",NOT(ISNUMBER(J194)),K194="Check",AND(H194&lt;&gt;"",NOT(ISNUMBER(H194))),AND(I194&lt;&gt;"",I194&lt;&gt;"Yes",I194&lt;&gt;"No")),"Check inputs",IF(AND(J194&gt;=0.25,OR(B194="",C194="")),"Map fields",IF(AND(J194&gt;=0.75,I194&lt;&gt;"Yes"),"Check counts","OK"))))</f>
        <v/>
      </c>
    </row>
    <row r="195" spans="1:12" x14ac:dyDescent="0.25">
      <c r="A195" s="12"/>
      <c r="B195" s="12"/>
      <c r="C195" s="12"/>
      <c r="D195" s="12"/>
      <c r="E195" s="12"/>
      <c r="F195" s="13"/>
      <c r="G195" s="14"/>
      <c r="H195" s="15"/>
      <c r="I195" s="14"/>
      <c r="J195" s="16" t="str">
        <f>IF(G195="","",IF(G195="Not started",0,IF(G195="Mapped",0.25,IF(G195="Test loaded",0.5,IF(G195="Validated",0.75,IF(G195="Final loaded",1,"Check"))))))</f>
        <v/>
      </c>
      <c r="K195" s="17" t="str">
        <f>IF(NOT(COUNTA(A195:I195)&gt;0),"",IF(ISNUMBER(F195),IF(AND(ISNUMBER(J195),F195&gt;=0,F195&lt;=10000000,F195=INT(F195)),F195*J195,"Check"),"Check"))</f>
        <v/>
      </c>
      <c r="L195" s="18" t="str">
        <f>IF(NOT(COUNTA(A195:I195)&gt;0),"",IF(OR(A195="",E195="",NOT(ISNUMBER(J195)),K195="Check",AND(H195&lt;&gt;"",NOT(ISNUMBER(H195))),AND(I195&lt;&gt;"",I195&lt;&gt;"Yes",I195&lt;&gt;"No")),"Check inputs",IF(AND(J195&gt;=0.25,OR(B195="",C195="")),"Map fields",IF(AND(J195&gt;=0.75,I195&lt;&gt;"Yes"),"Check counts","OK"))))</f>
        <v/>
      </c>
    </row>
    <row r="196" spans="1:12" x14ac:dyDescent="0.25">
      <c r="A196" s="12"/>
      <c r="B196" s="12"/>
      <c r="C196" s="12"/>
      <c r="D196" s="12"/>
      <c r="E196" s="12"/>
      <c r="F196" s="13"/>
      <c r="G196" s="14"/>
      <c r="H196" s="15"/>
      <c r="I196" s="14"/>
      <c r="J196" s="16" t="str">
        <f>IF(G196="","",IF(G196="Not started",0,IF(G196="Mapped",0.25,IF(G196="Test loaded",0.5,IF(G196="Validated",0.75,IF(G196="Final loaded",1,"Check"))))))</f>
        <v/>
      </c>
      <c r="K196" s="17" t="str">
        <f>IF(NOT(COUNTA(A196:I196)&gt;0),"",IF(ISNUMBER(F196),IF(AND(ISNUMBER(J196),F196&gt;=0,F196&lt;=10000000,F196=INT(F196)),F196*J196,"Check"),"Check"))</f>
        <v/>
      </c>
      <c r="L196" s="18" t="str">
        <f>IF(NOT(COUNTA(A196:I196)&gt;0),"",IF(OR(A196="",E196="",NOT(ISNUMBER(J196)),K196="Check",AND(H196&lt;&gt;"",NOT(ISNUMBER(H196))),AND(I196&lt;&gt;"",I196&lt;&gt;"Yes",I196&lt;&gt;"No")),"Check inputs",IF(AND(J196&gt;=0.25,OR(B196="",C196="")),"Map fields",IF(AND(J196&gt;=0.75,I196&lt;&gt;"Yes"),"Check counts","OK"))))</f>
        <v/>
      </c>
    </row>
    <row r="197" spans="1:12" x14ac:dyDescent="0.25">
      <c r="A197" s="12"/>
      <c r="B197" s="12"/>
      <c r="C197" s="12"/>
      <c r="D197" s="12"/>
      <c r="E197" s="12"/>
      <c r="F197" s="13"/>
      <c r="G197" s="14"/>
      <c r="H197" s="15"/>
      <c r="I197" s="14"/>
      <c r="J197" s="16" t="str">
        <f>IF(G197="","",IF(G197="Not started",0,IF(G197="Mapped",0.25,IF(G197="Test loaded",0.5,IF(G197="Validated",0.75,IF(G197="Final loaded",1,"Check"))))))</f>
        <v/>
      </c>
      <c r="K197" s="17" t="str">
        <f>IF(NOT(COUNTA(A197:I197)&gt;0),"",IF(ISNUMBER(F197),IF(AND(ISNUMBER(J197),F197&gt;=0,F197&lt;=10000000,F197=INT(F197)),F197*J197,"Check"),"Check"))</f>
        <v/>
      </c>
      <c r="L197" s="18" t="str">
        <f>IF(NOT(COUNTA(A197:I197)&gt;0),"",IF(OR(A197="",E197="",NOT(ISNUMBER(J197)),K197="Check",AND(H197&lt;&gt;"",NOT(ISNUMBER(H197))),AND(I197&lt;&gt;"",I197&lt;&gt;"Yes",I197&lt;&gt;"No")),"Check inputs",IF(AND(J197&gt;=0.25,OR(B197="",C197="")),"Map fields",IF(AND(J197&gt;=0.75,I197&lt;&gt;"Yes"),"Check counts","OK"))))</f>
        <v/>
      </c>
    </row>
    <row r="198" spans="1:12" x14ac:dyDescent="0.25">
      <c r="A198" s="12"/>
      <c r="B198" s="12"/>
      <c r="C198" s="12"/>
      <c r="D198" s="12"/>
      <c r="E198" s="12"/>
      <c r="F198" s="13"/>
      <c r="G198" s="14"/>
      <c r="H198" s="15"/>
      <c r="I198" s="14"/>
      <c r="J198" s="16" t="str">
        <f>IF(G198="","",IF(G198="Not started",0,IF(G198="Mapped",0.25,IF(G198="Test loaded",0.5,IF(G198="Validated",0.75,IF(G198="Final loaded",1,"Check"))))))</f>
        <v/>
      </c>
      <c r="K198" s="17" t="str">
        <f>IF(NOT(COUNTA(A198:I198)&gt;0),"",IF(ISNUMBER(F198),IF(AND(ISNUMBER(J198),F198&gt;=0,F198&lt;=10000000,F198=INT(F198)),F198*J198,"Check"),"Check"))</f>
        <v/>
      </c>
      <c r="L198" s="18" t="str">
        <f>IF(NOT(COUNTA(A198:I198)&gt;0),"",IF(OR(A198="",E198="",NOT(ISNUMBER(J198)),K198="Check",AND(H198&lt;&gt;"",NOT(ISNUMBER(H198))),AND(I198&lt;&gt;"",I198&lt;&gt;"Yes",I198&lt;&gt;"No")),"Check inputs",IF(AND(J198&gt;=0.25,OR(B198="",C198="")),"Map fields",IF(AND(J198&gt;=0.75,I198&lt;&gt;"Yes"),"Check counts","OK"))))</f>
        <v/>
      </c>
    </row>
    <row r="199" spans="1:12" x14ac:dyDescent="0.25">
      <c r="A199" s="12"/>
      <c r="B199" s="12"/>
      <c r="C199" s="12"/>
      <c r="D199" s="12"/>
      <c r="E199" s="12"/>
      <c r="F199" s="13"/>
      <c r="G199" s="14"/>
      <c r="H199" s="15"/>
      <c r="I199" s="14"/>
      <c r="J199" s="16" t="str">
        <f>IF(G199="","",IF(G199="Not started",0,IF(G199="Mapped",0.25,IF(G199="Test loaded",0.5,IF(G199="Validated",0.75,IF(G199="Final loaded",1,"Check"))))))</f>
        <v/>
      </c>
      <c r="K199" s="17" t="str">
        <f>IF(NOT(COUNTA(A199:I199)&gt;0),"",IF(ISNUMBER(F199),IF(AND(ISNUMBER(J199),F199&gt;=0,F199&lt;=10000000,F199=INT(F199)),F199*J199,"Check"),"Check"))</f>
        <v/>
      </c>
      <c r="L199" s="18" t="str">
        <f>IF(NOT(COUNTA(A199:I199)&gt;0),"",IF(OR(A199="",E199="",NOT(ISNUMBER(J199)),K199="Check",AND(H199&lt;&gt;"",NOT(ISNUMBER(H199))),AND(I199&lt;&gt;"",I199&lt;&gt;"Yes",I199&lt;&gt;"No")),"Check inputs",IF(AND(J199&gt;=0.25,OR(B199="",C199="")),"Map fields",IF(AND(J199&gt;=0.75,I199&lt;&gt;"Yes"),"Check counts","OK"))))</f>
        <v/>
      </c>
    </row>
    <row r="200" spans="1:12" x14ac:dyDescent="0.25">
      <c r="A200" s="12"/>
      <c r="B200" s="12"/>
      <c r="C200" s="12"/>
      <c r="D200" s="12"/>
      <c r="E200" s="12"/>
      <c r="F200" s="13"/>
      <c r="G200" s="14"/>
      <c r="H200" s="15"/>
      <c r="I200" s="14"/>
      <c r="J200" s="16" t="str">
        <f>IF(G200="","",IF(G200="Not started",0,IF(G200="Mapped",0.25,IF(G200="Test loaded",0.5,IF(G200="Validated",0.75,IF(G200="Final loaded",1,"Check"))))))</f>
        <v/>
      </c>
      <c r="K200" s="17" t="str">
        <f>IF(NOT(COUNTA(A200:I200)&gt;0),"",IF(ISNUMBER(F200),IF(AND(ISNUMBER(J200),F200&gt;=0,F200&lt;=10000000,F200=INT(F200)),F200*J200,"Check"),"Check"))</f>
        <v/>
      </c>
      <c r="L200" s="18" t="str">
        <f>IF(NOT(COUNTA(A200:I200)&gt;0),"",IF(OR(A200="",E200="",NOT(ISNUMBER(J200)),K200="Check",AND(H200&lt;&gt;"",NOT(ISNUMBER(H200))),AND(I200&lt;&gt;"",I200&lt;&gt;"Yes",I200&lt;&gt;"No")),"Check inputs",IF(AND(J200&gt;=0.25,OR(B200="",C200="")),"Map fields",IF(AND(J200&gt;=0.75,I200&lt;&gt;"Yes"),"Check counts","OK"))))</f>
        <v/>
      </c>
    </row>
    <row r="201" spans="1:12" x14ac:dyDescent="0.25">
      <c r="A201" s="12"/>
      <c r="B201" s="12"/>
      <c r="C201" s="12"/>
      <c r="D201" s="12"/>
      <c r="E201" s="12"/>
      <c r="F201" s="13"/>
      <c r="G201" s="14"/>
      <c r="H201" s="15"/>
      <c r="I201" s="14"/>
      <c r="J201" s="16" t="str">
        <f>IF(G201="","",IF(G201="Not started",0,IF(G201="Mapped",0.25,IF(G201="Test loaded",0.5,IF(G201="Validated",0.75,IF(G201="Final loaded",1,"Check"))))))</f>
        <v/>
      </c>
      <c r="K201" s="17" t="str">
        <f>IF(NOT(COUNTA(A201:I201)&gt;0),"",IF(ISNUMBER(F201),IF(AND(ISNUMBER(J201),F201&gt;=0,F201&lt;=10000000,F201=INT(F201)),F201*J201,"Check"),"Check"))</f>
        <v/>
      </c>
      <c r="L201" s="18" t="str">
        <f>IF(NOT(COUNTA(A201:I201)&gt;0),"",IF(OR(A201="",E201="",NOT(ISNUMBER(J201)),K201="Check",AND(H201&lt;&gt;"",NOT(ISNUMBER(H201))),AND(I201&lt;&gt;"",I201&lt;&gt;"Yes",I201&lt;&gt;"No")),"Check inputs",IF(AND(J201&gt;=0.25,OR(B201="",C201="")),"Map fields",IF(AND(J201&gt;=0.75,I201&lt;&gt;"Yes"),"Check counts","OK"))))</f>
        <v/>
      </c>
    </row>
  </sheetData>
  <conditionalFormatting sqref="L2:L201">
    <cfRule type="expression" dxfId="0" priority="1">
      <formula>AND(L2&lt;&gt;"",L2&lt;&gt;"OK")</formula>
    </cfRule>
    <cfRule type="expression" dxfId="1" priority="2">
      <formula>L2="OK"</formula>
    </cfRule>
  </conditionalFormatting>
  <dataValidations count="8">
    <dataValidation type="decimal" allowBlank="1" showErrorMessage="1" errorTitle="Invalid record count" error="Enter a whole number of records from 0 to 10,000,000." sqref="F10:F201">
      <formula1>0</formula1>
      <formula2>10000000</formula2>
    </dataValidation>
    <dataValidation type="decimal" allowBlank="1" showErrorMessage="1" errorTitle="Invalid record count" error="Enter a whole number of records from 0 to 10,000,000." sqref="F2:F201">
      <formula1>0</formula1>
      <formula2>10000000</formula2>
    </dataValidation>
    <dataValidation type="list" allowBlank="1" showErrorMessage="1" errorTitle="Invalid status" error="Choose one of: Not started, Mapped, Test loaded, Validated, Final loaded" sqref="G10:G201">
      <formula1>"Not started,Mapped,Test loaded,Validated,Final loaded"</formula1>
    </dataValidation>
    <dataValidation type="list" allowBlank="1" showErrorMessage="1" errorTitle="Invalid status" error="Choose one of: Not started, Mapped, Test loaded, Validated, Final loaded" sqref="G2:G201">
      <formula1>"Not started,Mapped,Test loaded,Validated,Final loaded"</formula1>
    </dataValidation>
    <dataValidation type="decimal" allowBlank="1" showErrorMessage="1" errorTitle="Invalid test load date" error="Enter a date, for example 2026-11-30." sqref="H10:H201">
      <formula1>36526</formula1>
      <formula2>73050</formula2>
    </dataValidation>
    <dataValidation type="decimal" allowBlank="1" showErrorMessage="1" errorTitle="Invalid test load date" error="Enter a date, for example 2026-11-30." sqref="H2:H201">
      <formula1>36526</formula1>
      <formula2>73050</formula2>
    </dataValidation>
    <dataValidation type="list" allowBlank="1" showErrorMessage="1" errorTitle="Yes or No" error="Choose one of: Yes, No" sqref="I10:I201">
      <formula1>"Yes,No"</formula1>
    </dataValidation>
    <dataValidation type="list" allowBlank="1" showErrorMessage="1" errorTitle="Yes or No" error="Choose one of: Yes, No" sqref="I2:I201">
      <formula1>"Yes,No"</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1"/>
  <sheetViews>
    <sheetView workbookViewId="0">
      <pane xSplit="1" ySplit="1" topLeftCell="B2" activePane="bottomRight" state="frozen"/>
      <selection pane="bottomRight"/>
    </sheetView>
  </sheetViews>
  <sheetFormatPr defaultRowHeight="15" outlineLevelRow="0" outlineLevelCol="0" x14ac:dyDescent="55"/>
  <cols>
    <col min="1" max="1" width="27" customWidth="1"/>
    <col min="2" max="2" width="12" customWidth="1"/>
    <col min="3" max="3" width="15" customWidth="1"/>
    <col min="4" max="6" width="12" customWidth="1"/>
    <col min="9" max="9" width="13" customWidth="1"/>
  </cols>
  <sheetData>
    <row r="1" ht="32" customHeight="1" spans="1:9" x14ac:dyDescent="0.25">
      <c r="A1" s="11" t="s">
        <v>81</v>
      </c>
      <c r="B1" s="11" t="s">
        <v>82</v>
      </c>
      <c r="C1" s="11" t="s">
        <v>32</v>
      </c>
      <c r="D1" s="11" t="s">
        <v>83</v>
      </c>
      <c r="E1" s="11" t="s">
        <v>34</v>
      </c>
      <c r="F1" s="11" t="s">
        <v>84</v>
      </c>
      <c r="G1" s="11" t="s">
        <v>85</v>
      </c>
      <c r="H1" s="11" t="s">
        <v>86</v>
      </c>
      <c r="I1" s="11" t="s">
        <v>39</v>
      </c>
    </row>
    <row r="2" ht="30" customHeight="1" spans="1:9" x14ac:dyDescent="0.25">
      <c r="A2" s="12" t="s">
        <v>87</v>
      </c>
      <c r="B2" s="14" t="s">
        <v>88</v>
      </c>
      <c r="C2" s="19" t="s">
        <v>32</v>
      </c>
      <c r="D2" s="15">
        <v>46315</v>
      </c>
      <c r="E2" s="14" t="s">
        <v>89</v>
      </c>
      <c r="F2" s="15">
        <v>46314</v>
      </c>
      <c r="G2" s="14" t="s">
        <v>90</v>
      </c>
      <c r="H2" s="18" t="str">
        <f>IF(NOT(COUNTA(A2:G2)&gt;0),"",IF(AND(ISNUMBER(D2),ISNUMBER(Dashboard!$B$4)),IF(AND(E2&lt;&gt;"Done",E2&lt;&gt;"N/A",D2&lt;Dashboard!$B$4),"Yes","No"),"n/a"))</f>
        <v>No</v>
      </c>
      <c r="I2" s="18" t="str">
        <f>IF(NOT(COUNTA(A2:G2)&gt;0),"",IF(OR(A2="",C2="",NOT(ISNUMBER(D2)),AND(B2&lt;&gt;"",AND(B2&lt;&gt;"Prepare",B2&lt;&gt;"Train",B2&lt;&gt;"Cutover",B2&lt;&gt;"Go-live day",B2&lt;&gt;"Hypercare")),AND(E2&lt;&gt;"Not started",E2&lt;&gt;"In progress",E2&lt;&gt;"Done",E2&lt;&gt;"Blocked",E2&lt;&gt;"N/A"),AND(G2&lt;&gt;"Yes",G2&lt;&gt;"No"),AND(E2="Done",NOT(ISNUMBER(F2))),AND(F2&lt;&gt;"",NOT(ISNUMBER(F2))),AND(G2="Yes",E2="N/A")),"Check inputs","OK"))</f>
        <v>OK</v>
      </c>
    </row>
    <row r="3" ht="30" customHeight="1" spans="1:9" x14ac:dyDescent="0.25">
      <c r="A3" s="12" t="s">
        <v>91</v>
      </c>
      <c r="B3" s="14" t="s">
        <v>88</v>
      </c>
      <c r="C3" s="19" t="s">
        <v>79</v>
      </c>
      <c r="D3" s="15">
        <v>46322</v>
      </c>
      <c r="E3" s="14" t="s">
        <v>89</v>
      </c>
      <c r="F3" s="15">
        <v>46322</v>
      </c>
      <c r="G3" s="14" t="s">
        <v>90</v>
      </c>
      <c r="H3" s="18" t="str">
        <f>IF(NOT(COUNTA(A3:G3)&gt;0),"",IF(AND(ISNUMBER(D3),ISNUMBER(Dashboard!$B$4)),IF(AND(E3&lt;&gt;"Done",E3&lt;&gt;"N/A",D3&lt;Dashboard!$B$4),"Yes","No"),"n/a"))</f>
        <v>No</v>
      </c>
      <c r="I3" s="18" t="str">
        <f>IF(NOT(COUNTA(A3:G3)&gt;0),"",IF(OR(A3="",C3="",NOT(ISNUMBER(D3)),AND(B3&lt;&gt;"",AND(B3&lt;&gt;"Prepare",B3&lt;&gt;"Train",B3&lt;&gt;"Cutover",B3&lt;&gt;"Go-live day",B3&lt;&gt;"Hypercare")),AND(E3&lt;&gt;"Not started",E3&lt;&gt;"In progress",E3&lt;&gt;"Done",E3&lt;&gt;"Blocked",E3&lt;&gt;"N/A"),AND(G3&lt;&gt;"Yes",G3&lt;&gt;"No"),AND(E3="Done",NOT(ISNUMBER(F3))),AND(F3&lt;&gt;"",NOT(ISNUMBER(F3))),AND(G3="Yes",E3="N/A")),"Check inputs","OK"))</f>
        <v>OK</v>
      </c>
    </row>
    <row r="4" ht="30" customHeight="1" spans="1:9" x14ac:dyDescent="0.25">
      <c r="A4" s="12" t="s">
        <v>92</v>
      </c>
      <c r="B4" s="14" t="s">
        <v>93</v>
      </c>
      <c r="C4" s="19" t="s">
        <v>43</v>
      </c>
      <c r="D4" s="15">
        <v>46332</v>
      </c>
      <c r="E4" s="14" t="s">
        <v>94</v>
      </c>
      <c r="F4" s="15"/>
      <c r="G4" s="14" t="s">
        <v>90</v>
      </c>
      <c r="H4" s="18" t="str">
        <f>IF(NOT(COUNTA(A4:G4)&gt;0),"",IF(AND(ISNUMBER(D4),ISNUMBER(Dashboard!$B$4)),IF(AND(E4&lt;&gt;"Done",E4&lt;&gt;"N/A",D4&lt;Dashboard!$B$4),"Yes","No"),"n/a"))</f>
        <v>No</v>
      </c>
      <c r="I4" s="18" t="str">
        <f>IF(NOT(COUNTA(A4:G4)&gt;0),"",IF(OR(A4="",C4="",NOT(ISNUMBER(D4)),AND(B4&lt;&gt;"",AND(B4&lt;&gt;"Prepare",B4&lt;&gt;"Train",B4&lt;&gt;"Cutover",B4&lt;&gt;"Go-live day",B4&lt;&gt;"Hypercare")),AND(E4&lt;&gt;"Not started",E4&lt;&gt;"In progress",E4&lt;&gt;"Done",E4&lt;&gt;"Blocked",E4&lt;&gt;"N/A"),AND(G4&lt;&gt;"Yes",G4&lt;&gt;"No"),AND(E4="Done",NOT(ISNUMBER(F4))),AND(F4&lt;&gt;"",NOT(ISNUMBER(F4))),AND(G4="Yes",E4="N/A")),"Check inputs","OK"))</f>
        <v>OK</v>
      </c>
    </row>
    <row r="5" ht="30" customHeight="1" spans="1:9" x14ac:dyDescent="0.25">
      <c r="A5" s="12" t="s">
        <v>95</v>
      </c>
      <c r="B5" s="14" t="s">
        <v>93</v>
      </c>
      <c r="C5" s="19" t="s">
        <v>54</v>
      </c>
      <c r="D5" s="15">
        <v>46339</v>
      </c>
      <c r="E5" s="14" t="s">
        <v>80</v>
      </c>
      <c r="F5" s="15"/>
      <c r="G5" s="14" t="s">
        <v>90</v>
      </c>
      <c r="H5" s="18" t="str">
        <f>IF(NOT(COUNTA(A5:G5)&gt;0),"",IF(AND(ISNUMBER(D5),ISNUMBER(Dashboard!$B$4)),IF(AND(E5&lt;&gt;"Done",E5&lt;&gt;"N/A",D5&lt;Dashboard!$B$4),"Yes","No"),"n/a"))</f>
        <v>No</v>
      </c>
      <c r="I5" s="18" t="str">
        <f>IF(NOT(COUNTA(A5:G5)&gt;0),"",IF(OR(A5="",C5="",NOT(ISNUMBER(D5)),AND(B5&lt;&gt;"",AND(B5&lt;&gt;"Prepare",B5&lt;&gt;"Train",B5&lt;&gt;"Cutover",B5&lt;&gt;"Go-live day",B5&lt;&gt;"Hypercare")),AND(E5&lt;&gt;"Not started",E5&lt;&gt;"In progress",E5&lt;&gt;"Done",E5&lt;&gt;"Blocked",E5&lt;&gt;"N/A"),AND(G5&lt;&gt;"Yes",G5&lt;&gt;"No"),AND(E5="Done",NOT(ISNUMBER(F5))),AND(F5&lt;&gt;"",NOT(ISNUMBER(F5))),AND(G5="Yes",E5="N/A")),"Check inputs","OK"))</f>
        <v>OK</v>
      </c>
    </row>
    <row r="6" ht="30" customHeight="1" spans="1:9" x14ac:dyDescent="0.25">
      <c r="A6" s="12" t="s">
        <v>96</v>
      </c>
      <c r="B6" s="14" t="s">
        <v>97</v>
      </c>
      <c r="C6" s="19" t="s">
        <v>43</v>
      </c>
      <c r="D6" s="15">
        <v>46352</v>
      </c>
      <c r="E6" s="14" t="s">
        <v>80</v>
      </c>
      <c r="F6" s="15"/>
      <c r="G6" s="14" t="s">
        <v>45</v>
      </c>
      <c r="H6" s="18" t="str">
        <f>IF(NOT(COUNTA(A6:G6)&gt;0),"",IF(AND(ISNUMBER(D6),ISNUMBER(Dashboard!$B$4)),IF(AND(E6&lt;&gt;"Done",E6&lt;&gt;"N/A",D6&lt;Dashboard!$B$4),"Yes","No"),"n/a"))</f>
        <v>No</v>
      </c>
      <c r="I6" s="18" t="str">
        <f>IF(NOT(COUNTA(A6:G6)&gt;0),"",IF(OR(A6="",C6="",NOT(ISNUMBER(D6)),AND(B6&lt;&gt;"",AND(B6&lt;&gt;"Prepare",B6&lt;&gt;"Train",B6&lt;&gt;"Cutover",B6&lt;&gt;"Go-live day",B6&lt;&gt;"Hypercare")),AND(E6&lt;&gt;"Not started",E6&lt;&gt;"In progress",E6&lt;&gt;"Done",E6&lt;&gt;"Blocked",E6&lt;&gt;"N/A"),AND(G6&lt;&gt;"Yes",G6&lt;&gt;"No"),AND(E6="Done",NOT(ISNUMBER(F6))),AND(F6&lt;&gt;"",NOT(ISNUMBER(F6))),AND(G6="Yes",E6="N/A")),"Check inputs","OK"))</f>
        <v>OK</v>
      </c>
    </row>
    <row r="7" ht="30" customHeight="1" spans="1:9" x14ac:dyDescent="0.25">
      <c r="A7" s="12" t="s">
        <v>98</v>
      </c>
      <c r="B7" s="14" t="s">
        <v>97</v>
      </c>
      <c r="C7" s="19" t="s">
        <v>43</v>
      </c>
      <c r="D7" s="15">
        <v>46353</v>
      </c>
      <c r="E7" s="14" t="s">
        <v>80</v>
      </c>
      <c r="F7" s="15"/>
      <c r="G7" s="14" t="s">
        <v>45</v>
      </c>
      <c r="H7" s="18" t="str">
        <f>IF(NOT(COUNTA(A7:G7)&gt;0),"",IF(AND(ISNUMBER(D7),ISNUMBER(Dashboard!$B$4)),IF(AND(E7&lt;&gt;"Done",E7&lt;&gt;"N/A",D7&lt;Dashboard!$B$4),"Yes","No"),"n/a"))</f>
        <v>No</v>
      </c>
      <c r="I7" s="18" t="str">
        <f>IF(NOT(COUNTA(A7:G7)&gt;0),"",IF(OR(A7="",C7="",NOT(ISNUMBER(D7)),AND(B7&lt;&gt;"",AND(B7&lt;&gt;"Prepare",B7&lt;&gt;"Train",B7&lt;&gt;"Cutover",B7&lt;&gt;"Go-live day",B7&lt;&gt;"Hypercare")),AND(E7&lt;&gt;"Not started",E7&lt;&gt;"In progress",E7&lt;&gt;"Done",E7&lt;&gt;"Blocked",E7&lt;&gt;"N/A"),AND(G7&lt;&gt;"Yes",G7&lt;&gt;"No"),AND(E7="Done",NOT(ISNUMBER(F7))),AND(F7&lt;&gt;"",NOT(ISNUMBER(F7))),AND(G7="Yes",E7="N/A")),"Check inputs","OK"))</f>
        <v>OK</v>
      </c>
    </row>
    <row r="8" ht="30" customHeight="1" spans="1:9" x14ac:dyDescent="0.25">
      <c r="A8" s="12" t="s">
        <v>99</v>
      </c>
      <c r="B8" s="14" t="s">
        <v>100</v>
      </c>
      <c r="C8" s="19" t="s">
        <v>65</v>
      </c>
      <c r="D8" s="15">
        <v>46356</v>
      </c>
      <c r="E8" s="14" t="s">
        <v>80</v>
      </c>
      <c r="F8" s="15"/>
      <c r="G8" s="14" t="s">
        <v>90</v>
      </c>
      <c r="H8" s="18" t="str">
        <f>IF(NOT(COUNTA(A8:G8)&gt;0),"",IF(AND(ISNUMBER(D8),ISNUMBER(Dashboard!$B$4)),IF(AND(E8&lt;&gt;"Done",E8&lt;&gt;"N/A",D8&lt;Dashboard!$B$4),"Yes","No"),"n/a"))</f>
        <v>No</v>
      </c>
      <c r="I8" s="18" t="str">
        <f>IF(NOT(COUNTA(A8:G8)&gt;0),"",IF(OR(A8="",C8="",NOT(ISNUMBER(D8)),AND(B8&lt;&gt;"",AND(B8&lt;&gt;"Prepare",B8&lt;&gt;"Train",B8&lt;&gt;"Cutover",B8&lt;&gt;"Go-live day",B8&lt;&gt;"Hypercare")),AND(E8&lt;&gt;"Not started",E8&lt;&gt;"In progress",E8&lt;&gt;"Done",E8&lt;&gt;"Blocked",E8&lt;&gt;"N/A"),AND(G8&lt;&gt;"Yes",G8&lt;&gt;"No"),AND(E8="Done",NOT(ISNUMBER(F8))),AND(F8&lt;&gt;"",NOT(ISNUMBER(F8))),AND(G8="Yes",E8="N/A")),"Check inputs","OK"))</f>
        <v>OK</v>
      </c>
    </row>
    <row r="9" ht="30" customHeight="1" spans="1:9" x14ac:dyDescent="0.25">
      <c r="A9" s="12" t="s">
        <v>101</v>
      </c>
      <c r="B9" s="14" t="s">
        <v>102</v>
      </c>
      <c r="C9" s="19" t="s">
        <v>32</v>
      </c>
      <c r="D9" s="15">
        <v>46370</v>
      </c>
      <c r="E9" s="14" t="s">
        <v>80</v>
      </c>
      <c r="F9" s="15"/>
      <c r="G9" s="14" t="s">
        <v>90</v>
      </c>
      <c r="H9" s="18" t="str">
        <f>IF(NOT(COUNTA(A9:G9)&gt;0),"",IF(AND(ISNUMBER(D9),ISNUMBER(Dashboard!$B$4)),IF(AND(E9&lt;&gt;"Done",E9&lt;&gt;"N/A",D9&lt;Dashboard!$B$4),"Yes","No"),"n/a"))</f>
        <v>No</v>
      </c>
      <c r="I9" s="18" t="str">
        <f>IF(NOT(COUNTA(A9:G9)&gt;0),"",IF(OR(A9="",C9="",NOT(ISNUMBER(D9)),AND(B9&lt;&gt;"",AND(B9&lt;&gt;"Prepare",B9&lt;&gt;"Train",B9&lt;&gt;"Cutover",B9&lt;&gt;"Go-live day",B9&lt;&gt;"Hypercare")),AND(E9&lt;&gt;"Not started",E9&lt;&gt;"In progress",E9&lt;&gt;"Done",E9&lt;&gt;"Blocked",E9&lt;&gt;"N/A"),AND(G9&lt;&gt;"Yes",G9&lt;&gt;"No"),AND(E9="Done",NOT(ISNUMBER(F9))),AND(F9&lt;&gt;"",NOT(ISNUMBER(F9))),AND(G9="Yes",E9="N/A")),"Check inputs","OK"))</f>
        <v>OK</v>
      </c>
    </row>
    <row r="10" ht="30" customHeight="1" spans="1:9" x14ac:dyDescent="0.25">
      <c r="A10" s="12" t="s">
        <v>103</v>
      </c>
      <c r="B10" s="14" t="s">
        <v>97</v>
      </c>
      <c r="C10" s="19" t="s">
        <v>79</v>
      </c>
      <c r="D10" s="15">
        <v>46346</v>
      </c>
      <c r="E10" s="14" t="s">
        <v>104</v>
      </c>
      <c r="F10" s="15"/>
      <c r="G10" s="14" t="s">
        <v>90</v>
      </c>
      <c r="H10" s="18" t="str">
        <f>IF(NOT(COUNTA(A10:G10)&gt;0),"",IF(AND(ISNUMBER(D10),ISNUMBER(Dashboard!$B$4)),IF(AND(E10&lt;&gt;"Done",E10&lt;&gt;"N/A",D10&lt;Dashboard!$B$4),"Yes","No"),"n/a"))</f>
        <v>No</v>
      </c>
      <c r="I10" s="18" t="str">
        <f>IF(NOT(COUNTA(A10:G10)&gt;0),"",IF(OR(A10="",C10="",NOT(ISNUMBER(D10)),AND(B10&lt;&gt;"",AND(B10&lt;&gt;"Prepare",B10&lt;&gt;"Train",B10&lt;&gt;"Cutover",B10&lt;&gt;"Go-live day",B10&lt;&gt;"Hypercare")),AND(E10&lt;&gt;"Not started",E10&lt;&gt;"In progress",E10&lt;&gt;"Done",E10&lt;&gt;"Blocked",E10&lt;&gt;"N/A"),AND(G10&lt;&gt;"Yes",G10&lt;&gt;"No"),AND(E10="Done",NOT(ISNUMBER(F10))),AND(F10&lt;&gt;"",NOT(ISNUMBER(F10))),AND(G10="Yes",E10="N/A")),"Check inputs","OK"))</f>
        <v>OK</v>
      </c>
    </row>
    <row r="11" ht="30" customHeight="1" spans="1:9" x14ac:dyDescent="0.25">
      <c r="A11" s="12" t="s">
        <v>105</v>
      </c>
      <c r="B11" s="14" t="s">
        <v>88</v>
      </c>
      <c r="C11" s="19" t="s">
        <v>32</v>
      </c>
      <c r="D11" s="15">
        <v>46325</v>
      </c>
      <c r="E11" s="14" t="s">
        <v>106</v>
      </c>
      <c r="F11" s="15"/>
      <c r="G11" s="14" t="s">
        <v>90</v>
      </c>
      <c r="H11" s="18" t="str">
        <f>IF(NOT(COUNTA(A11:G11)&gt;0),"",IF(AND(ISNUMBER(D11),ISNUMBER(Dashboard!$B$4)),IF(AND(E11&lt;&gt;"Done",E11&lt;&gt;"N/A",D11&lt;Dashboard!$B$4),"Yes","No"),"n/a"))</f>
        <v>Yes</v>
      </c>
      <c r="I11" s="18" t="str">
        <f>IF(NOT(COUNTA(A11:G11)&gt;0),"",IF(OR(A11="",C11="",NOT(ISNUMBER(D11)),AND(B11&lt;&gt;"",AND(B11&lt;&gt;"Prepare",B11&lt;&gt;"Train",B11&lt;&gt;"Cutover",B11&lt;&gt;"Go-live day",B11&lt;&gt;"Hypercare")),AND(E11&lt;&gt;"Not started",E11&lt;&gt;"In progress",E11&lt;&gt;"Done",E11&lt;&gt;"Blocked",E11&lt;&gt;"N/A"),AND(G11&lt;&gt;"Yes",G11&lt;&gt;"No"),AND(E11="Done",NOT(ISNUMBER(F11))),AND(F11&lt;&gt;"",NOT(ISNUMBER(F11))),AND(G11="Yes",E11="N/A")),"Check inputs","OK"))</f>
        <v>OK</v>
      </c>
    </row>
    <row r="12" spans="1:9" x14ac:dyDescent="0.25">
      <c r="A12" s="12"/>
      <c r="B12" s="14"/>
      <c r="C12" s="19"/>
      <c r="D12" s="15"/>
      <c r="E12" s="14"/>
      <c r="F12" s="15"/>
      <c r="G12" s="14"/>
      <c r="H12" s="18" t="str">
        <f>IF(NOT(COUNTA(A12:G12)&gt;0),"",IF(AND(ISNUMBER(D12),ISNUMBER(Dashboard!$B$4)),IF(AND(E12&lt;&gt;"Done",E12&lt;&gt;"N/A",D12&lt;Dashboard!$B$4),"Yes","No"),"n/a"))</f>
        <v/>
      </c>
      <c r="I12" s="18" t="str">
        <f>IF(NOT(COUNTA(A12:G12)&gt;0),"",IF(OR(A12="",C12="",NOT(ISNUMBER(D12)),AND(B12&lt;&gt;"",AND(B12&lt;&gt;"Prepare",B12&lt;&gt;"Train",B12&lt;&gt;"Cutover",B12&lt;&gt;"Go-live day",B12&lt;&gt;"Hypercare")),AND(E12&lt;&gt;"Not started",E12&lt;&gt;"In progress",E12&lt;&gt;"Done",E12&lt;&gt;"Blocked",E12&lt;&gt;"N/A"),AND(G12&lt;&gt;"Yes",G12&lt;&gt;"No"),AND(E12="Done",NOT(ISNUMBER(F12))),AND(F12&lt;&gt;"",NOT(ISNUMBER(F12))),AND(G12="Yes",E12="N/A")),"Check inputs","OK"))</f>
        <v/>
      </c>
    </row>
    <row r="13" spans="1:9" x14ac:dyDescent="0.25">
      <c r="A13" s="12"/>
      <c r="B13" s="14"/>
      <c r="C13" s="19"/>
      <c r="D13" s="15"/>
      <c r="E13" s="14"/>
      <c r="F13" s="15"/>
      <c r="G13" s="14"/>
      <c r="H13" s="18" t="str">
        <f>IF(NOT(COUNTA(A13:G13)&gt;0),"",IF(AND(ISNUMBER(D13),ISNUMBER(Dashboard!$B$4)),IF(AND(E13&lt;&gt;"Done",E13&lt;&gt;"N/A",D13&lt;Dashboard!$B$4),"Yes","No"),"n/a"))</f>
        <v/>
      </c>
      <c r="I13" s="18" t="str">
        <f>IF(NOT(COUNTA(A13:G13)&gt;0),"",IF(OR(A13="",C13="",NOT(ISNUMBER(D13)),AND(B13&lt;&gt;"",AND(B13&lt;&gt;"Prepare",B13&lt;&gt;"Train",B13&lt;&gt;"Cutover",B13&lt;&gt;"Go-live day",B13&lt;&gt;"Hypercare")),AND(E13&lt;&gt;"Not started",E13&lt;&gt;"In progress",E13&lt;&gt;"Done",E13&lt;&gt;"Blocked",E13&lt;&gt;"N/A"),AND(G13&lt;&gt;"Yes",G13&lt;&gt;"No"),AND(E13="Done",NOT(ISNUMBER(F13))),AND(F13&lt;&gt;"",NOT(ISNUMBER(F13))),AND(G13="Yes",E13="N/A")),"Check inputs","OK"))</f>
        <v/>
      </c>
    </row>
    <row r="14" spans="1:9" x14ac:dyDescent="0.25">
      <c r="A14" s="12"/>
      <c r="B14" s="14"/>
      <c r="C14" s="19"/>
      <c r="D14" s="15"/>
      <c r="E14" s="14"/>
      <c r="F14" s="15"/>
      <c r="G14" s="14"/>
      <c r="H14" s="18" t="str">
        <f>IF(NOT(COUNTA(A14:G14)&gt;0),"",IF(AND(ISNUMBER(D14),ISNUMBER(Dashboard!$B$4)),IF(AND(E14&lt;&gt;"Done",E14&lt;&gt;"N/A",D14&lt;Dashboard!$B$4),"Yes","No"),"n/a"))</f>
        <v/>
      </c>
      <c r="I14" s="18" t="str">
        <f>IF(NOT(COUNTA(A14:G14)&gt;0),"",IF(OR(A14="",C14="",NOT(ISNUMBER(D14)),AND(B14&lt;&gt;"",AND(B14&lt;&gt;"Prepare",B14&lt;&gt;"Train",B14&lt;&gt;"Cutover",B14&lt;&gt;"Go-live day",B14&lt;&gt;"Hypercare")),AND(E14&lt;&gt;"Not started",E14&lt;&gt;"In progress",E14&lt;&gt;"Done",E14&lt;&gt;"Blocked",E14&lt;&gt;"N/A"),AND(G14&lt;&gt;"Yes",G14&lt;&gt;"No"),AND(E14="Done",NOT(ISNUMBER(F14))),AND(F14&lt;&gt;"",NOT(ISNUMBER(F14))),AND(G14="Yes",E14="N/A")),"Check inputs","OK"))</f>
        <v/>
      </c>
    </row>
    <row r="15" spans="1:9" x14ac:dyDescent="0.25">
      <c r="A15" s="12"/>
      <c r="B15" s="14"/>
      <c r="C15" s="19"/>
      <c r="D15" s="15"/>
      <c r="E15" s="14"/>
      <c r="F15" s="15"/>
      <c r="G15" s="14"/>
      <c r="H15" s="18" t="str">
        <f>IF(NOT(COUNTA(A15:G15)&gt;0),"",IF(AND(ISNUMBER(D15),ISNUMBER(Dashboard!$B$4)),IF(AND(E15&lt;&gt;"Done",E15&lt;&gt;"N/A",D15&lt;Dashboard!$B$4),"Yes","No"),"n/a"))</f>
        <v/>
      </c>
      <c r="I15" s="18" t="str">
        <f>IF(NOT(COUNTA(A15:G15)&gt;0),"",IF(OR(A15="",C15="",NOT(ISNUMBER(D15)),AND(B15&lt;&gt;"",AND(B15&lt;&gt;"Prepare",B15&lt;&gt;"Train",B15&lt;&gt;"Cutover",B15&lt;&gt;"Go-live day",B15&lt;&gt;"Hypercare")),AND(E15&lt;&gt;"Not started",E15&lt;&gt;"In progress",E15&lt;&gt;"Done",E15&lt;&gt;"Blocked",E15&lt;&gt;"N/A"),AND(G15&lt;&gt;"Yes",G15&lt;&gt;"No"),AND(E15="Done",NOT(ISNUMBER(F15))),AND(F15&lt;&gt;"",NOT(ISNUMBER(F15))),AND(G15="Yes",E15="N/A")),"Check inputs","OK"))</f>
        <v/>
      </c>
    </row>
    <row r="16" spans="1:9" x14ac:dyDescent="0.25">
      <c r="A16" s="12"/>
      <c r="B16" s="14"/>
      <c r="C16" s="19"/>
      <c r="D16" s="15"/>
      <c r="E16" s="14"/>
      <c r="F16" s="15"/>
      <c r="G16" s="14"/>
      <c r="H16" s="18" t="str">
        <f>IF(NOT(COUNTA(A16:G16)&gt;0),"",IF(AND(ISNUMBER(D16),ISNUMBER(Dashboard!$B$4)),IF(AND(E16&lt;&gt;"Done",E16&lt;&gt;"N/A",D16&lt;Dashboard!$B$4),"Yes","No"),"n/a"))</f>
        <v/>
      </c>
      <c r="I16" s="18" t="str">
        <f>IF(NOT(COUNTA(A16:G16)&gt;0),"",IF(OR(A16="",C16="",NOT(ISNUMBER(D16)),AND(B16&lt;&gt;"",AND(B16&lt;&gt;"Prepare",B16&lt;&gt;"Train",B16&lt;&gt;"Cutover",B16&lt;&gt;"Go-live day",B16&lt;&gt;"Hypercare")),AND(E16&lt;&gt;"Not started",E16&lt;&gt;"In progress",E16&lt;&gt;"Done",E16&lt;&gt;"Blocked",E16&lt;&gt;"N/A"),AND(G16&lt;&gt;"Yes",G16&lt;&gt;"No"),AND(E16="Done",NOT(ISNUMBER(F16))),AND(F16&lt;&gt;"",NOT(ISNUMBER(F16))),AND(G16="Yes",E16="N/A")),"Check inputs","OK"))</f>
        <v/>
      </c>
    </row>
    <row r="17" spans="1:9" x14ac:dyDescent="0.25">
      <c r="A17" s="12"/>
      <c r="B17" s="14"/>
      <c r="C17" s="19"/>
      <c r="D17" s="15"/>
      <c r="E17" s="14"/>
      <c r="F17" s="15"/>
      <c r="G17" s="14"/>
      <c r="H17" s="18" t="str">
        <f>IF(NOT(COUNTA(A17:G17)&gt;0),"",IF(AND(ISNUMBER(D17),ISNUMBER(Dashboard!$B$4)),IF(AND(E17&lt;&gt;"Done",E17&lt;&gt;"N/A",D17&lt;Dashboard!$B$4),"Yes","No"),"n/a"))</f>
        <v/>
      </c>
      <c r="I17" s="18" t="str">
        <f>IF(NOT(COUNTA(A17:G17)&gt;0),"",IF(OR(A17="",C17="",NOT(ISNUMBER(D17)),AND(B17&lt;&gt;"",AND(B17&lt;&gt;"Prepare",B17&lt;&gt;"Train",B17&lt;&gt;"Cutover",B17&lt;&gt;"Go-live day",B17&lt;&gt;"Hypercare")),AND(E17&lt;&gt;"Not started",E17&lt;&gt;"In progress",E17&lt;&gt;"Done",E17&lt;&gt;"Blocked",E17&lt;&gt;"N/A"),AND(G17&lt;&gt;"Yes",G17&lt;&gt;"No"),AND(E17="Done",NOT(ISNUMBER(F17))),AND(F17&lt;&gt;"",NOT(ISNUMBER(F17))),AND(G17="Yes",E17="N/A")),"Check inputs","OK"))</f>
        <v/>
      </c>
    </row>
    <row r="18" spans="1:9" x14ac:dyDescent="0.25">
      <c r="A18" s="12"/>
      <c r="B18" s="14"/>
      <c r="C18" s="19"/>
      <c r="D18" s="15"/>
      <c r="E18" s="14"/>
      <c r="F18" s="15"/>
      <c r="G18" s="14"/>
      <c r="H18" s="18" t="str">
        <f>IF(NOT(COUNTA(A18:G18)&gt;0),"",IF(AND(ISNUMBER(D18),ISNUMBER(Dashboard!$B$4)),IF(AND(E18&lt;&gt;"Done",E18&lt;&gt;"N/A",D18&lt;Dashboard!$B$4),"Yes","No"),"n/a"))</f>
        <v/>
      </c>
      <c r="I18" s="18" t="str">
        <f>IF(NOT(COUNTA(A18:G18)&gt;0),"",IF(OR(A18="",C18="",NOT(ISNUMBER(D18)),AND(B18&lt;&gt;"",AND(B18&lt;&gt;"Prepare",B18&lt;&gt;"Train",B18&lt;&gt;"Cutover",B18&lt;&gt;"Go-live day",B18&lt;&gt;"Hypercare")),AND(E18&lt;&gt;"Not started",E18&lt;&gt;"In progress",E18&lt;&gt;"Done",E18&lt;&gt;"Blocked",E18&lt;&gt;"N/A"),AND(G18&lt;&gt;"Yes",G18&lt;&gt;"No"),AND(E18="Done",NOT(ISNUMBER(F18))),AND(F18&lt;&gt;"",NOT(ISNUMBER(F18))),AND(G18="Yes",E18="N/A")),"Check inputs","OK"))</f>
        <v/>
      </c>
    </row>
    <row r="19" spans="1:9" x14ac:dyDescent="0.25">
      <c r="A19" s="12"/>
      <c r="B19" s="14"/>
      <c r="C19" s="19"/>
      <c r="D19" s="15"/>
      <c r="E19" s="14"/>
      <c r="F19" s="15"/>
      <c r="G19" s="14"/>
      <c r="H19" s="18" t="str">
        <f>IF(NOT(COUNTA(A19:G19)&gt;0),"",IF(AND(ISNUMBER(D19),ISNUMBER(Dashboard!$B$4)),IF(AND(E19&lt;&gt;"Done",E19&lt;&gt;"N/A",D19&lt;Dashboard!$B$4),"Yes","No"),"n/a"))</f>
        <v/>
      </c>
      <c r="I19" s="18" t="str">
        <f>IF(NOT(COUNTA(A19:G19)&gt;0),"",IF(OR(A19="",C19="",NOT(ISNUMBER(D19)),AND(B19&lt;&gt;"",AND(B19&lt;&gt;"Prepare",B19&lt;&gt;"Train",B19&lt;&gt;"Cutover",B19&lt;&gt;"Go-live day",B19&lt;&gt;"Hypercare")),AND(E19&lt;&gt;"Not started",E19&lt;&gt;"In progress",E19&lt;&gt;"Done",E19&lt;&gt;"Blocked",E19&lt;&gt;"N/A"),AND(G19&lt;&gt;"Yes",G19&lt;&gt;"No"),AND(E19="Done",NOT(ISNUMBER(F19))),AND(F19&lt;&gt;"",NOT(ISNUMBER(F19))),AND(G19="Yes",E19="N/A")),"Check inputs","OK"))</f>
        <v/>
      </c>
    </row>
    <row r="20" spans="1:9" x14ac:dyDescent="0.25">
      <c r="A20" s="12"/>
      <c r="B20" s="14"/>
      <c r="C20" s="19"/>
      <c r="D20" s="15"/>
      <c r="E20" s="14"/>
      <c r="F20" s="15"/>
      <c r="G20" s="14"/>
      <c r="H20" s="18" t="str">
        <f>IF(NOT(COUNTA(A20:G20)&gt;0),"",IF(AND(ISNUMBER(D20),ISNUMBER(Dashboard!$B$4)),IF(AND(E20&lt;&gt;"Done",E20&lt;&gt;"N/A",D20&lt;Dashboard!$B$4),"Yes","No"),"n/a"))</f>
        <v/>
      </c>
      <c r="I20" s="18" t="str">
        <f>IF(NOT(COUNTA(A20:G20)&gt;0),"",IF(OR(A20="",C20="",NOT(ISNUMBER(D20)),AND(B20&lt;&gt;"",AND(B20&lt;&gt;"Prepare",B20&lt;&gt;"Train",B20&lt;&gt;"Cutover",B20&lt;&gt;"Go-live day",B20&lt;&gt;"Hypercare")),AND(E20&lt;&gt;"Not started",E20&lt;&gt;"In progress",E20&lt;&gt;"Done",E20&lt;&gt;"Blocked",E20&lt;&gt;"N/A"),AND(G20&lt;&gt;"Yes",G20&lt;&gt;"No"),AND(E20="Done",NOT(ISNUMBER(F20))),AND(F20&lt;&gt;"",NOT(ISNUMBER(F20))),AND(G20="Yes",E20="N/A")),"Check inputs","OK"))</f>
        <v/>
      </c>
    </row>
    <row r="21" spans="1:9" x14ac:dyDescent="0.25">
      <c r="A21" s="12"/>
      <c r="B21" s="14"/>
      <c r="C21" s="19"/>
      <c r="D21" s="15"/>
      <c r="E21" s="14"/>
      <c r="F21" s="15"/>
      <c r="G21" s="14"/>
      <c r="H21" s="18" t="str">
        <f>IF(NOT(COUNTA(A21:G21)&gt;0),"",IF(AND(ISNUMBER(D21),ISNUMBER(Dashboard!$B$4)),IF(AND(E21&lt;&gt;"Done",E21&lt;&gt;"N/A",D21&lt;Dashboard!$B$4),"Yes","No"),"n/a"))</f>
        <v/>
      </c>
      <c r="I21" s="18" t="str">
        <f>IF(NOT(COUNTA(A21:G21)&gt;0),"",IF(OR(A21="",C21="",NOT(ISNUMBER(D21)),AND(B21&lt;&gt;"",AND(B21&lt;&gt;"Prepare",B21&lt;&gt;"Train",B21&lt;&gt;"Cutover",B21&lt;&gt;"Go-live day",B21&lt;&gt;"Hypercare")),AND(E21&lt;&gt;"Not started",E21&lt;&gt;"In progress",E21&lt;&gt;"Done",E21&lt;&gt;"Blocked",E21&lt;&gt;"N/A"),AND(G21&lt;&gt;"Yes",G21&lt;&gt;"No"),AND(E21="Done",NOT(ISNUMBER(F21))),AND(F21&lt;&gt;"",NOT(ISNUMBER(F21))),AND(G21="Yes",E21="N/A")),"Check inputs","OK"))</f>
        <v/>
      </c>
    </row>
    <row r="22" spans="1:9" x14ac:dyDescent="0.25">
      <c r="A22" s="12"/>
      <c r="B22" s="14"/>
      <c r="C22" s="19"/>
      <c r="D22" s="15"/>
      <c r="E22" s="14"/>
      <c r="F22" s="15"/>
      <c r="G22" s="14"/>
      <c r="H22" s="18" t="str">
        <f>IF(NOT(COUNTA(A22:G22)&gt;0),"",IF(AND(ISNUMBER(D22),ISNUMBER(Dashboard!$B$4)),IF(AND(E22&lt;&gt;"Done",E22&lt;&gt;"N/A",D22&lt;Dashboard!$B$4),"Yes","No"),"n/a"))</f>
        <v/>
      </c>
      <c r="I22" s="18" t="str">
        <f>IF(NOT(COUNTA(A22:G22)&gt;0),"",IF(OR(A22="",C22="",NOT(ISNUMBER(D22)),AND(B22&lt;&gt;"",AND(B22&lt;&gt;"Prepare",B22&lt;&gt;"Train",B22&lt;&gt;"Cutover",B22&lt;&gt;"Go-live day",B22&lt;&gt;"Hypercare")),AND(E22&lt;&gt;"Not started",E22&lt;&gt;"In progress",E22&lt;&gt;"Done",E22&lt;&gt;"Blocked",E22&lt;&gt;"N/A"),AND(G22&lt;&gt;"Yes",G22&lt;&gt;"No"),AND(E22="Done",NOT(ISNUMBER(F22))),AND(F22&lt;&gt;"",NOT(ISNUMBER(F22))),AND(G22="Yes",E22="N/A")),"Check inputs","OK"))</f>
        <v/>
      </c>
    </row>
    <row r="23" spans="1:9" x14ac:dyDescent="0.25">
      <c r="A23" s="12"/>
      <c r="B23" s="14"/>
      <c r="C23" s="19"/>
      <c r="D23" s="15"/>
      <c r="E23" s="14"/>
      <c r="F23" s="15"/>
      <c r="G23" s="14"/>
      <c r="H23" s="18" t="str">
        <f>IF(NOT(COUNTA(A23:G23)&gt;0),"",IF(AND(ISNUMBER(D23),ISNUMBER(Dashboard!$B$4)),IF(AND(E23&lt;&gt;"Done",E23&lt;&gt;"N/A",D23&lt;Dashboard!$B$4),"Yes","No"),"n/a"))</f>
        <v/>
      </c>
      <c r="I23" s="18" t="str">
        <f>IF(NOT(COUNTA(A23:G23)&gt;0),"",IF(OR(A23="",C23="",NOT(ISNUMBER(D23)),AND(B23&lt;&gt;"",AND(B23&lt;&gt;"Prepare",B23&lt;&gt;"Train",B23&lt;&gt;"Cutover",B23&lt;&gt;"Go-live day",B23&lt;&gt;"Hypercare")),AND(E23&lt;&gt;"Not started",E23&lt;&gt;"In progress",E23&lt;&gt;"Done",E23&lt;&gt;"Blocked",E23&lt;&gt;"N/A"),AND(G23&lt;&gt;"Yes",G23&lt;&gt;"No"),AND(E23="Done",NOT(ISNUMBER(F23))),AND(F23&lt;&gt;"",NOT(ISNUMBER(F23))),AND(G23="Yes",E23="N/A")),"Check inputs","OK"))</f>
        <v/>
      </c>
    </row>
    <row r="24" spans="1:9" x14ac:dyDescent="0.25">
      <c r="A24" s="12"/>
      <c r="B24" s="14"/>
      <c r="C24" s="19"/>
      <c r="D24" s="15"/>
      <c r="E24" s="14"/>
      <c r="F24" s="15"/>
      <c r="G24" s="14"/>
      <c r="H24" s="18" t="str">
        <f>IF(NOT(COUNTA(A24:G24)&gt;0),"",IF(AND(ISNUMBER(D24),ISNUMBER(Dashboard!$B$4)),IF(AND(E24&lt;&gt;"Done",E24&lt;&gt;"N/A",D24&lt;Dashboard!$B$4),"Yes","No"),"n/a"))</f>
        <v/>
      </c>
      <c r="I24" s="18" t="str">
        <f>IF(NOT(COUNTA(A24:G24)&gt;0),"",IF(OR(A24="",C24="",NOT(ISNUMBER(D24)),AND(B24&lt;&gt;"",AND(B24&lt;&gt;"Prepare",B24&lt;&gt;"Train",B24&lt;&gt;"Cutover",B24&lt;&gt;"Go-live day",B24&lt;&gt;"Hypercare")),AND(E24&lt;&gt;"Not started",E24&lt;&gt;"In progress",E24&lt;&gt;"Done",E24&lt;&gt;"Blocked",E24&lt;&gt;"N/A"),AND(G24&lt;&gt;"Yes",G24&lt;&gt;"No"),AND(E24="Done",NOT(ISNUMBER(F24))),AND(F24&lt;&gt;"",NOT(ISNUMBER(F24))),AND(G24="Yes",E24="N/A")),"Check inputs","OK"))</f>
        <v/>
      </c>
    </row>
    <row r="25" spans="1:9" x14ac:dyDescent="0.25">
      <c r="A25" s="12"/>
      <c r="B25" s="14"/>
      <c r="C25" s="19"/>
      <c r="D25" s="15"/>
      <c r="E25" s="14"/>
      <c r="F25" s="15"/>
      <c r="G25" s="14"/>
      <c r="H25" s="18" t="str">
        <f>IF(NOT(COUNTA(A25:G25)&gt;0),"",IF(AND(ISNUMBER(D25),ISNUMBER(Dashboard!$B$4)),IF(AND(E25&lt;&gt;"Done",E25&lt;&gt;"N/A",D25&lt;Dashboard!$B$4),"Yes","No"),"n/a"))</f>
        <v/>
      </c>
      <c r="I25" s="18" t="str">
        <f>IF(NOT(COUNTA(A25:G25)&gt;0),"",IF(OR(A25="",C25="",NOT(ISNUMBER(D25)),AND(B25&lt;&gt;"",AND(B25&lt;&gt;"Prepare",B25&lt;&gt;"Train",B25&lt;&gt;"Cutover",B25&lt;&gt;"Go-live day",B25&lt;&gt;"Hypercare")),AND(E25&lt;&gt;"Not started",E25&lt;&gt;"In progress",E25&lt;&gt;"Done",E25&lt;&gt;"Blocked",E25&lt;&gt;"N/A"),AND(G25&lt;&gt;"Yes",G25&lt;&gt;"No"),AND(E25="Done",NOT(ISNUMBER(F25))),AND(F25&lt;&gt;"",NOT(ISNUMBER(F25))),AND(G25="Yes",E25="N/A")),"Check inputs","OK"))</f>
        <v/>
      </c>
    </row>
    <row r="26" spans="1:9" x14ac:dyDescent="0.25">
      <c r="A26" s="12"/>
      <c r="B26" s="14"/>
      <c r="C26" s="19"/>
      <c r="D26" s="15"/>
      <c r="E26" s="14"/>
      <c r="F26" s="15"/>
      <c r="G26" s="14"/>
      <c r="H26" s="18" t="str">
        <f>IF(NOT(COUNTA(A26:G26)&gt;0),"",IF(AND(ISNUMBER(D26),ISNUMBER(Dashboard!$B$4)),IF(AND(E26&lt;&gt;"Done",E26&lt;&gt;"N/A",D26&lt;Dashboard!$B$4),"Yes","No"),"n/a"))</f>
        <v/>
      </c>
      <c r="I26" s="18" t="str">
        <f>IF(NOT(COUNTA(A26:G26)&gt;0),"",IF(OR(A26="",C26="",NOT(ISNUMBER(D26)),AND(B26&lt;&gt;"",AND(B26&lt;&gt;"Prepare",B26&lt;&gt;"Train",B26&lt;&gt;"Cutover",B26&lt;&gt;"Go-live day",B26&lt;&gt;"Hypercare")),AND(E26&lt;&gt;"Not started",E26&lt;&gt;"In progress",E26&lt;&gt;"Done",E26&lt;&gt;"Blocked",E26&lt;&gt;"N/A"),AND(G26&lt;&gt;"Yes",G26&lt;&gt;"No"),AND(E26="Done",NOT(ISNUMBER(F26))),AND(F26&lt;&gt;"",NOT(ISNUMBER(F26))),AND(G26="Yes",E26="N/A")),"Check inputs","OK"))</f>
        <v/>
      </c>
    </row>
    <row r="27" spans="1:9" x14ac:dyDescent="0.25">
      <c r="A27" s="12"/>
      <c r="B27" s="14"/>
      <c r="C27" s="19"/>
      <c r="D27" s="15"/>
      <c r="E27" s="14"/>
      <c r="F27" s="15"/>
      <c r="G27" s="14"/>
      <c r="H27" s="18" t="str">
        <f>IF(NOT(COUNTA(A27:G27)&gt;0),"",IF(AND(ISNUMBER(D27),ISNUMBER(Dashboard!$B$4)),IF(AND(E27&lt;&gt;"Done",E27&lt;&gt;"N/A",D27&lt;Dashboard!$B$4),"Yes","No"),"n/a"))</f>
        <v/>
      </c>
      <c r="I27" s="18" t="str">
        <f>IF(NOT(COUNTA(A27:G27)&gt;0),"",IF(OR(A27="",C27="",NOT(ISNUMBER(D27)),AND(B27&lt;&gt;"",AND(B27&lt;&gt;"Prepare",B27&lt;&gt;"Train",B27&lt;&gt;"Cutover",B27&lt;&gt;"Go-live day",B27&lt;&gt;"Hypercare")),AND(E27&lt;&gt;"Not started",E27&lt;&gt;"In progress",E27&lt;&gt;"Done",E27&lt;&gt;"Blocked",E27&lt;&gt;"N/A"),AND(G27&lt;&gt;"Yes",G27&lt;&gt;"No"),AND(E27="Done",NOT(ISNUMBER(F27))),AND(F27&lt;&gt;"",NOT(ISNUMBER(F27))),AND(G27="Yes",E27="N/A")),"Check inputs","OK"))</f>
        <v/>
      </c>
    </row>
    <row r="28" spans="1:9" x14ac:dyDescent="0.25">
      <c r="A28" s="12"/>
      <c r="B28" s="14"/>
      <c r="C28" s="19"/>
      <c r="D28" s="15"/>
      <c r="E28" s="14"/>
      <c r="F28" s="15"/>
      <c r="G28" s="14"/>
      <c r="H28" s="18" t="str">
        <f>IF(NOT(COUNTA(A28:G28)&gt;0),"",IF(AND(ISNUMBER(D28),ISNUMBER(Dashboard!$B$4)),IF(AND(E28&lt;&gt;"Done",E28&lt;&gt;"N/A",D28&lt;Dashboard!$B$4),"Yes","No"),"n/a"))</f>
        <v/>
      </c>
      <c r="I28" s="18" t="str">
        <f>IF(NOT(COUNTA(A28:G28)&gt;0),"",IF(OR(A28="",C28="",NOT(ISNUMBER(D28)),AND(B28&lt;&gt;"",AND(B28&lt;&gt;"Prepare",B28&lt;&gt;"Train",B28&lt;&gt;"Cutover",B28&lt;&gt;"Go-live day",B28&lt;&gt;"Hypercare")),AND(E28&lt;&gt;"Not started",E28&lt;&gt;"In progress",E28&lt;&gt;"Done",E28&lt;&gt;"Blocked",E28&lt;&gt;"N/A"),AND(G28&lt;&gt;"Yes",G28&lt;&gt;"No"),AND(E28="Done",NOT(ISNUMBER(F28))),AND(F28&lt;&gt;"",NOT(ISNUMBER(F28))),AND(G28="Yes",E28="N/A")),"Check inputs","OK"))</f>
        <v/>
      </c>
    </row>
    <row r="29" spans="1:9" x14ac:dyDescent="0.25">
      <c r="A29" s="12"/>
      <c r="B29" s="14"/>
      <c r="C29" s="19"/>
      <c r="D29" s="15"/>
      <c r="E29" s="14"/>
      <c r="F29" s="15"/>
      <c r="G29" s="14"/>
      <c r="H29" s="18" t="str">
        <f>IF(NOT(COUNTA(A29:G29)&gt;0),"",IF(AND(ISNUMBER(D29),ISNUMBER(Dashboard!$B$4)),IF(AND(E29&lt;&gt;"Done",E29&lt;&gt;"N/A",D29&lt;Dashboard!$B$4),"Yes","No"),"n/a"))</f>
        <v/>
      </c>
      <c r="I29" s="18" t="str">
        <f>IF(NOT(COUNTA(A29:G29)&gt;0),"",IF(OR(A29="",C29="",NOT(ISNUMBER(D29)),AND(B29&lt;&gt;"",AND(B29&lt;&gt;"Prepare",B29&lt;&gt;"Train",B29&lt;&gt;"Cutover",B29&lt;&gt;"Go-live day",B29&lt;&gt;"Hypercare")),AND(E29&lt;&gt;"Not started",E29&lt;&gt;"In progress",E29&lt;&gt;"Done",E29&lt;&gt;"Blocked",E29&lt;&gt;"N/A"),AND(G29&lt;&gt;"Yes",G29&lt;&gt;"No"),AND(E29="Done",NOT(ISNUMBER(F29))),AND(F29&lt;&gt;"",NOT(ISNUMBER(F29))),AND(G29="Yes",E29="N/A")),"Check inputs","OK"))</f>
        <v/>
      </c>
    </row>
    <row r="30" spans="1:9" x14ac:dyDescent="0.25">
      <c r="A30" s="12"/>
      <c r="B30" s="14"/>
      <c r="C30" s="19"/>
      <c r="D30" s="15"/>
      <c r="E30" s="14"/>
      <c r="F30" s="15"/>
      <c r="G30" s="14"/>
      <c r="H30" s="18" t="str">
        <f>IF(NOT(COUNTA(A30:G30)&gt;0),"",IF(AND(ISNUMBER(D30),ISNUMBER(Dashboard!$B$4)),IF(AND(E30&lt;&gt;"Done",E30&lt;&gt;"N/A",D30&lt;Dashboard!$B$4),"Yes","No"),"n/a"))</f>
        <v/>
      </c>
      <c r="I30" s="18" t="str">
        <f>IF(NOT(COUNTA(A30:G30)&gt;0),"",IF(OR(A30="",C30="",NOT(ISNUMBER(D30)),AND(B30&lt;&gt;"",AND(B30&lt;&gt;"Prepare",B30&lt;&gt;"Train",B30&lt;&gt;"Cutover",B30&lt;&gt;"Go-live day",B30&lt;&gt;"Hypercare")),AND(E30&lt;&gt;"Not started",E30&lt;&gt;"In progress",E30&lt;&gt;"Done",E30&lt;&gt;"Blocked",E30&lt;&gt;"N/A"),AND(G30&lt;&gt;"Yes",G30&lt;&gt;"No"),AND(E30="Done",NOT(ISNUMBER(F30))),AND(F30&lt;&gt;"",NOT(ISNUMBER(F30))),AND(G30="Yes",E30="N/A")),"Check inputs","OK"))</f>
        <v/>
      </c>
    </row>
    <row r="31" spans="1:9" x14ac:dyDescent="0.25">
      <c r="A31" s="12"/>
      <c r="B31" s="14"/>
      <c r="C31" s="19"/>
      <c r="D31" s="15"/>
      <c r="E31" s="14"/>
      <c r="F31" s="15"/>
      <c r="G31" s="14"/>
      <c r="H31" s="18" t="str">
        <f>IF(NOT(COUNTA(A31:G31)&gt;0),"",IF(AND(ISNUMBER(D31),ISNUMBER(Dashboard!$B$4)),IF(AND(E31&lt;&gt;"Done",E31&lt;&gt;"N/A",D31&lt;Dashboard!$B$4),"Yes","No"),"n/a"))</f>
        <v/>
      </c>
      <c r="I31" s="18" t="str">
        <f>IF(NOT(COUNTA(A31:G31)&gt;0),"",IF(OR(A31="",C31="",NOT(ISNUMBER(D31)),AND(B31&lt;&gt;"",AND(B31&lt;&gt;"Prepare",B31&lt;&gt;"Train",B31&lt;&gt;"Cutover",B31&lt;&gt;"Go-live day",B31&lt;&gt;"Hypercare")),AND(E31&lt;&gt;"Not started",E31&lt;&gt;"In progress",E31&lt;&gt;"Done",E31&lt;&gt;"Blocked",E31&lt;&gt;"N/A"),AND(G31&lt;&gt;"Yes",G31&lt;&gt;"No"),AND(E31="Done",NOT(ISNUMBER(F31))),AND(F31&lt;&gt;"",NOT(ISNUMBER(F31))),AND(G31="Yes",E31="N/A")),"Check inputs","OK"))</f>
        <v/>
      </c>
    </row>
    <row r="32" spans="1:9" x14ac:dyDescent="0.25">
      <c r="A32" s="12"/>
      <c r="B32" s="14"/>
      <c r="C32" s="19"/>
      <c r="D32" s="15"/>
      <c r="E32" s="14"/>
      <c r="F32" s="15"/>
      <c r="G32" s="14"/>
      <c r="H32" s="18" t="str">
        <f>IF(NOT(COUNTA(A32:G32)&gt;0),"",IF(AND(ISNUMBER(D32),ISNUMBER(Dashboard!$B$4)),IF(AND(E32&lt;&gt;"Done",E32&lt;&gt;"N/A",D32&lt;Dashboard!$B$4),"Yes","No"),"n/a"))</f>
        <v/>
      </c>
      <c r="I32" s="18" t="str">
        <f>IF(NOT(COUNTA(A32:G32)&gt;0),"",IF(OR(A32="",C32="",NOT(ISNUMBER(D32)),AND(B32&lt;&gt;"",AND(B32&lt;&gt;"Prepare",B32&lt;&gt;"Train",B32&lt;&gt;"Cutover",B32&lt;&gt;"Go-live day",B32&lt;&gt;"Hypercare")),AND(E32&lt;&gt;"Not started",E32&lt;&gt;"In progress",E32&lt;&gt;"Done",E32&lt;&gt;"Blocked",E32&lt;&gt;"N/A"),AND(G32&lt;&gt;"Yes",G32&lt;&gt;"No"),AND(E32="Done",NOT(ISNUMBER(F32))),AND(F32&lt;&gt;"",NOT(ISNUMBER(F32))),AND(G32="Yes",E32="N/A")),"Check inputs","OK"))</f>
        <v/>
      </c>
    </row>
    <row r="33" spans="1:9" x14ac:dyDescent="0.25">
      <c r="A33" s="12"/>
      <c r="B33" s="14"/>
      <c r="C33" s="19"/>
      <c r="D33" s="15"/>
      <c r="E33" s="14"/>
      <c r="F33" s="15"/>
      <c r="G33" s="14"/>
      <c r="H33" s="18" t="str">
        <f>IF(NOT(COUNTA(A33:G33)&gt;0),"",IF(AND(ISNUMBER(D33),ISNUMBER(Dashboard!$B$4)),IF(AND(E33&lt;&gt;"Done",E33&lt;&gt;"N/A",D33&lt;Dashboard!$B$4),"Yes","No"),"n/a"))</f>
        <v/>
      </c>
      <c r="I33" s="18" t="str">
        <f>IF(NOT(COUNTA(A33:G33)&gt;0),"",IF(OR(A33="",C33="",NOT(ISNUMBER(D33)),AND(B33&lt;&gt;"",AND(B33&lt;&gt;"Prepare",B33&lt;&gt;"Train",B33&lt;&gt;"Cutover",B33&lt;&gt;"Go-live day",B33&lt;&gt;"Hypercare")),AND(E33&lt;&gt;"Not started",E33&lt;&gt;"In progress",E33&lt;&gt;"Done",E33&lt;&gt;"Blocked",E33&lt;&gt;"N/A"),AND(G33&lt;&gt;"Yes",G33&lt;&gt;"No"),AND(E33="Done",NOT(ISNUMBER(F33))),AND(F33&lt;&gt;"",NOT(ISNUMBER(F33))),AND(G33="Yes",E33="N/A")),"Check inputs","OK"))</f>
        <v/>
      </c>
    </row>
    <row r="34" spans="1:9" x14ac:dyDescent="0.25">
      <c r="A34" s="12"/>
      <c r="B34" s="14"/>
      <c r="C34" s="19"/>
      <c r="D34" s="15"/>
      <c r="E34" s="14"/>
      <c r="F34" s="15"/>
      <c r="G34" s="14"/>
      <c r="H34" s="18" t="str">
        <f>IF(NOT(COUNTA(A34:G34)&gt;0),"",IF(AND(ISNUMBER(D34),ISNUMBER(Dashboard!$B$4)),IF(AND(E34&lt;&gt;"Done",E34&lt;&gt;"N/A",D34&lt;Dashboard!$B$4),"Yes","No"),"n/a"))</f>
        <v/>
      </c>
      <c r="I34" s="18" t="str">
        <f>IF(NOT(COUNTA(A34:G34)&gt;0),"",IF(OR(A34="",C34="",NOT(ISNUMBER(D34)),AND(B34&lt;&gt;"",AND(B34&lt;&gt;"Prepare",B34&lt;&gt;"Train",B34&lt;&gt;"Cutover",B34&lt;&gt;"Go-live day",B34&lt;&gt;"Hypercare")),AND(E34&lt;&gt;"Not started",E34&lt;&gt;"In progress",E34&lt;&gt;"Done",E34&lt;&gt;"Blocked",E34&lt;&gt;"N/A"),AND(G34&lt;&gt;"Yes",G34&lt;&gt;"No"),AND(E34="Done",NOT(ISNUMBER(F34))),AND(F34&lt;&gt;"",NOT(ISNUMBER(F34))),AND(G34="Yes",E34="N/A")),"Check inputs","OK"))</f>
        <v/>
      </c>
    </row>
    <row r="35" spans="1:9" x14ac:dyDescent="0.25">
      <c r="A35" s="12"/>
      <c r="B35" s="14"/>
      <c r="C35" s="19"/>
      <c r="D35" s="15"/>
      <c r="E35" s="14"/>
      <c r="F35" s="15"/>
      <c r="G35" s="14"/>
      <c r="H35" s="18" t="str">
        <f>IF(NOT(COUNTA(A35:G35)&gt;0),"",IF(AND(ISNUMBER(D35),ISNUMBER(Dashboard!$B$4)),IF(AND(E35&lt;&gt;"Done",E35&lt;&gt;"N/A",D35&lt;Dashboard!$B$4),"Yes","No"),"n/a"))</f>
        <v/>
      </c>
      <c r="I35" s="18" t="str">
        <f>IF(NOT(COUNTA(A35:G35)&gt;0),"",IF(OR(A35="",C35="",NOT(ISNUMBER(D35)),AND(B35&lt;&gt;"",AND(B35&lt;&gt;"Prepare",B35&lt;&gt;"Train",B35&lt;&gt;"Cutover",B35&lt;&gt;"Go-live day",B35&lt;&gt;"Hypercare")),AND(E35&lt;&gt;"Not started",E35&lt;&gt;"In progress",E35&lt;&gt;"Done",E35&lt;&gt;"Blocked",E35&lt;&gt;"N/A"),AND(G35&lt;&gt;"Yes",G35&lt;&gt;"No"),AND(E35="Done",NOT(ISNUMBER(F35))),AND(F35&lt;&gt;"",NOT(ISNUMBER(F35))),AND(G35="Yes",E35="N/A")),"Check inputs","OK"))</f>
        <v/>
      </c>
    </row>
    <row r="36" spans="1:9" x14ac:dyDescent="0.25">
      <c r="A36" s="12"/>
      <c r="B36" s="14"/>
      <c r="C36" s="19"/>
      <c r="D36" s="15"/>
      <c r="E36" s="14"/>
      <c r="F36" s="15"/>
      <c r="G36" s="14"/>
      <c r="H36" s="18" t="str">
        <f>IF(NOT(COUNTA(A36:G36)&gt;0),"",IF(AND(ISNUMBER(D36),ISNUMBER(Dashboard!$B$4)),IF(AND(E36&lt;&gt;"Done",E36&lt;&gt;"N/A",D36&lt;Dashboard!$B$4),"Yes","No"),"n/a"))</f>
        <v/>
      </c>
      <c r="I36" s="18" t="str">
        <f>IF(NOT(COUNTA(A36:G36)&gt;0),"",IF(OR(A36="",C36="",NOT(ISNUMBER(D36)),AND(B36&lt;&gt;"",AND(B36&lt;&gt;"Prepare",B36&lt;&gt;"Train",B36&lt;&gt;"Cutover",B36&lt;&gt;"Go-live day",B36&lt;&gt;"Hypercare")),AND(E36&lt;&gt;"Not started",E36&lt;&gt;"In progress",E36&lt;&gt;"Done",E36&lt;&gt;"Blocked",E36&lt;&gt;"N/A"),AND(G36&lt;&gt;"Yes",G36&lt;&gt;"No"),AND(E36="Done",NOT(ISNUMBER(F36))),AND(F36&lt;&gt;"",NOT(ISNUMBER(F36))),AND(G36="Yes",E36="N/A")),"Check inputs","OK"))</f>
        <v/>
      </c>
    </row>
    <row r="37" spans="1:9" x14ac:dyDescent="0.25">
      <c r="A37" s="12"/>
      <c r="B37" s="14"/>
      <c r="C37" s="19"/>
      <c r="D37" s="15"/>
      <c r="E37" s="14"/>
      <c r="F37" s="15"/>
      <c r="G37" s="14"/>
      <c r="H37" s="18" t="str">
        <f>IF(NOT(COUNTA(A37:G37)&gt;0),"",IF(AND(ISNUMBER(D37),ISNUMBER(Dashboard!$B$4)),IF(AND(E37&lt;&gt;"Done",E37&lt;&gt;"N/A",D37&lt;Dashboard!$B$4),"Yes","No"),"n/a"))</f>
        <v/>
      </c>
      <c r="I37" s="18" t="str">
        <f>IF(NOT(COUNTA(A37:G37)&gt;0),"",IF(OR(A37="",C37="",NOT(ISNUMBER(D37)),AND(B37&lt;&gt;"",AND(B37&lt;&gt;"Prepare",B37&lt;&gt;"Train",B37&lt;&gt;"Cutover",B37&lt;&gt;"Go-live day",B37&lt;&gt;"Hypercare")),AND(E37&lt;&gt;"Not started",E37&lt;&gt;"In progress",E37&lt;&gt;"Done",E37&lt;&gt;"Blocked",E37&lt;&gt;"N/A"),AND(G37&lt;&gt;"Yes",G37&lt;&gt;"No"),AND(E37="Done",NOT(ISNUMBER(F37))),AND(F37&lt;&gt;"",NOT(ISNUMBER(F37))),AND(G37="Yes",E37="N/A")),"Check inputs","OK"))</f>
        <v/>
      </c>
    </row>
    <row r="38" spans="1:9" x14ac:dyDescent="0.25">
      <c r="A38" s="12"/>
      <c r="B38" s="14"/>
      <c r="C38" s="19"/>
      <c r="D38" s="15"/>
      <c r="E38" s="14"/>
      <c r="F38" s="15"/>
      <c r="G38" s="14"/>
      <c r="H38" s="18" t="str">
        <f>IF(NOT(COUNTA(A38:G38)&gt;0),"",IF(AND(ISNUMBER(D38),ISNUMBER(Dashboard!$B$4)),IF(AND(E38&lt;&gt;"Done",E38&lt;&gt;"N/A",D38&lt;Dashboard!$B$4),"Yes","No"),"n/a"))</f>
        <v/>
      </c>
      <c r="I38" s="18" t="str">
        <f>IF(NOT(COUNTA(A38:G38)&gt;0),"",IF(OR(A38="",C38="",NOT(ISNUMBER(D38)),AND(B38&lt;&gt;"",AND(B38&lt;&gt;"Prepare",B38&lt;&gt;"Train",B38&lt;&gt;"Cutover",B38&lt;&gt;"Go-live day",B38&lt;&gt;"Hypercare")),AND(E38&lt;&gt;"Not started",E38&lt;&gt;"In progress",E38&lt;&gt;"Done",E38&lt;&gt;"Blocked",E38&lt;&gt;"N/A"),AND(G38&lt;&gt;"Yes",G38&lt;&gt;"No"),AND(E38="Done",NOT(ISNUMBER(F38))),AND(F38&lt;&gt;"",NOT(ISNUMBER(F38))),AND(G38="Yes",E38="N/A")),"Check inputs","OK"))</f>
        <v/>
      </c>
    </row>
    <row r="39" spans="1:9" x14ac:dyDescent="0.25">
      <c r="A39" s="12"/>
      <c r="B39" s="14"/>
      <c r="C39" s="19"/>
      <c r="D39" s="15"/>
      <c r="E39" s="14"/>
      <c r="F39" s="15"/>
      <c r="G39" s="14"/>
      <c r="H39" s="18" t="str">
        <f>IF(NOT(COUNTA(A39:G39)&gt;0),"",IF(AND(ISNUMBER(D39),ISNUMBER(Dashboard!$B$4)),IF(AND(E39&lt;&gt;"Done",E39&lt;&gt;"N/A",D39&lt;Dashboard!$B$4),"Yes","No"),"n/a"))</f>
        <v/>
      </c>
      <c r="I39" s="18" t="str">
        <f>IF(NOT(COUNTA(A39:G39)&gt;0),"",IF(OR(A39="",C39="",NOT(ISNUMBER(D39)),AND(B39&lt;&gt;"",AND(B39&lt;&gt;"Prepare",B39&lt;&gt;"Train",B39&lt;&gt;"Cutover",B39&lt;&gt;"Go-live day",B39&lt;&gt;"Hypercare")),AND(E39&lt;&gt;"Not started",E39&lt;&gt;"In progress",E39&lt;&gt;"Done",E39&lt;&gt;"Blocked",E39&lt;&gt;"N/A"),AND(G39&lt;&gt;"Yes",G39&lt;&gt;"No"),AND(E39="Done",NOT(ISNUMBER(F39))),AND(F39&lt;&gt;"",NOT(ISNUMBER(F39))),AND(G39="Yes",E39="N/A")),"Check inputs","OK"))</f>
        <v/>
      </c>
    </row>
    <row r="40" spans="1:9" x14ac:dyDescent="0.25">
      <c r="A40" s="12"/>
      <c r="B40" s="14"/>
      <c r="C40" s="19"/>
      <c r="D40" s="15"/>
      <c r="E40" s="14"/>
      <c r="F40" s="15"/>
      <c r="G40" s="14"/>
      <c r="H40" s="18" t="str">
        <f>IF(NOT(COUNTA(A40:G40)&gt;0),"",IF(AND(ISNUMBER(D40),ISNUMBER(Dashboard!$B$4)),IF(AND(E40&lt;&gt;"Done",E40&lt;&gt;"N/A",D40&lt;Dashboard!$B$4),"Yes","No"),"n/a"))</f>
        <v/>
      </c>
      <c r="I40" s="18" t="str">
        <f>IF(NOT(COUNTA(A40:G40)&gt;0),"",IF(OR(A40="",C40="",NOT(ISNUMBER(D40)),AND(B40&lt;&gt;"",AND(B40&lt;&gt;"Prepare",B40&lt;&gt;"Train",B40&lt;&gt;"Cutover",B40&lt;&gt;"Go-live day",B40&lt;&gt;"Hypercare")),AND(E40&lt;&gt;"Not started",E40&lt;&gt;"In progress",E40&lt;&gt;"Done",E40&lt;&gt;"Blocked",E40&lt;&gt;"N/A"),AND(G40&lt;&gt;"Yes",G40&lt;&gt;"No"),AND(E40="Done",NOT(ISNUMBER(F40))),AND(F40&lt;&gt;"",NOT(ISNUMBER(F40))),AND(G40="Yes",E40="N/A")),"Check inputs","OK"))</f>
        <v/>
      </c>
    </row>
    <row r="41" spans="1:9" x14ac:dyDescent="0.25">
      <c r="A41" s="12"/>
      <c r="B41" s="14"/>
      <c r="C41" s="19"/>
      <c r="D41" s="15"/>
      <c r="E41" s="14"/>
      <c r="F41" s="15"/>
      <c r="G41" s="14"/>
      <c r="H41" s="18" t="str">
        <f>IF(NOT(COUNTA(A41:G41)&gt;0),"",IF(AND(ISNUMBER(D41),ISNUMBER(Dashboard!$B$4)),IF(AND(E41&lt;&gt;"Done",E41&lt;&gt;"N/A",D41&lt;Dashboard!$B$4),"Yes","No"),"n/a"))</f>
        <v/>
      </c>
      <c r="I41" s="18" t="str">
        <f>IF(NOT(COUNTA(A41:G41)&gt;0),"",IF(OR(A41="",C41="",NOT(ISNUMBER(D41)),AND(B41&lt;&gt;"",AND(B41&lt;&gt;"Prepare",B41&lt;&gt;"Train",B41&lt;&gt;"Cutover",B41&lt;&gt;"Go-live day",B41&lt;&gt;"Hypercare")),AND(E41&lt;&gt;"Not started",E41&lt;&gt;"In progress",E41&lt;&gt;"Done",E41&lt;&gt;"Blocked",E41&lt;&gt;"N/A"),AND(G41&lt;&gt;"Yes",G41&lt;&gt;"No"),AND(E41="Done",NOT(ISNUMBER(F41))),AND(F41&lt;&gt;"",NOT(ISNUMBER(F41))),AND(G41="Yes",E41="N/A")),"Check inputs","OK"))</f>
        <v/>
      </c>
    </row>
    <row r="42" spans="1:9" x14ac:dyDescent="0.25">
      <c r="A42" s="12"/>
      <c r="B42" s="14"/>
      <c r="C42" s="19"/>
      <c r="D42" s="15"/>
      <c r="E42" s="14"/>
      <c r="F42" s="15"/>
      <c r="G42" s="14"/>
      <c r="H42" s="18" t="str">
        <f>IF(NOT(COUNTA(A42:G42)&gt;0),"",IF(AND(ISNUMBER(D42),ISNUMBER(Dashboard!$B$4)),IF(AND(E42&lt;&gt;"Done",E42&lt;&gt;"N/A",D42&lt;Dashboard!$B$4),"Yes","No"),"n/a"))</f>
        <v/>
      </c>
      <c r="I42" s="18" t="str">
        <f>IF(NOT(COUNTA(A42:G42)&gt;0),"",IF(OR(A42="",C42="",NOT(ISNUMBER(D42)),AND(B42&lt;&gt;"",AND(B42&lt;&gt;"Prepare",B42&lt;&gt;"Train",B42&lt;&gt;"Cutover",B42&lt;&gt;"Go-live day",B42&lt;&gt;"Hypercare")),AND(E42&lt;&gt;"Not started",E42&lt;&gt;"In progress",E42&lt;&gt;"Done",E42&lt;&gt;"Blocked",E42&lt;&gt;"N/A"),AND(G42&lt;&gt;"Yes",G42&lt;&gt;"No"),AND(E42="Done",NOT(ISNUMBER(F42))),AND(F42&lt;&gt;"",NOT(ISNUMBER(F42))),AND(G42="Yes",E42="N/A")),"Check inputs","OK"))</f>
        <v/>
      </c>
    </row>
    <row r="43" spans="1:9" x14ac:dyDescent="0.25">
      <c r="A43" s="12"/>
      <c r="B43" s="14"/>
      <c r="C43" s="19"/>
      <c r="D43" s="15"/>
      <c r="E43" s="14"/>
      <c r="F43" s="15"/>
      <c r="G43" s="14"/>
      <c r="H43" s="18" t="str">
        <f>IF(NOT(COUNTA(A43:G43)&gt;0),"",IF(AND(ISNUMBER(D43),ISNUMBER(Dashboard!$B$4)),IF(AND(E43&lt;&gt;"Done",E43&lt;&gt;"N/A",D43&lt;Dashboard!$B$4),"Yes","No"),"n/a"))</f>
        <v/>
      </c>
      <c r="I43" s="18" t="str">
        <f>IF(NOT(COUNTA(A43:G43)&gt;0),"",IF(OR(A43="",C43="",NOT(ISNUMBER(D43)),AND(B43&lt;&gt;"",AND(B43&lt;&gt;"Prepare",B43&lt;&gt;"Train",B43&lt;&gt;"Cutover",B43&lt;&gt;"Go-live day",B43&lt;&gt;"Hypercare")),AND(E43&lt;&gt;"Not started",E43&lt;&gt;"In progress",E43&lt;&gt;"Done",E43&lt;&gt;"Blocked",E43&lt;&gt;"N/A"),AND(G43&lt;&gt;"Yes",G43&lt;&gt;"No"),AND(E43="Done",NOT(ISNUMBER(F43))),AND(F43&lt;&gt;"",NOT(ISNUMBER(F43))),AND(G43="Yes",E43="N/A")),"Check inputs","OK"))</f>
        <v/>
      </c>
    </row>
    <row r="44" spans="1:9" x14ac:dyDescent="0.25">
      <c r="A44" s="12"/>
      <c r="B44" s="14"/>
      <c r="C44" s="19"/>
      <c r="D44" s="15"/>
      <c r="E44" s="14"/>
      <c r="F44" s="15"/>
      <c r="G44" s="14"/>
      <c r="H44" s="18" t="str">
        <f>IF(NOT(COUNTA(A44:G44)&gt;0),"",IF(AND(ISNUMBER(D44),ISNUMBER(Dashboard!$B$4)),IF(AND(E44&lt;&gt;"Done",E44&lt;&gt;"N/A",D44&lt;Dashboard!$B$4),"Yes","No"),"n/a"))</f>
        <v/>
      </c>
      <c r="I44" s="18" t="str">
        <f>IF(NOT(COUNTA(A44:G44)&gt;0),"",IF(OR(A44="",C44="",NOT(ISNUMBER(D44)),AND(B44&lt;&gt;"",AND(B44&lt;&gt;"Prepare",B44&lt;&gt;"Train",B44&lt;&gt;"Cutover",B44&lt;&gt;"Go-live day",B44&lt;&gt;"Hypercare")),AND(E44&lt;&gt;"Not started",E44&lt;&gt;"In progress",E44&lt;&gt;"Done",E44&lt;&gt;"Blocked",E44&lt;&gt;"N/A"),AND(G44&lt;&gt;"Yes",G44&lt;&gt;"No"),AND(E44="Done",NOT(ISNUMBER(F44))),AND(F44&lt;&gt;"",NOT(ISNUMBER(F44))),AND(G44="Yes",E44="N/A")),"Check inputs","OK"))</f>
        <v/>
      </c>
    </row>
    <row r="45" spans="1:9" x14ac:dyDescent="0.25">
      <c r="A45" s="12"/>
      <c r="B45" s="14"/>
      <c r="C45" s="19"/>
      <c r="D45" s="15"/>
      <c r="E45" s="14"/>
      <c r="F45" s="15"/>
      <c r="G45" s="14"/>
      <c r="H45" s="18" t="str">
        <f>IF(NOT(COUNTA(A45:G45)&gt;0),"",IF(AND(ISNUMBER(D45),ISNUMBER(Dashboard!$B$4)),IF(AND(E45&lt;&gt;"Done",E45&lt;&gt;"N/A",D45&lt;Dashboard!$B$4),"Yes","No"),"n/a"))</f>
        <v/>
      </c>
      <c r="I45" s="18" t="str">
        <f>IF(NOT(COUNTA(A45:G45)&gt;0),"",IF(OR(A45="",C45="",NOT(ISNUMBER(D45)),AND(B45&lt;&gt;"",AND(B45&lt;&gt;"Prepare",B45&lt;&gt;"Train",B45&lt;&gt;"Cutover",B45&lt;&gt;"Go-live day",B45&lt;&gt;"Hypercare")),AND(E45&lt;&gt;"Not started",E45&lt;&gt;"In progress",E45&lt;&gt;"Done",E45&lt;&gt;"Blocked",E45&lt;&gt;"N/A"),AND(G45&lt;&gt;"Yes",G45&lt;&gt;"No"),AND(E45="Done",NOT(ISNUMBER(F45))),AND(F45&lt;&gt;"",NOT(ISNUMBER(F45))),AND(G45="Yes",E45="N/A")),"Check inputs","OK"))</f>
        <v/>
      </c>
    </row>
    <row r="46" spans="1:9" x14ac:dyDescent="0.25">
      <c r="A46" s="12"/>
      <c r="B46" s="14"/>
      <c r="C46" s="19"/>
      <c r="D46" s="15"/>
      <c r="E46" s="14"/>
      <c r="F46" s="15"/>
      <c r="G46" s="14"/>
      <c r="H46" s="18" t="str">
        <f>IF(NOT(COUNTA(A46:G46)&gt;0),"",IF(AND(ISNUMBER(D46),ISNUMBER(Dashboard!$B$4)),IF(AND(E46&lt;&gt;"Done",E46&lt;&gt;"N/A",D46&lt;Dashboard!$B$4),"Yes","No"),"n/a"))</f>
        <v/>
      </c>
      <c r="I46" s="18" t="str">
        <f>IF(NOT(COUNTA(A46:G46)&gt;0),"",IF(OR(A46="",C46="",NOT(ISNUMBER(D46)),AND(B46&lt;&gt;"",AND(B46&lt;&gt;"Prepare",B46&lt;&gt;"Train",B46&lt;&gt;"Cutover",B46&lt;&gt;"Go-live day",B46&lt;&gt;"Hypercare")),AND(E46&lt;&gt;"Not started",E46&lt;&gt;"In progress",E46&lt;&gt;"Done",E46&lt;&gt;"Blocked",E46&lt;&gt;"N/A"),AND(G46&lt;&gt;"Yes",G46&lt;&gt;"No"),AND(E46="Done",NOT(ISNUMBER(F46))),AND(F46&lt;&gt;"",NOT(ISNUMBER(F46))),AND(G46="Yes",E46="N/A")),"Check inputs","OK"))</f>
        <v/>
      </c>
    </row>
    <row r="47" spans="1:9" x14ac:dyDescent="0.25">
      <c r="A47" s="12"/>
      <c r="B47" s="14"/>
      <c r="C47" s="19"/>
      <c r="D47" s="15"/>
      <c r="E47" s="14"/>
      <c r="F47" s="15"/>
      <c r="G47" s="14"/>
      <c r="H47" s="18" t="str">
        <f>IF(NOT(COUNTA(A47:G47)&gt;0),"",IF(AND(ISNUMBER(D47),ISNUMBER(Dashboard!$B$4)),IF(AND(E47&lt;&gt;"Done",E47&lt;&gt;"N/A",D47&lt;Dashboard!$B$4),"Yes","No"),"n/a"))</f>
        <v/>
      </c>
      <c r="I47" s="18" t="str">
        <f>IF(NOT(COUNTA(A47:G47)&gt;0),"",IF(OR(A47="",C47="",NOT(ISNUMBER(D47)),AND(B47&lt;&gt;"",AND(B47&lt;&gt;"Prepare",B47&lt;&gt;"Train",B47&lt;&gt;"Cutover",B47&lt;&gt;"Go-live day",B47&lt;&gt;"Hypercare")),AND(E47&lt;&gt;"Not started",E47&lt;&gt;"In progress",E47&lt;&gt;"Done",E47&lt;&gt;"Blocked",E47&lt;&gt;"N/A"),AND(G47&lt;&gt;"Yes",G47&lt;&gt;"No"),AND(E47="Done",NOT(ISNUMBER(F47))),AND(F47&lt;&gt;"",NOT(ISNUMBER(F47))),AND(G47="Yes",E47="N/A")),"Check inputs","OK"))</f>
        <v/>
      </c>
    </row>
    <row r="48" spans="1:9" x14ac:dyDescent="0.25">
      <c r="A48" s="12"/>
      <c r="B48" s="14"/>
      <c r="C48" s="19"/>
      <c r="D48" s="15"/>
      <c r="E48" s="14"/>
      <c r="F48" s="15"/>
      <c r="G48" s="14"/>
      <c r="H48" s="18" t="str">
        <f>IF(NOT(COUNTA(A48:G48)&gt;0),"",IF(AND(ISNUMBER(D48),ISNUMBER(Dashboard!$B$4)),IF(AND(E48&lt;&gt;"Done",E48&lt;&gt;"N/A",D48&lt;Dashboard!$B$4),"Yes","No"),"n/a"))</f>
        <v/>
      </c>
      <c r="I48" s="18" t="str">
        <f>IF(NOT(COUNTA(A48:G48)&gt;0),"",IF(OR(A48="",C48="",NOT(ISNUMBER(D48)),AND(B48&lt;&gt;"",AND(B48&lt;&gt;"Prepare",B48&lt;&gt;"Train",B48&lt;&gt;"Cutover",B48&lt;&gt;"Go-live day",B48&lt;&gt;"Hypercare")),AND(E48&lt;&gt;"Not started",E48&lt;&gt;"In progress",E48&lt;&gt;"Done",E48&lt;&gt;"Blocked",E48&lt;&gt;"N/A"),AND(G48&lt;&gt;"Yes",G48&lt;&gt;"No"),AND(E48="Done",NOT(ISNUMBER(F48))),AND(F48&lt;&gt;"",NOT(ISNUMBER(F48))),AND(G48="Yes",E48="N/A")),"Check inputs","OK"))</f>
        <v/>
      </c>
    </row>
    <row r="49" spans="1:9" x14ac:dyDescent="0.25">
      <c r="A49" s="12"/>
      <c r="B49" s="14"/>
      <c r="C49" s="19"/>
      <c r="D49" s="15"/>
      <c r="E49" s="14"/>
      <c r="F49" s="15"/>
      <c r="G49" s="14"/>
      <c r="H49" s="18" t="str">
        <f>IF(NOT(COUNTA(A49:G49)&gt;0),"",IF(AND(ISNUMBER(D49),ISNUMBER(Dashboard!$B$4)),IF(AND(E49&lt;&gt;"Done",E49&lt;&gt;"N/A",D49&lt;Dashboard!$B$4),"Yes","No"),"n/a"))</f>
        <v/>
      </c>
      <c r="I49" s="18" t="str">
        <f>IF(NOT(COUNTA(A49:G49)&gt;0),"",IF(OR(A49="",C49="",NOT(ISNUMBER(D49)),AND(B49&lt;&gt;"",AND(B49&lt;&gt;"Prepare",B49&lt;&gt;"Train",B49&lt;&gt;"Cutover",B49&lt;&gt;"Go-live day",B49&lt;&gt;"Hypercare")),AND(E49&lt;&gt;"Not started",E49&lt;&gt;"In progress",E49&lt;&gt;"Done",E49&lt;&gt;"Blocked",E49&lt;&gt;"N/A"),AND(G49&lt;&gt;"Yes",G49&lt;&gt;"No"),AND(E49="Done",NOT(ISNUMBER(F49))),AND(F49&lt;&gt;"",NOT(ISNUMBER(F49))),AND(G49="Yes",E49="N/A")),"Check inputs","OK"))</f>
        <v/>
      </c>
    </row>
    <row r="50" spans="1:9" x14ac:dyDescent="0.25">
      <c r="A50" s="12"/>
      <c r="B50" s="14"/>
      <c r="C50" s="19"/>
      <c r="D50" s="15"/>
      <c r="E50" s="14"/>
      <c r="F50" s="15"/>
      <c r="G50" s="14"/>
      <c r="H50" s="18" t="str">
        <f>IF(NOT(COUNTA(A50:G50)&gt;0),"",IF(AND(ISNUMBER(D50),ISNUMBER(Dashboard!$B$4)),IF(AND(E50&lt;&gt;"Done",E50&lt;&gt;"N/A",D50&lt;Dashboard!$B$4),"Yes","No"),"n/a"))</f>
        <v/>
      </c>
      <c r="I50" s="18" t="str">
        <f>IF(NOT(COUNTA(A50:G50)&gt;0),"",IF(OR(A50="",C50="",NOT(ISNUMBER(D50)),AND(B50&lt;&gt;"",AND(B50&lt;&gt;"Prepare",B50&lt;&gt;"Train",B50&lt;&gt;"Cutover",B50&lt;&gt;"Go-live day",B50&lt;&gt;"Hypercare")),AND(E50&lt;&gt;"Not started",E50&lt;&gt;"In progress",E50&lt;&gt;"Done",E50&lt;&gt;"Blocked",E50&lt;&gt;"N/A"),AND(G50&lt;&gt;"Yes",G50&lt;&gt;"No"),AND(E50="Done",NOT(ISNUMBER(F50))),AND(F50&lt;&gt;"",NOT(ISNUMBER(F50))),AND(G50="Yes",E50="N/A")),"Check inputs","OK"))</f>
        <v/>
      </c>
    </row>
    <row r="51" spans="1:9" x14ac:dyDescent="0.25">
      <c r="A51" s="12"/>
      <c r="B51" s="14"/>
      <c r="C51" s="19"/>
      <c r="D51" s="15"/>
      <c r="E51" s="14"/>
      <c r="F51" s="15"/>
      <c r="G51" s="14"/>
      <c r="H51" s="18" t="str">
        <f>IF(NOT(COUNTA(A51:G51)&gt;0),"",IF(AND(ISNUMBER(D51),ISNUMBER(Dashboard!$B$4)),IF(AND(E51&lt;&gt;"Done",E51&lt;&gt;"N/A",D51&lt;Dashboard!$B$4),"Yes","No"),"n/a"))</f>
        <v/>
      </c>
      <c r="I51" s="18" t="str">
        <f>IF(NOT(COUNTA(A51:G51)&gt;0),"",IF(OR(A51="",C51="",NOT(ISNUMBER(D51)),AND(B51&lt;&gt;"",AND(B51&lt;&gt;"Prepare",B51&lt;&gt;"Train",B51&lt;&gt;"Cutover",B51&lt;&gt;"Go-live day",B51&lt;&gt;"Hypercare")),AND(E51&lt;&gt;"Not started",E51&lt;&gt;"In progress",E51&lt;&gt;"Done",E51&lt;&gt;"Blocked",E51&lt;&gt;"N/A"),AND(G51&lt;&gt;"Yes",G51&lt;&gt;"No"),AND(E51="Done",NOT(ISNUMBER(F51))),AND(F51&lt;&gt;"",NOT(ISNUMBER(F51))),AND(G51="Yes",E51="N/A")),"Check inputs","OK"))</f>
        <v/>
      </c>
    </row>
    <row r="52" spans="1:9" x14ac:dyDescent="0.25">
      <c r="A52" s="12"/>
      <c r="B52" s="14"/>
      <c r="C52" s="19"/>
      <c r="D52" s="15"/>
      <c r="E52" s="14"/>
      <c r="F52" s="15"/>
      <c r="G52" s="14"/>
      <c r="H52" s="18" t="str">
        <f>IF(NOT(COUNTA(A52:G52)&gt;0),"",IF(AND(ISNUMBER(D52),ISNUMBER(Dashboard!$B$4)),IF(AND(E52&lt;&gt;"Done",E52&lt;&gt;"N/A",D52&lt;Dashboard!$B$4),"Yes","No"),"n/a"))</f>
        <v/>
      </c>
      <c r="I52" s="18" t="str">
        <f>IF(NOT(COUNTA(A52:G52)&gt;0),"",IF(OR(A52="",C52="",NOT(ISNUMBER(D52)),AND(B52&lt;&gt;"",AND(B52&lt;&gt;"Prepare",B52&lt;&gt;"Train",B52&lt;&gt;"Cutover",B52&lt;&gt;"Go-live day",B52&lt;&gt;"Hypercare")),AND(E52&lt;&gt;"Not started",E52&lt;&gt;"In progress",E52&lt;&gt;"Done",E52&lt;&gt;"Blocked",E52&lt;&gt;"N/A"),AND(G52&lt;&gt;"Yes",G52&lt;&gt;"No"),AND(E52="Done",NOT(ISNUMBER(F52))),AND(F52&lt;&gt;"",NOT(ISNUMBER(F52))),AND(G52="Yes",E52="N/A")),"Check inputs","OK"))</f>
        <v/>
      </c>
    </row>
    <row r="53" spans="1:9" x14ac:dyDescent="0.25">
      <c r="A53" s="12"/>
      <c r="B53" s="14"/>
      <c r="C53" s="19"/>
      <c r="D53" s="15"/>
      <c r="E53" s="14"/>
      <c r="F53" s="15"/>
      <c r="G53" s="14"/>
      <c r="H53" s="18" t="str">
        <f>IF(NOT(COUNTA(A53:G53)&gt;0),"",IF(AND(ISNUMBER(D53),ISNUMBER(Dashboard!$B$4)),IF(AND(E53&lt;&gt;"Done",E53&lt;&gt;"N/A",D53&lt;Dashboard!$B$4),"Yes","No"),"n/a"))</f>
        <v/>
      </c>
      <c r="I53" s="18" t="str">
        <f>IF(NOT(COUNTA(A53:G53)&gt;0),"",IF(OR(A53="",C53="",NOT(ISNUMBER(D53)),AND(B53&lt;&gt;"",AND(B53&lt;&gt;"Prepare",B53&lt;&gt;"Train",B53&lt;&gt;"Cutover",B53&lt;&gt;"Go-live day",B53&lt;&gt;"Hypercare")),AND(E53&lt;&gt;"Not started",E53&lt;&gt;"In progress",E53&lt;&gt;"Done",E53&lt;&gt;"Blocked",E53&lt;&gt;"N/A"),AND(G53&lt;&gt;"Yes",G53&lt;&gt;"No"),AND(E53="Done",NOT(ISNUMBER(F53))),AND(F53&lt;&gt;"",NOT(ISNUMBER(F53))),AND(G53="Yes",E53="N/A")),"Check inputs","OK"))</f>
        <v/>
      </c>
    </row>
    <row r="54" spans="1:9" x14ac:dyDescent="0.25">
      <c r="A54" s="12"/>
      <c r="B54" s="14"/>
      <c r="C54" s="19"/>
      <c r="D54" s="15"/>
      <c r="E54" s="14"/>
      <c r="F54" s="15"/>
      <c r="G54" s="14"/>
      <c r="H54" s="18" t="str">
        <f>IF(NOT(COUNTA(A54:G54)&gt;0),"",IF(AND(ISNUMBER(D54),ISNUMBER(Dashboard!$B$4)),IF(AND(E54&lt;&gt;"Done",E54&lt;&gt;"N/A",D54&lt;Dashboard!$B$4),"Yes","No"),"n/a"))</f>
        <v/>
      </c>
      <c r="I54" s="18" t="str">
        <f>IF(NOT(COUNTA(A54:G54)&gt;0),"",IF(OR(A54="",C54="",NOT(ISNUMBER(D54)),AND(B54&lt;&gt;"",AND(B54&lt;&gt;"Prepare",B54&lt;&gt;"Train",B54&lt;&gt;"Cutover",B54&lt;&gt;"Go-live day",B54&lt;&gt;"Hypercare")),AND(E54&lt;&gt;"Not started",E54&lt;&gt;"In progress",E54&lt;&gt;"Done",E54&lt;&gt;"Blocked",E54&lt;&gt;"N/A"),AND(G54&lt;&gt;"Yes",G54&lt;&gt;"No"),AND(E54="Done",NOT(ISNUMBER(F54))),AND(F54&lt;&gt;"",NOT(ISNUMBER(F54))),AND(G54="Yes",E54="N/A")),"Check inputs","OK"))</f>
        <v/>
      </c>
    </row>
    <row r="55" spans="1:9" x14ac:dyDescent="0.25">
      <c r="A55" s="12"/>
      <c r="B55" s="14"/>
      <c r="C55" s="19"/>
      <c r="D55" s="15"/>
      <c r="E55" s="14"/>
      <c r="F55" s="15"/>
      <c r="G55" s="14"/>
      <c r="H55" s="18" t="str">
        <f>IF(NOT(COUNTA(A55:G55)&gt;0),"",IF(AND(ISNUMBER(D55),ISNUMBER(Dashboard!$B$4)),IF(AND(E55&lt;&gt;"Done",E55&lt;&gt;"N/A",D55&lt;Dashboard!$B$4),"Yes","No"),"n/a"))</f>
        <v/>
      </c>
      <c r="I55" s="18" t="str">
        <f>IF(NOT(COUNTA(A55:G55)&gt;0),"",IF(OR(A55="",C55="",NOT(ISNUMBER(D55)),AND(B55&lt;&gt;"",AND(B55&lt;&gt;"Prepare",B55&lt;&gt;"Train",B55&lt;&gt;"Cutover",B55&lt;&gt;"Go-live day",B55&lt;&gt;"Hypercare")),AND(E55&lt;&gt;"Not started",E55&lt;&gt;"In progress",E55&lt;&gt;"Done",E55&lt;&gt;"Blocked",E55&lt;&gt;"N/A"),AND(G55&lt;&gt;"Yes",G55&lt;&gt;"No"),AND(E55="Done",NOT(ISNUMBER(F55))),AND(F55&lt;&gt;"",NOT(ISNUMBER(F55))),AND(G55="Yes",E55="N/A")),"Check inputs","OK"))</f>
        <v/>
      </c>
    </row>
    <row r="56" spans="1:9" x14ac:dyDescent="0.25">
      <c r="A56" s="12"/>
      <c r="B56" s="14"/>
      <c r="C56" s="19"/>
      <c r="D56" s="15"/>
      <c r="E56" s="14"/>
      <c r="F56" s="15"/>
      <c r="G56" s="14"/>
      <c r="H56" s="18" t="str">
        <f>IF(NOT(COUNTA(A56:G56)&gt;0),"",IF(AND(ISNUMBER(D56),ISNUMBER(Dashboard!$B$4)),IF(AND(E56&lt;&gt;"Done",E56&lt;&gt;"N/A",D56&lt;Dashboard!$B$4),"Yes","No"),"n/a"))</f>
        <v/>
      </c>
      <c r="I56" s="18" t="str">
        <f>IF(NOT(COUNTA(A56:G56)&gt;0),"",IF(OR(A56="",C56="",NOT(ISNUMBER(D56)),AND(B56&lt;&gt;"",AND(B56&lt;&gt;"Prepare",B56&lt;&gt;"Train",B56&lt;&gt;"Cutover",B56&lt;&gt;"Go-live day",B56&lt;&gt;"Hypercare")),AND(E56&lt;&gt;"Not started",E56&lt;&gt;"In progress",E56&lt;&gt;"Done",E56&lt;&gt;"Blocked",E56&lt;&gt;"N/A"),AND(G56&lt;&gt;"Yes",G56&lt;&gt;"No"),AND(E56="Done",NOT(ISNUMBER(F56))),AND(F56&lt;&gt;"",NOT(ISNUMBER(F56))),AND(G56="Yes",E56="N/A")),"Check inputs","OK"))</f>
        <v/>
      </c>
    </row>
    <row r="57" spans="1:9" x14ac:dyDescent="0.25">
      <c r="A57" s="12"/>
      <c r="B57" s="14"/>
      <c r="C57" s="19"/>
      <c r="D57" s="15"/>
      <c r="E57" s="14"/>
      <c r="F57" s="15"/>
      <c r="G57" s="14"/>
      <c r="H57" s="18" t="str">
        <f>IF(NOT(COUNTA(A57:G57)&gt;0),"",IF(AND(ISNUMBER(D57),ISNUMBER(Dashboard!$B$4)),IF(AND(E57&lt;&gt;"Done",E57&lt;&gt;"N/A",D57&lt;Dashboard!$B$4),"Yes","No"),"n/a"))</f>
        <v/>
      </c>
      <c r="I57" s="18" t="str">
        <f>IF(NOT(COUNTA(A57:G57)&gt;0),"",IF(OR(A57="",C57="",NOT(ISNUMBER(D57)),AND(B57&lt;&gt;"",AND(B57&lt;&gt;"Prepare",B57&lt;&gt;"Train",B57&lt;&gt;"Cutover",B57&lt;&gt;"Go-live day",B57&lt;&gt;"Hypercare")),AND(E57&lt;&gt;"Not started",E57&lt;&gt;"In progress",E57&lt;&gt;"Done",E57&lt;&gt;"Blocked",E57&lt;&gt;"N/A"),AND(G57&lt;&gt;"Yes",G57&lt;&gt;"No"),AND(E57="Done",NOT(ISNUMBER(F57))),AND(F57&lt;&gt;"",NOT(ISNUMBER(F57))),AND(G57="Yes",E57="N/A")),"Check inputs","OK"))</f>
        <v/>
      </c>
    </row>
    <row r="58" spans="1:9" x14ac:dyDescent="0.25">
      <c r="A58" s="12"/>
      <c r="B58" s="14"/>
      <c r="C58" s="19"/>
      <c r="D58" s="15"/>
      <c r="E58" s="14"/>
      <c r="F58" s="15"/>
      <c r="G58" s="14"/>
      <c r="H58" s="18" t="str">
        <f>IF(NOT(COUNTA(A58:G58)&gt;0),"",IF(AND(ISNUMBER(D58),ISNUMBER(Dashboard!$B$4)),IF(AND(E58&lt;&gt;"Done",E58&lt;&gt;"N/A",D58&lt;Dashboard!$B$4),"Yes","No"),"n/a"))</f>
        <v/>
      </c>
      <c r="I58" s="18" t="str">
        <f>IF(NOT(COUNTA(A58:G58)&gt;0),"",IF(OR(A58="",C58="",NOT(ISNUMBER(D58)),AND(B58&lt;&gt;"",AND(B58&lt;&gt;"Prepare",B58&lt;&gt;"Train",B58&lt;&gt;"Cutover",B58&lt;&gt;"Go-live day",B58&lt;&gt;"Hypercare")),AND(E58&lt;&gt;"Not started",E58&lt;&gt;"In progress",E58&lt;&gt;"Done",E58&lt;&gt;"Blocked",E58&lt;&gt;"N/A"),AND(G58&lt;&gt;"Yes",G58&lt;&gt;"No"),AND(E58="Done",NOT(ISNUMBER(F58))),AND(F58&lt;&gt;"",NOT(ISNUMBER(F58))),AND(G58="Yes",E58="N/A")),"Check inputs","OK"))</f>
        <v/>
      </c>
    </row>
    <row r="59" spans="1:9" x14ac:dyDescent="0.25">
      <c r="A59" s="12"/>
      <c r="B59" s="14"/>
      <c r="C59" s="19"/>
      <c r="D59" s="15"/>
      <c r="E59" s="14"/>
      <c r="F59" s="15"/>
      <c r="G59" s="14"/>
      <c r="H59" s="18" t="str">
        <f>IF(NOT(COUNTA(A59:G59)&gt;0),"",IF(AND(ISNUMBER(D59),ISNUMBER(Dashboard!$B$4)),IF(AND(E59&lt;&gt;"Done",E59&lt;&gt;"N/A",D59&lt;Dashboard!$B$4),"Yes","No"),"n/a"))</f>
        <v/>
      </c>
      <c r="I59" s="18" t="str">
        <f>IF(NOT(COUNTA(A59:G59)&gt;0),"",IF(OR(A59="",C59="",NOT(ISNUMBER(D59)),AND(B59&lt;&gt;"",AND(B59&lt;&gt;"Prepare",B59&lt;&gt;"Train",B59&lt;&gt;"Cutover",B59&lt;&gt;"Go-live day",B59&lt;&gt;"Hypercare")),AND(E59&lt;&gt;"Not started",E59&lt;&gt;"In progress",E59&lt;&gt;"Done",E59&lt;&gt;"Blocked",E59&lt;&gt;"N/A"),AND(G59&lt;&gt;"Yes",G59&lt;&gt;"No"),AND(E59="Done",NOT(ISNUMBER(F59))),AND(F59&lt;&gt;"",NOT(ISNUMBER(F59))),AND(G59="Yes",E59="N/A")),"Check inputs","OK"))</f>
        <v/>
      </c>
    </row>
    <row r="60" spans="1:9" x14ac:dyDescent="0.25">
      <c r="A60" s="12"/>
      <c r="B60" s="14"/>
      <c r="C60" s="19"/>
      <c r="D60" s="15"/>
      <c r="E60" s="14"/>
      <c r="F60" s="15"/>
      <c r="G60" s="14"/>
      <c r="H60" s="18" t="str">
        <f>IF(NOT(COUNTA(A60:G60)&gt;0),"",IF(AND(ISNUMBER(D60),ISNUMBER(Dashboard!$B$4)),IF(AND(E60&lt;&gt;"Done",E60&lt;&gt;"N/A",D60&lt;Dashboard!$B$4),"Yes","No"),"n/a"))</f>
        <v/>
      </c>
      <c r="I60" s="18" t="str">
        <f>IF(NOT(COUNTA(A60:G60)&gt;0),"",IF(OR(A60="",C60="",NOT(ISNUMBER(D60)),AND(B60&lt;&gt;"",AND(B60&lt;&gt;"Prepare",B60&lt;&gt;"Train",B60&lt;&gt;"Cutover",B60&lt;&gt;"Go-live day",B60&lt;&gt;"Hypercare")),AND(E60&lt;&gt;"Not started",E60&lt;&gt;"In progress",E60&lt;&gt;"Done",E60&lt;&gt;"Blocked",E60&lt;&gt;"N/A"),AND(G60&lt;&gt;"Yes",G60&lt;&gt;"No"),AND(E60="Done",NOT(ISNUMBER(F60))),AND(F60&lt;&gt;"",NOT(ISNUMBER(F60))),AND(G60="Yes",E60="N/A")),"Check inputs","OK"))</f>
        <v/>
      </c>
    </row>
    <row r="61" spans="1:9" x14ac:dyDescent="0.25">
      <c r="A61" s="12"/>
      <c r="B61" s="14"/>
      <c r="C61" s="19"/>
      <c r="D61" s="15"/>
      <c r="E61" s="14"/>
      <c r="F61" s="15"/>
      <c r="G61" s="14"/>
      <c r="H61" s="18" t="str">
        <f>IF(NOT(COUNTA(A61:G61)&gt;0),"",IF(AND(ISNUMBER(D61),ISNUMBER(Dashboard!$B$4)),IF(AND(E61&lt;&gt;"Done",E61&lt;&gt;"N/A",D61&lt;Dashboard!$B$4),"Yes","No"),"n/a"))</f>
        <v/>
      </c>
      <c r="I61" s="18" t="str">
        <f>IF(NOT(COUNTA(A61:G61)&gt;0),"",IF(OR(A61="",C61="",NOT(ISNUMBER(D61)),AND(B61&lt;&gt;"",AND(B61&lt;&gt;"Prepare",B61&lt;&gt;"Train",B61&lt;&gt;"Cutover",B61&lt;&gt;"Go-live day",B61&lt;&gt;"Hypercare")),AND(E61&lt;&gt;"Not started",E61&lt;&gt;"In progress",E61&lt;&gt;"Done",E61&lt;&gt;"Blocked",E61&lt;&gt;"N/A"),AND(G61&lt;&gt;"Yes",G61&lt;&gt;"No"),AND(E61="Done",NOT(ISNUMBER(F61))),AND(F61&lt;&gt;"",NOT(ISNUMBER(F61))),AND(G61="Yes",E61="N/A")),"Check inputs","OK"))</f>
        <v/>
      </c>
    </row>
    <row r="62" spans="1:9" x14ac:dyDescent="0.25">
      <c r="A62" s="12"/>
      <c r="B62" s="14"/>
      <c r="C62" s="19"/>
      <c r="D62" s="15"/>
      <c r="E62" s="14"/>
      <c r="F62" s="15"/>
      <c r="G62" s="14"/>
      <c r="H62" s="18" t="str">
        <f>IF(NOT(COUNTA(A62:G62)&gt;0),"",IF(AND(ISNUMBER(D62),ISNUMBER(Dashboard!$B$4)),IF(AND(E62&lt;&gt;"Done",E62&lt;&gt;"N/A",D62&lt;Dashboard!$B$4),"Yes","No"),"n/a"))</f>
        <v/>
      </c>
      <c r="I62" s="18" t="str">
        <f>IF(NOT(COUNTA(A62:G62)&gt;0),"",IF(OR(A62="",C62="",NOT(ISNUMBER(D62)),AND(B62&lt;&gt;"",AND(B62&lt;&gt;"Prepare",B62&lt;&gt;"Train",B62&lt;&gt;"Cutover",B62&lt;&gt;"Go-live day",B62&lt;&gt;"Hypercare")),AND(E62&lt;&gt;"Not started",E62&lt;&gt;"In progress",E62&lt;&gt;"Done",E62&lt;&gt;"Blocked",E62&lt;&gt;"N/A"),AND(G62&lt;&gt;"Yes",G62&lt;&gt;"No"),AND(E62="Done",NOT(ISNUMBER(F62))),AND(F62&lt;&gt;"",NOT(ISNUMBER(F62))),AND(G62="Yes",E62="N/A")),"Check inputs","OK"))</f>
        <v/>
      </c>
    </row>
    <row r="63" spans="1:9" x14ac:dyDescent="0.25">
      <c r="A63" s="12"/>
      <c r="B63" s="14"/>
      <c r="C63" s="19"/>
      <c r="D63" s="15"/>
      <c r="E63" s="14"/>
      <c r="F63" s="15"/>
      <c r="G63" s="14"/>
      <c r="H63" s="18" t="str">
        <f>IF(NOT(COUNTA(A63:G63)&gt;0),"",IF(AND(ISNUMBER(D63),ISNUMBER(Dashboard!$B$4)),IF(AND(E63&lt;&gt;"Done",E63&lt;&gt;"N/A",D63&lt;Dashboard!$B$4),"Yes","No"),"n/a"))</f>
        <v/>
      </c>
      <c r="I63" s="18" t="str">
        <f>IF(NOT(COUNTA(A63:G63)&gt;0),"",IF(OR(A63="",C63="",NOT(ISNUMBER(D63)),AND(B63&lt;&gt;"",AND(B63&lt;&gt;"Prepare",B63&lt;&gt;"Train",B63&lt;&gt;"Cutover",B63&lt;&gt;"Go-live day",B63&lt;&gt;"Hypercare")),AND(E63&lt;&gt;"Not started",E63&lt;&gt;"In progress",E63&lt;&gt;"Done",E63&lt;&gt;"Blocked",E63&lt;&gt;"N/A"),AND(G63&lt;&gt;"Yes",G63&lt;&gt;"No"),AND(E63="Done",NOT(ISNUMBER(F63))),AND(F63&lt;&gt;"",NOT(ISNUMBER(F63))),AND(G63="Yes",E63="N/A")),"Check inputs","OK"))</f>
        <v/>
      </c>
    </row>
    <row r="64" spans="1:9" x14ac:dyDescent="0.25">
      <c r="A64" s="12"/>
      <c r="B64" s="14"/>
      <c r="C64" s="19"/>
      <c r="D64" s="15"/>
      <c r="E64" s="14"/>
      <c r="F64" s="15"/>
      <c r="G64" s="14"/>
      <c r="H64" s="18" t="str">
        <f>IF(NOT(COUNTA(A64:G64)&gt;0),"",IF(AND(ISNUMBER(D64),ISNUMBER(Dashboard!$B$4)),IF(AND(E64&lt;&gt;"Done",E64&lt;&gt;"N/A",D64&lt;Dashboard!$B$4),"Yes","No"),"n/a"))</f>
        <v/>
      </c>
      <c r="I64" s="18" t="str">
        <f>IF(NOT(COUNTA(A64:G64)&gt;0),"",IF(OR(A64="",C64="",NOT(ISNUMBER(D64)),AND(B64&lt;&gt;"",AND(B64&lt;&gt;"Prepare",B64&lt;&gt;"Train",B64&lt;&gt;"Cutover",B64&lt;&gt;"Go-live day",B64&lt;&gt;"Hypercare")),AND(E64&lt;&gt;"Not started",E64&lt;&gt;"In progress",E64&lt;&gt;"Done",E64&lt;&gt;"Blocked",E64&lt;&gt;"N/A"),AND(G64&lt;&gt;"Yes",G64&lt;&gt;"No"),AND(E64="Done",NOT(ISNUMBER(F64))),AND(F64&lt;&gt;"",NOT(ISNUMBER(F64))),AND(G64="Yes",E64="N/A")),"Check inputs","OK"))</f>
        <v/>
      </c>
    </row>
    <row r="65" spans="1:9" x14ac:dyDescent="0.25">
      <c r="A65" s="12"/>
      <c r="B65" s="14"/>
      <c r="C65" s="19"/>
      <c r="D65" s="15"/>
      <c r="E65" s="14"/>
      <c r="F65" s="15"/>
      <c r="G65" s="14"/>
      <c r="H65" s="18" t="str">
        <f>IF(NOT(COUNTA(A65:G65)&gt;0),"",IF(AND(ISNUMBER(D65),ISNUMBER(Dashboard!$B$4)),IF(AND(E65&lt;&gt;"Done",E65&lt;&gt;"N/A",D65&lt;Dashboard!$B$4),"Yes","No"),"n/a"))</f>
        <v/>
      </c>
      <c r="I65" s="18" t="str">
        <f>IF(NOT(COUNTA(A65:G65)&gt;0),"",IF(OR(A65="",C65="",NOT(ISNUMBER(D65)),AND(B65&lt;&gt;"",AND(B65&lt;&gt;"Prepare",B65&lt;&gt;"Train",B65&lt;&gt;"Cutover",B65&lt;&gt;"Go-live day",B65&lt;&gt;"Hypercare")),AND(E65&lt;&gt;"Not started",E65&lt;&gt;"In progress",E65&lt;&gt;"Done",E65&lt;&gt;"Blocked",E65&lt;&gt;"N/A"),AND(G65&lt;&gt;"Yes",G65&lt;&gt;"No"),AND(E65="Done",NOT(ISNUMBER(F65))),AND(F65&lt;&gt;"",NOT(ISNUMBER(F65))),AND(G65="Yes",E65="N/A")),"Check inputs","OK"))</f>
        <v/>
      </c>
    </row>
    <row r="66" spans="1:9" x14ac:dyDescent="0.25">
      <c r="A66" s="12"/>
      <c r="B66" s="14"/>
      <c r="C66" s="19"/>
      <c r="D66" s="15"/>
      <c r="E66" s="14"/>
      <c r="F66" s="15"/>
      <c r="G66" s="14"/>
      <c r="H66" s="18" t="str">
        <f>IF(NOT(COUNTA(A66:G66)&gt;0),"",IF(AND(ISNUMBER(D66),ISNUMBER(Dashboard!$B$4)),IF(AND(E66&lt;&gt;"Done",E66&lt;&gt;"N/A",D66&lt;Dashboard!$B$4),"Yes","No"),"n/a"))</f>
        <v/>
      </c>
      <c r="I66" s="18" t="str">
        <f>IF(NOT(COUNTA(A66:G66)&gt;0),"",IF(OR(A66="",C66="",NOT(ISNUMBER(D66)),AND(B66&lt;&gt;"",AND(B66&lt;&gt;"Prepare",B66&lt;&gt;"Train",B66&lt;&gt;"Cutover",B66&lt;&gt;"Go-live day",B66&lt;&gt;"Hypercare")),AND(E66&lt;&gt;"Not started",E66&lt;&gt;"In progress",E66&lt;&gt;"Done",E66&lt;&gt;"Blocked",E66&lt;&gt;"N/A"),AND(G66&lt;&gt;"Yes",G66&lt;&gt;"No"),AND(E66="Done",NOT(ISNUMBER(F66))),AND(F66&lt;&gt;"",NOT(ISNUMBER(F66))),AND(G66="Yes",E66="N/A")),"Check inputs","OK"))</f>
        <v/>
      </c>
    </row>
    <row r="67" spans="1:9" x14ac:dyDescent="0.25">
      <c r="A67" s="12"/>
      <c r="B67" s="14"/>
      <c r="C67" s="19"/>
      <c r="D67" s="15"/>
      <c r="E67" s="14"/>
      <c r="F67" s="15"/>
      <c r="G67" s="14"/>
      <c r="H67" s="18" t="str">
        <f>IF(NOT(COUNTA(A67:G67)&gt;0),"",IF(AND(ISNUMBER(D67),ISNUMBER(Dashboard!$B$4)),IF(AND(E67&lt;&gt;"Done",E67&lt;&gt;"N/A",D67&lt;Dashboard!$B$4),"Yes","No"),"n/a"))</f>
        <v/>
      </c>
      <c r="I67" s="18" t="str">
        <f>IF(NOT(COUNTA(A67:G67)&gt;0),"",IF(OR(A67="",C67="",NOT(ISNUMBER(D67)),AND(B67&lt;&gt;"",AND(B67&lt;&gt;"Prepare",B67&lt;&gt;"Train",B67&lt;&gt;"Cutover",B67&lt;&gt;"Go-live day",B67&lt;&gt;"Hypercare")),AND(E67&lt;&gt;"Not started",E67&lt;&gt;"In progress",E67&lt;&gt;"Done",E67&lt;&gt;"Blocked",E67&lt;&gt;"N/A"),AND(G67&lt;&gt;"Yes",G67&lt;&gt;"No"),AND(E67="Done",NOT(ISNUMBER(F67))),AND(F67&lt;&gt;"",NOT(ISNUMBER(F67))),AND(G67="Yes",E67="N/A")),"Check inputs","OK"))</f>
        <v/>
      </c>
    </row>
    <row r="68" spans="1:9" x14ac:dyDescent="0.25">
      <c r="A68" s="12"/>
      <c r="B68" s="14"/>
      <c r="C68" s="19"/>
      <c r="D68" s="15"/>
      <c r="E68" s="14"/>
      <c r="F68" s="15"/>
      <c r="G68" s="14"/>
      <c r="H68" s="18" t="str">
        <f>IF(NOT(COUNTA(A68:G68)&gt;0),"",IF(AND(ISNUMBER(D68),ISNUMBER(Dashboard!$B$4)),IF(AND(E68&lt;&gt;"Done",E68&lt;&gt;"N/A",D68&lt;Dashboard!$B$4),"Yes","No"),"n/a"))</f>
        <v/>
      </c>
      <c r="I68" s="18" t="str">
        <f>IF(NOT(COUNTA(A68:G68)&gt;0),"",IF(OR(A68="",C68="",NOT(ISNUMBER(D68)),AND(B68&lt;&gt;"",AND(B68&lt;&gt;"Prepare",B68&lt;&gt;"Train",B68&lt;&gt;"Cutover",B68&lt;&gt;"Go-live day",B68&lt;&gt;"Hypercare")),AND(E68&lt;&gt;"Not started",E68&lt;&gt;"In progress",E68&lt;&gt;"Done",E68&lt;&gt;"Blocked",E68&lt;&gt;"N/A"),AND(G68&lt;&gt;"Yes",G68&lt;&gt;"No"),AND(E68="Done",NOT(ISNUMBER(F68))),AND(F68&lt;&gt;"",NOT(ISNUMBER(F68))),AND(G68="Yes",E68="N/A")),"Check inputs","OK"))</f>
        <v/>
      </c>
    </row>
    <row r="69" spans="1:9" x14ac:dyDescent="0.25">
      <c r="A69" s="12"/>
      <c r="B69" s="14"/>
      <c r="C69" s="19"/>
      <c r="D69" s="15"/>
      <c r="E69" s="14"/>
      <c r="F69" s="15"/>
      <c r="G69" s="14"/>
      <c r="H69" s="18" t="str">
        <f>IF(NOT(COUNTA(A69:G69)&gt;0),"",IF(AND(ISNUMBER(D69),ISNUMBER(Dashboard!$B$4)),IF(AND(E69&lt;&gt;"Done",E69&lt;&gt;"N/A",D69&lt;Dashboard!$B$4),"Yes","No"),"n/a"))</f>
        <v/>
      </c>
      <c r="I69" s="18" t="str">
        <f>IF(NOT(COUNTA(A69:G69)&gt;0),"",IF(OR(A69="",C69="",NOT(ISNUMBER(D69)),AND(B69&lt;&gt;"",AND(B69&lt;&gt;"Prepare",B69&lt;&gt;"Train",B69&lt;&gt;"Cutover",B69&lt;&gt;"Go-live day",B69&lt;&gt;"Hypercare")),AND(E69&lt;&gt;"Not started",E69&lt;&gt;"In progress",E69&lt;&gt;"Done",E69&lt;&gt;"Blocked",E69&lt;&gt;"N/A"),AND(G69&lt;&gt;"Yes",G69&lt;&gt;"No"),AND(E69="Done",NOT(ISNUMBER(F69))),AND(F69&lt;&gt;"",NOT(ISNUMBER(F69))),AND(G69="Yes",E69="N/A")),"Check inputs","OK"))</f>
        <v/>
      </c>
    </row>
    <row r="70" spans="1:9" x14ac:dyDescent="0.25">
      <c r="A70" s="12"/>
      <c r="B70" s="14"/>
      <c r="C70" s="19"/>
      <c r="D70" s="15"/>
      <c r="E70" s="14"/>
      <c r="F70" s="15"/>
      <c r="G70" s="14"/>
      <c r="H70" s="18" t="str">
        <f>IF(NOT(COUNTA(A70:G70)&gt;0),"",IF(AND(ISNUMBER(D70),ISNUMBER(Dashboard!$B$4)),IF(AND(E70&lt;&gt;"Done",E70&lt;&gt;"N/A",D70&lt;Dashboard!$B$4),"Yes","No"),"n/a"))</f>
        <v/>
      </c>
      <c r="I70" s="18" t="str">
        <f>IF(NOT(COUNTA(A70:G70)&gt;0),"",IF(OR(A70="",C70="",NOT(ISNUMBER(D70)),AND(B70&lt;&gt;"",AND(B70&lt;&gt;"Prepare",B70&lt;&gt;"Train",B70&lt;&gt;"Cutover",B70&lt;&gt;"Go-live day",B70&lt;&gt;"Hypercare")),AND(E70&lt;&gt;"Not started",E70&lt;&gt;"In progress",E70&lt;&gt;"Done",E70&lt;&gt;"Blocked",E70&lt;&gt;"N/A"),AND(G70&lt;&gt;"Yes",G70&lt;&gt;"No"),AND(E70="Done",NOT(ISNUMBER(F70))),AND(F70&lt;&gt;"",NOT(ISNUMBER(F70))),AND(G70="Yes",E70="N/A")),"Check inputs","OK"))</f>
        <v/>
      </c>
    </row>
    <row r="71" spans="1:9" x14ac:dyDescent="0.25">
      <c r="A71" s="12"/>
      <c r="B71" s="14"/>
      <c r="C71" s="19"/>
      <c r="D71" s="15"/>
      <c r="E71" s="14"/>
      <c r="F71" s="15"/>
      <c r="G71" s="14"/>
      <c r="H71" s="18" t="str">
        <f>IF(NOT(COUNTA(A71:G71)&gt;0),"",IF(AND(ISNUMBER(D71),ISNUMBER(Dashboard!$B$4)),IF(AND(E71&lt;&gt;"Done",E71&lt;&gt;"N/A",D71&lt;Dashboard!$B$4),"Yes","No"),"n/a"))</f>
        <v/>
      </c>
      <c r="I71" s="18" t="str">
        <f>IF(NOT(COUNTA(A71:G71)&gt;0),"",IF(OR(A71="",C71="",NOT(ISNUMBER(D71)),AND(B71&lt;&gt;"",AND(B71&lt;&gt;"Prepare",B71&lt;&gt;"Train",B71&lt;&gt;"Cutover",B71&lt;&gt;"Go-live day",B71&lt;&gt;"Hypercare")),AND(E71&lt;&gt;"Not started",E71&lt;&gt;"In progress",E71&lt;&gt;"Done",E71&lt;&gt;"Blocked",E71&lt;&gt;"N/A"),AND(G71&lt;&gt;"Yes",G71&lt;&gt;"No"),AND(E71="Done",NOT(ISNUMBER(F71))),AND(F71&lt;&gt;"",NOT(ISNUMBER(F71))),AND(G71="Yes",E71="N/A")),"Check inputs","OK"))</f>
        <v/>
      </c>
    </row>
    <row r="72" spans="1:9" x14ac:dyDescent="0.25">
      <c r="A72" s="12"/>
      <c r="B72" s="14"/>
      <c r="C72" s="19"/>
      <c r="D72" s="15"/>
      <c r="E72" s="14"/>
      <c r="F72" s="15"/>
      <c r="G72" s="14"/>
      <c r="H72" s="18" t="str">
        <f>IF(NOT(COUNTA(A72:G72)&gt;0),"",IF(AND(ISNUMBER(D72),ISNUMBER(Dashboard!$B$4)),IF(AND(E72&lt;&gt;"Done",E72&lt;&gt;"N/A",D72&lt;Dashboard!$B$4),"Yes","No"),"n/a"))</f>
        <v/>
      </c>
      <c r="I72" s="18" t="str">
        <f>IF(NOT(COUNTA(A72:G72)&gt;0),"",IF(OR(A72="",C72="",NOT(ISNUMBER(D72)),AND(B72&lt;&gt;"",AND(B72&lt;&gt;"Prepare",B72&lt;&gt;"Train",B72&lt;&gt;"Cutover",B72&lt;&gt;"Go-live day",B72&lt;&gt;"Hypercare")),AND(E72&lt;&gt;"Not started",E72&lt;&gt;"In progress",E72&lt;&gt;"Done",E72&lt;&gt;"Blocked",E72&lt;&gt;"N/A"),AND(G72&lt;&gt;"Yes",G72&lt;&gt;"No"),AND(E72="Done",NOT(ISNUMBER(F72))),AND(F72&lt;&gt;"",NOT(ISNUMBER(F72))),AND(G72="Yes",E72="N/A")),"Check inputs","OK"))</f>
        <v/>
      </c>
    </row>
    <row r="73" spans="1:9" x14ac:dyDescent="0.25">
      <c r="A73" s="12"/>
      <c r="B73" s="14"/>
      <c r="C73" s="19"/>
      <c r="D73" s="15"/>
      <c r="E73" s="14"/>
      <c r="F73" s="15"/>
      <c r="G73" s="14"/>
      <c r="H73" s="18" t="str">
        <f>IF(NOT(COUNTA(A73:G73)&gt;0),"",IF(AND(ISNUMBER(D73),ISNUMBER(Dashboard!$B$4)),IF(AND(E73&lt;&gt;"Done",E73&lt;&gt;"N/A",D73&lt;Dashboard!$B$4),"Yes","No"),"n/a"))</f>
        <v/>
      </c>
      <c r="I73" s="18" t="str">
        <f>IF(NOT(COUNTA(A73:G73)&gt;0),"",IF(OR(A73="",C73="",NOT(ISNUMBER(D73)),AND(B73&lt;&gt;"",AND(B73&lt;&gt;"Prepare",B73&lt;&gt;"Train",B73&lt;&gt;"Cutover",B73&lt;&gt;"Go-live day",B73&lt;&gt;"Hypercare")),AND(E73&lt;&gt;"Not started",E73&lt;&gt;"In progress",E73&lt;&gt;"Done",E73&lt;&gt;"Blocked",E73&lt;&gt;"N/A"),AND(G73&lt;&gt;"Yes",G73&lt;&gt;"No"),AND(E73="Done",NOT(ISNUMBER(F73))),AND(F73&lt;&gt;"",NOT(ISNUMBER(F73))),AND(G73="Yes",E73="N/A")),"Check inputs","OK"))</f>
        <v/>
      </c>
    </row>
    <row r="74" spans="1:9" x14ac:dyDescent="0.25">
      <c r="A74" s="12"/>
      <c r="B74" s="14"/>
      <c r="C74" s="19"/>
      <c r="D74" s="15"/>
      <c r="E74" s="14"/>
      <c r="F74" s="15"/>
      <c r="G74" s="14"/>
      <c r="H74" s="18" t="str">
        <f>IF(NOT(COUNTA(A74:G74)&gt;0),"",IF(AND(ISNUMBER(D74),ISNUMBER(Dashboard!$B$4)),IF(AND(E74&lt;&gt;"Done",E74&lt;&gt;"N/A",D74&lt;Dashboard!$B$4),"Yes","No"),"n/a"))</f>
        <v/>
      </c>
      <c r="I74" s="18" t="str">
        <f>IF(NOT(COUNTA(A74:G74)&gt;0),"",IF(OR(A74="",C74="",NOT(ISNUMBER(D74)),AND(B74&lt;&gt;"",AND(B74&lt;&gt;"Prepare",B74&lt;&gt;"Train",B74&lt;&gt;"Cutover",B74&lt;&gt;"Go-live day",B74&lt;&gt;"Hypercare")),AND(E74&lt;&gt;"Not started",E74&lt;&gt;"In progress",E74&lt;&gt;"Done",E74&lt;&gt;"Blocked",E74&lt;&gt;"N/A"),AND(G74&lt;&gt;"Yes",G74&lt;&gt;"No"),AND(E74="Done",NOT(ISNUMBER(F74))),AND(F74&lt;&gt;"",NOT(ISNUMBER(F74))),AND(G74="Yes",E74="N/A")),"Check inputs","OK"))</f>
        <v/>
      </c>
    </row>
    <row r="75" spans="1:9" x14ac:dyDescent="0.25">
      <c r="A75" s="12"/>
      <c r="B75" s="14"/>
      <c r="C75" s="19"/>
      <c r="D75" s="15"/>
      <c r="E75" s="14"/>
      <c r="F75" s="15"/>
      <c r="G75" s="14"/>
      <c r="H75" s="18" t="str">
        <f>IF(NOT(COUNTA(A75:G75)&gt;0),"",IF(AND(ISNUMBER(D75),ISNUMBER(Dashboard!$B$4)),IF(AND(E75&lt;&gt;"Done",E75&lt;&gt;"N/A",D75&lt;Dashboard!$B$4),"Yes","No"),"n/a"))</f>
        <v/>
      </c>
      <c r="I75" s="18" t="str">
        <f>IF(NOT(COUNTA(A75:G75)&gt;0),"",IF(OR(A75="",C75="",NOT(ISNUMBER(D75)),AND(B75&lt;&gt;"",AND(B75&lt;&gt;"Prepare",B75&lt;&gt;"Train",B75&lt;&gt;"Cutover",B75&lt;&gt;"Go-live day",B75&lt;&gt;"Hypercare")),AND(E75&lt;&gt;"Not started",E75&lt;&gt;"In progress",E75&lt;&gt;"Done",E75&lt;&gt;"Blocked",E75&lt;&gt;"N/A"),AND(G75&lt;&gt;"Yes",G75&lt;&gt;"No"),AND(E75="Done",NOT(ISNUMBER(F75))),AND(F75&lt;&gt;"",NOT(ISNUMBER(F75))),AND(G75="Yes",E75="N/A")),"Check inputs","OK"))</f>
        <v/>
      </c>
    </row>
    <row r="76" spans="1:9" x14ac:dyDescent="0.25">
      <c r="A76" s="12"/>
      <c r="B76" s="14"/>
      <c r="C76" s="19"/>
      <c r="D76" s="15"/>
      <c r="E76" s="14"/>
      <c r="F76" s="15"/>
      <c r="G76" s="14"/>
      <c r="H76" s="18" t="str">
        <f>IF(NOT(COUNTA(A76:G76)&gt;0),"",IF(AND(ISNUMBER(D76),ISNUMBER(Dashboard!$B$4)),IF(AND(E76&lt;&gt;"Done",E76&lt;&gt;"N/A",D76&lt;Dashboard!$B$4),"Yes","No"),"n/a"))</f>
        <v/>
      </c>
      <c r="I76" s="18" t="str">
        <f>IF(NOT(COUNTA(A76:G76)&gt;0),"",IF(OR(A76="",C76="",NOT(ISNUMBER(D76)),AND(B76&lt;&gt;"",AND(B76&lt;&gt;"Prepare",B76&lt;&gt;"Train",B76&lt;&gt;"Cutover",B76&lt;&gt;"Go-live day",B76&lt;&gt;"Hypercare")),AND(E76&lt;&gt;"Not started",E76&lt;&gt;"In progress",E76&lt;&gt;"Done",E76&lt;&gt;"Blocked",E76&lt;&gt;"N/A"),AND(G76&lt;&gt;"Yes",G76&lt;&gt;"No"),AND(E76="Done",NOT(ISNUMBER(F76))),AND(F76&lt;&gt;"",NOT(ISNUMBER(F76))),AND(G76="Yes",E76="N/A")),"Check inputs","OK"))</f>
        <v/>
      </c>
    </row>
    <row r="77" spans="1:9" x14ac:dyDescent="0.25">
      <c r="A77" s="12"/>
      <c r="B77" s="14"/>
      <c r="C77" s="19"/>
      <c r="D77" s="15"/>
      <c r="E77" s="14"/>
      <c r="F77" s="15"/>
      <c r="G77" s="14"/>
      <c r="H77" s="18" t="str">
        <f>IF(NOT(COUNTA(A77:G77)&gt;0),"",IF(AND(ISNUMBER(D77),ISNUMBER(Dashboard!$B$4)),IF(AND(E77&lt;&gt;"Done",E77&lt;&gt;"N/A",D77&lt;Dashboard!$B$4),"Yes","No"),"n/a"))</f>
        <v/>
      </c>
      <c r="I77" s="18" t="str">
        <f>IF(NOT(COUNTA(A77:G77)&gt;0),"",IF(OR(A77="",C77="",NOT(ISNUMBER(D77)),AND(B77&lt;&gt;"",AND(B77&lt;&gt;"Prepare",B77&lt;&gt;"Train",B77&lt;&gt;"Cutover",B77&lt;&gt;"Go-live day",B77&lt;&gt;"Hypercare")),AND(E77&lt;&gt;"Not started",E77&lt;&gt;"In progress",E77&lt;&gt;"Done",E77&lt;&gt;"Blocked",E77&lt;&gt;"N/A"),AND(G77&lt;&gt;"Yes",G77&lt;&gt;"No"),AND(E77="Done",NOT(ISNUMBER(F77))),AND(F77&lt;&gt;"",NOT(ISNUMBER(F77))),AND(G77="Yes",E77="N/A")),"Check inputs","OK"))</f>
        <v/>
      </c>
    </row>
    <row r="78" spans="1:9" x14ac:dyDescent="0.25">
      <c r="A78" s="12"/>
      <c r="B78" s="14"/>
      <c r="C78" s="19"/>
      <c r="D78" s="15"/>
      <c r="E78" s="14"/>
      <c r="F78" s="15"/>
      <c r="G78" s="14"/>
      <c r="H78" s="18" t="str">
        <f>IF(NOT(COUNTA(A78:G78)&gt;0),"",IF(AND(ISNUMBER(D78),ISNUMBER(Dashboard!$B$4)),IF(AND(E78&lt;&gt;"Done",E78&lt;&gt;"N/A",D78&lt;Dashboard!$B$4),"Yes","No"),"n/a"))</f>
        <v/>
      </c>
      <c r="I78" s="18" t="str">
        <f>IF(NOT(COUNTA(A78:G78)&gt;0),"",IF(OR(A78="",C78="",NOT(ISNUMBER(D78)),AND(B78&lt;&gt;"",AND(B78&lt;&gt;"Prepare",B78&lt;&gt;"Train",B78&lt;&gt;"Cutover",B78&lt;&gt;"Go-live day",B78&lt;&gt;"Hypercare")),AND(E78&lt;&gt;"Not started",E78&lt;&gt;"In progress",E78&lt;&gt;"Done",E78&lt;&gt;"Blocked",E78&lt;&gt;"N/A"),AND(G78&lt;&gt;"Yes",G78&lt;&gt;"No"),AND(E78="Done",NOT(ISNUMBER(F78))),AND(F78&lt;&gt;"",NOT(ISNUMBER(F78))),AND(G78="Yes",E78="N/A")),"Check inputs","OK"))</f>
        <v/>
      </c>
    </row>
    <row r="79" spans="1:9" x14ac:dyDescent="0.25">
      <c r="A79" s="12"/>
      <c r="B79" s="14"/>
      <c r="C79" s="19"/>
      <c r="D79" s="15"/>
      <c r="E79" s="14"/>
      <c r="F79" s="15"/>
      <c r="G79" s="14"/>
      <c r="H79" s="18" t="str">
        <f>IF(NOT(COUNTA(A79:G79)&gt;0),"",IF(AND(ISNUMBER(D79),ISNUMBER(Dashboard!$B$4)),IF(AND(E79&lt;&gt;"Done",E79&lt;&gt;"N/A",D79&lt;Dashboard!$B$4),"Yes","No"),"n/a"))</f>
        <v/>
      </c>
      <c r="I79" s="18" t="str">
        <f>IF(NOT(COUNTA(A79:G79)&gt;0),"",IF(OR(A79="",C79="",NOT(ISNUMBER(D79)),AND(B79&lt;&gt;"",AND(B79&lt;&gt;"Prepare",B79&lt;&gt;"Train",B79&lt;&gt;"Cutover",B79&lt;&gt;"Go-live day",B79&lt;&gt;"Hypercare")),AND(E79&lt;&gt;"Not started",E79&lt;&gt;"In progress",E79&lt;&gt;"Done",E79&lt;&gt;"Blocked",E79&lt;&gt;"N/A"),AND(G79&lt;&gt;"Yes",G79&lt;&gt;"No"),AND(E79="Done",NOT(ISNUMBER(F79))),AND(F79&lt;&gt;"",NOT(ISNUMBER(F79))),AND(G79="Yes",E79="N/A")),"Check inputs","OK"))</f>
        <v/>
      </c>
    </row>
    <row r="80" spans="1:9" x14ac:dyDescent="0.25">
      <c r="A80" s="12"/>
      <c r="B80" s="14"/>
      <c r="C80" s="19"/>
      <c r="D80" s="15"/>
      <c r="E80" s="14"/>
      <c r="F80" s="15"/>
      <c r="G80" s="14"/>
      <c r="H80" s="18" t="str">
        <f>IF(NOT(COUNTA(A80:G80)&gt;0),"",IF(AND(ISNUMBER(D80),ISNUMBER(Dashboard!$B$4)),IF(AND(E80&lt;&gt;"Done",E80&lt;&gt;"N/A",D80&lt;Dashboard!$B$4),"Yes","No"),"n/a"))</f>
        <v/>
      </c>
      <c r="I80" s="18" t="str">
        <f>IF(NOT(COUNTA(A80:G80)&gt;0),"",IF(OR(A80="",C80="",NOT(ISNUMBER(D80)),AND(B80&lt;&gt;"",AND(B80&lt;&gt;"Prepare",B80&lt;&gt;"Train",B80&lt;&gt;"Cutover",B80&lt;&gt;"Go-live day",B80&lt;&gt;"Hypercare")),AND(E80&lt;&gt;"Not started",E80&lt;&gt;"In progress",E80&lt;&gt;"Done",E80&lt;&gt;"Blocked",E80&lt;&gt;"N/A"),AND(G80&lt;&gt;"Yes",G80&lt;&gt;"No"),AND(E80="Done",NOT(ISNUMBER(F80))),AND(F80&lt;&gt;"",NOT(ISNUMBER(F80))),AND(G80="Yes",E80="N/A")),"Check inputs","OK"))</f>
        <v/>
      </c>
    </row>
    <row r="81" spans="1:9" x14ac:dyDescent="0.25">
      <c r="A81" s="12"/>
      <c r="B81" s="14"/>
      <c r="C81" s="19"/>
      <c r="D81" s="15"/>
      <c r="E81" s="14"/>
      <c r="F81" s="15"/>
      <c r="G81" s="14"/>
      <c r="H81" s="18" t="str">
        <f>IF(NOT(COUNTA(A81:G81)&gt;0),"",IF(AND(ISNUMBER(D81),ISNUMBER(Dashboard!$B$4)),IF(AND(E81&lt;&gt;"Done",E81&lt;&gt;"N/A",D81&lt;Dashboard!$B$4),"Yes","No"),"n/a"))</f>
        <v/>
      </c>
      <c r="I81" s="18" t="str">
        <f>IF(NOT(COUNTA(A81:G81)&gt;0),"",IF(OR(A81="",C81="",NOT(ISNUMBER(D81)),AND(B81&lt;&gt;"",AND(B81&lt;&gt;"Prepare",B81&lt;&gt;"Train",B81&lt;&gt;"Cutover",B81&lt;&gt;"Go-live day",B81&lt;&gt;"Hypercare")),AND(E81&lt;&gt;"Not started",E81&lt;&gt;"In progress",E81&lt;&gt;"Done",E81&lt;&gt;"Blocked",E81&lt;&gt;"N/A"),AND(G81&lt;&gt;"Yes",G81&lt;&gt;"No"),AND(E81="Done",NOT(ISNUMBER(F81))),AND(F81&lt;&gt;"",NOT(ISNUMBER(F81))),AND(G81="Yes",E81="N/A")),"Check inputs","OK"))</f>
        <v/>
      </c>
    </row>
    <row r="82" spans="1:9" x14ac:dyDescent="0.25">
      <c r="A82" s="12"/>
      <c r="B82" s="14"/>
      <c r="C82" s="19"/>
      <c r="D82" s="15"/>
      <c r="E82" s="14"/>
      <c r="F82" s="15"/>
      <c r="G82" s="14"/>
      <c r="H82" s="18" t="str">
        <f>IF(NOT(COUNTA(A82:G82)&gt;0),"",IF(AND(ISNUMBER(D82),ISNUMBER(Dashboard!$B$4)),IF(AND(E82&lt;&gt;"Done",E82&lt;&gt;"N/A",D82&lt;Dashboard!$B$4),"Yes","No"),"n/a"))</f>
        <v/>
      </c>
      <c r="I82" s="18" t="str">
        <f>IF(NOT(COUNTA(A82:G82)&gt;0),"",IF(OR(A82="",C82="",NOT(ISNUMBER(D82)),AND(B82&lt;&gt;"",AND(B82&lt;&gt;"Prepare",B82&lt;&gt;"Train",B82&lt;&gt;"Cutover",B82&lt;&gt;"Go-live day",B82&lt;&gt;"Hypercare")),AND(E82&lt;&gt;"Not started",E82&lt;&gt;"In progress",E82&lt;&gt;"Done",E82&lt;&gt;"Blocked",E82&lt;&gt;"N/A"),AND(G82&lt;&gt;"Yes",G82&lt;&gt;"No"),AND(E82="Done",NOT(ISNUMBER(F82))),AND(F82&lt;&gt;"",NOT(ISNUMBER(F82))),AND(G82="Yes",E82="N/A")),"Check inputs","OK"))</f>
        <v/>
      </c>
    </row>
    <row r="83" spans="1:9" x14ac:dyDescent="0.25">
      <c r="A83" s="12"/>
      <c r="B83" s="14"/>
      <c r="C83" s="19"/>
      <c r="D83" s="15"/>
      <c r="E83" s="14"/>
      <c r="F83" s="15"/>
      <c r="G83" s="14"/>
      <c r="H83" s="18" t="str">
        <f>IF(NOT(COUNTA(A83:G83)&gt;0),"",IF(AND(ISNUMBER(D83),ISNUMBER(Dashboard!$B$4)),IF(AND(E83&lt;&gt;"Done",E83&lt;&gt;"N/A",D83&lt;Dashboard!$B$4),"Yes","No"),"n/a"))</f>
        <v/>
      </c>
      <c r="I83" s="18" t="str">
        <f>IF(NOT(COUNTA(A83:G83)&gt;0),"",IF(OR(A83="",C83="",NOT(ISNUMBER(D83)),AND(B83&lt;&gt;"",AND(B83&lt;&gt;"Prepare",B83&lt;&gt;"Train",B83&lt;&gt;"Cutover",B83&lt;&gt;"Go-live day",B83&lt;&gt;"Hypercare")),AND(E83&lt;&gt;"Not started",E83&lt;&gt;"In progress",E83&lt;&gt;"Done",E83&lt;&gt;"Blocked",E83&lt;&gt;"N/A"),AND(G83&lt;&gt;"Yes",G83&lt;&gt;"No"),AND(E83="Done",NOT(ISNUMBER(F83))),AND(F83&lt;&gt;"",NOT(ISNUMBER(F83))),AND(G83="Yes",E83="N/A")),"Check inputs","OK"))</f>
        <v/>
      </c>
    </row>
    <row r="84" spans="1:9" x14ac:dyDescent="0.25">
      <c r="A84" s="12"/>
      <c r="B84" s="14"/>
      <c r="C84" s="19"/>
      <c r="D84" s="15"/>
      <c r="E84" s="14"/>
      <c r="F84" s="15"/>
      <c r="G84" s="14"/>
      <c r="H84" s="18" t="str">
        <f>IF(NOT(COUNTA(A84:G84)&gt;0),"",IF(AND(ISNUMBER(D84),ISNUMBER(Dashboard!$B$4)),IF(AND(E84&lt;&gt;"Done",E84&lt;&gt;"N/A",D84&lt;Dashboard!$B$4),"Yes","No"),"n/a"))</f>
        <v/>
      </c>
      <c r="I84" s="18" t="str">
        <f>IF(NOT(COUNTA(A84:G84)&gt;0),"",IF(OR(A84="",C84="",NOT(ISNUMBER(D84)),AND(B84&lt;&gt;"",AND(B84&lt;&gt;"Prepare",B84&lt;&gt;"Train",B84&lt;&gt;"Cutover",B84&lt;&gt;"Go-live day",B84&lt;&gt;"Hypercare")),AND(E84&lt;&gt;"Not started",E84&lt;&gt;"In progress",E84&lt;&gt;"Done",E84&lt;&gt;"Blocked",E84&lt;&gt;"N/A"),AND(G84&lt;&gt;"Yes",G84&lt;&gt;"No"),AND(E84="Done",NOT(ISNUMBER(F84))),AND(F84&lt;&gt;"",NOT(ISNUMBER(F84))),AND(G84="Yes",E84="N/A")),"Check inputs","OK"))</f>
        <v/>
      </c>
    </row>
    <row r="85" spans="1:9" x14ac:dyDescent="0.25">
      <c r="A85" s="12"/>
      <c r="B85" s="14"/>
      <c r="C85" s="19"/>
      <c r="D85" s="15"/>
      <c r="E85" s="14"/>
      <c r="F85" s="15"/>
      <c r="G85" s="14"/>
      <c r="H85" s="18" t="str">
        <f>IF(NOT(COUNTA(A85:G85)&gt;0),"",IF(AND(ISNUMBER(D85),ISNUMBER(Dashboard!$B$4)),IF(AND(E85&lt;&gt;"Done",E85&lt;&gt;"N/A",D85&lt;Dashboard!$B$4),"Yes","No"),"n/a"))</f>
        <v/>
      </c>
      <c r="I85" s="18" t="str">
        <f>IF(NOT(COUNTA(A85:G85)&gt;0),"",IF(OR(A85="",C85="",NOT(ISNUMBER(D85)),AND(B85&lt;&gt;"",AND(B85&lt;&gt;"Prepare",B85&lt;&gt;"Train",B85&lt;&gt;"Cutover",B85&lt;&gt;"Go-live day",B85&lt;&gt;"Hypercare")),AND(E85&lt;&gt;"Not started",E85&lt;&gt;"In progress",E85&lt;&gt;"Done",E85&lt;&gt;"Blocked",E85&lt;&gt;"N/A"),AND(G85&lt;&gt;"Yes",G85&lt;&gt;"No"),AND(E85="Done",NOT(ISNUMBER(F85))),AND(F85&lt;&gt;"",NOT(ISNUMBER(F85))),AND(G85="Yes",E85="N/A")),"Check inputs","OK"))</f>
        <v/>
      </c>
    </row>
    <row r="86" spans="1:9" x14ac:dyDescent="0.25">
      <c r="A86" s="12"/>
      <c r="B86" s="14"/>
      <c r="C86" s="19"/>
      <c r="D86" s="15"/>
      <c r="E86" s="14"/>
      <c r="F86" s="15"/>
      <c r="G86" s="14"/>
      <c r="H86" s="18" t="str">
        <f>IF(NOT(COUNTA(A86:G86)&gt;0),"",IF(AND(ISNUMBER(D86),ISNUMBER(Dashboard!$B$4)),IF(AND(E86&lt;&gt;"Done",E86&lt;&gt;"N/A",D86&lt;Dashboard!$B$4),"Yes","No"),"n/a"))</f>
        <v/>
      </c>
      <c r="I86" s="18" t="str">
        <f>IF(NOT(COUNTA(A86:G86)&gt;0),"",IF(OR(A86="",C86="",NOT(ISNUMBER(D86)),AND(B86&lt;&gt;"",AND(B86&lt;&gt;"Prepare",B86&lt;&gt;"Train",B86&lt;&gt;"Cutover",B86&lt;&gt;"Go-live day",B86&lt;&gt;"Hypercare")),AND(E86&lt;&gt;"Not started",E86&lt;&gt;"In progress",E86&lt;&gt;"Done",E86&lt;&gt;"Blocked",E86&lt;&gt;"N/A"),AND(G86&lt;&gt;"Yes",G86&lt;&gt;"No"),AND(E86="Done",NOT(ISNUMBER(F86))),AND(F86&lt;&gt;"",NOT(ISNUMBER(F86))),AND(G86="Yes",E86="N/A")),"Check inputs","OK"))</f>
        <v/>
      </c>
    </row>
    <row r="87" spans="1:9" x14ac:dyDescent="0.25">
      <c r="A87" s="12"/>
      <c r="B87" s="14"/>
      <c r="C87" s="19"/>
      <c r="D87" s="15"/>
      <c r="E87" s="14"/>
      <c r="F87" s="15"/>
      <c r="G87" s="14"/>
      <c r="H87" s="18" t="str">
        <f>IF(NOT(COUNTA(A87:G87)&gt;0),"",IF(AND(ISNUMBER(D87),ISNUMBER(Dashboard!$B$4)),IF(AND(E87&lt;&gt;"Done",E87&lt;&gt;"N/A",D87&lt;Dashboard!$B$4),"Yes","No"),"n/a"))</f>
        <v/>
      </c>
      <c r="I87" s="18" t="str">
        <f>IF(NOT(COUNTA(A87:G87)&gt;0),"",IF(OR(A87="",C87="",NOT(ISNUMBER(D87)),AND(B87&lt;&gt;"",AND(B87&lt;&gt;"Prepare",B87&lt;&gt;"Train",B87&lt;&gt;"Cutover",B87&lt;&gt;"Go-live day",B87&lt;&gt;"Hypercare")),AND(E87&lt;&gt;"Not started",E87&lt;&gt;"In progress",E87&lt;&gt;"Done",E87&lt;&gt;"Blocked",E87&lt;&gt;"N/A"),AND(G87&lt;&gt;"Yes",G87&lt;&gt;"No"),AND(E87="Done",NOT(ISNUMBER(F87))),AND(F87&lt;&gt;"",NOT(ISNUMBER(F87))),AND(G87="Yes",E87="N/A")),"Check inputs","OK"))</f>
        <v/>
      </c>
    </row>
    <row r="88" spans="1:9" x14ac:dyDescent="0.25">
      <c r="A88" s="12"/>
      <c r="B88" s="14"/>
      <c r="C88" s="19"/>
      <c r="D88" s="15"/>
      <c r="E88" s="14"/>
      <c r="F88" s="15"/>
      <c r="G88" s="14"/>
      <c r="H88" s="18" t="str">
        <f>IF(NOT(COUNTA(A88:G88)&gt;0),"",IF(AND(ISNUMBER(D88),ISNUMBER(Dashboard!$B$4)),IF(AND(E88&lt;&gt;"Done",E88&lt;&gt;"N/A",D88&lt;Dashboard!$B$4),"Yes","No"),"n/a"))</f>
        <v/>
      </c>
      <c r="I88" s="18" t="str">
        <f>IF(NOT(COUNTA(A88:G88)&gt;0),"",IF(OR(A88="",C88="",NOT(ISNUMBER(D88)),AND(B88&lt;&gt;"",AND(B88&lt;&gt;"Prepare",B88&lt;&gt;"Train",B88&lt;&gt;"Cutover",B88&lt;&gt;"Go-live day",B88&lt;&gt;"Hypercare")),AND(E88&lt;&gt;"Not started",E88&lt;&gt;"In progress",E88&lt;&gt;"Done",E88&lt;&gt;"Blocked",E88&lt;&gt;"N/A"),AND(G88&lt;&gt;"Yes",G88&lt;&gt;"No"),AND(E88="Done",NOT(ISNUMBER(F88))),AND(F88&lt;&gt;"",NOT(ISNUMBER(F88))),AND(G88="Yes",E88="N/A")),"Check inputs","OK"))</f>
        <v/>
      </c>
    </row>
    <row r="89" spans="1:9" x14ac:dyDescent="0.25">
      <c r="A89" s="12"/>
      <c r="B89" s="14"/>
      <c r="C89" s="19"/>
      <c r="D89" s="15"/>
      <c r="E89" s="14"/>
      <c r="F89" s="15"/>
      <c r="G89" s="14"/>
      <c r="H89" s="18" t="str">
        <f>IF(NOT(COUNTA(A89:G89)&gt;0),"",IF(AND(ISNUMBER(D89),ISNUMBER(Dashboard!$B$4)),IF(AND(E89&lt;&gt;"Done",E89&lt;&gt;"N/A",D89&lt;Dashboard!$B$4),"Yes","No"),"n/a"))</f>
        <v/>
      </c>
      <c r="I89" s="18" t="str">
        <f>IF(NOT(COUNTA(A89:G89)&gt;0),"",IF(OR(A89="",C89="",NOT(ISNUMBER(D89)),AND(B89&lt;&gt;"",AND(B89&lt;&gt;"Prepare",B89&lt;&gt;"Train",B89&lt;&gt;"Cutover",B89&lt;&gt;"Go-live day",B89&lt;&gt;"Hypercare")),AND(E89&lt;&gt;"Not started",E89&lt;&gt;"In progress",E89&lt;&gt;"Done",E89&lt;&gt;"Blocked",E89&lt;&gt;"N/A"),AND(G89&lt;&gt;"Yes",G89&lt;&gt;"No"),AND(E89="Done",NOT(ISNUMBER(F89))),AND(F89&lt;&gt;"",NOT(ISNUMBER(F89))),AND(G89="Yes",E89="N/A")),"Check inputs","OK"))</f>
        <v/>
      </c>
    </row>
    <row r="90" spans="1:9" x14ac:dyDescent="0.25">
      <c r="A90" s="12"/>
      <c r="B90" s="14"/>
      <c r="C90" s="19"/>
      <c r="D90" s="15"/>
      <c r="E90" s="14"/>
      <c r="F90" s="15"/>
      <c r="G90" s="14"/>
      <c r="H90" s="18" t="str">
        <f>IF(NOT(COUNTA(A90:G90)&gt;0),"",IF(AND(ISNUMBER(D90),ISNUMBER(Dashboard!$B$4)),IF(AND(E90&lt;&gt;"Done",E90&lt;&gt;"N/A",D90&lt;Dashboard!$B$4),"Yes","No"),"n/a"))</f>
        <v/>
      </c>
      <c r="I90" s="18" t="str">
        <f>IF(NOT(COUNTA(A90:G90)&gt;0),"",IF(OR(A90="",C90="",NOT(ISNUMBER(D90)),AND(B90&lt;&gt;"",AND(B90&lt;&gt;"Prepare",B90&lt;&gt;"Train",B90&lt;&gt;"Cutover",B90&lt;&gt;"Go-live day",B90&lt;&gt;"Hypercare")),AND(E90&lt;&gt;"Not started",E90&lt;&gt;"In progress",E90&lt;&gt;"Done",E90&lt;&gt;"Blocked",E90&lt;&gt;"N/A"),AND(G90&lt;&gt;"Yes",G90&lt;&gt;"No"),AND(E90="Done",NOT(ISNUMBER(F90))),AND(F90&lt;&gt;"",NOT(ISNUMBER(F90))),AND(G90="Yes",E90="N/A")),"Check inputs","OK"))</f>
        <v/>
      </c>
    </row>
    <row r="91" spans="1:9" x14ac:dyDescent="0.25">
      <c r="A91" s="12"/>
      <c r="B91" s="14"/>
      <c r="C91" s="19"/>
      <c r="D91" s="15"/>
      <c r="E91" s="14"/>
      <c r="F91" s="15"/>
      <c r="G91" s="14"/>
      <c r="H91" s="18" t="str">
        <f>IF(NOT(COUNTA(A91:G91)&gt;0),"",IF(AND(ISNUMBER(D91),ISNUMBER(Dashboard!$B$4)),IF(AND(E91&lt;&gt;"Done",E91&lt;&gt;"N/A",D91&lt;Dashboard!$B$4),"Yes","No"),"n/a"))</f>
        <v/>
      </c>
      <c r="I91" s="18" t="str">
        <f>IF(NOT(COUNTA(A91:G91)&gt;0),"",IF(OR(A91="",C91="",NOT(ISNUMBER(D91)),AND(B91&lt;&gt;"",AND(B91&lt;&gt;"Prepare",B91&lt;&gt;"Train",B91&lt;&gt;"Cutover",B91&lt;&gt;"Go-live day",B91&lt;&gt;"Hypercare")),AND(E91&lt;&gt;"Not started",E91&lt;&gt;"In progress",E91&lt;&gt;"Done",E91&lt;&gt;"Blocked",E91&lt;&gt;"N/A"),AND(G91&lt;&gt;"Yes",G91&lt;&gt;"No"),AND(E91="Done",NOT(ISNUMBER(F91))),AND(F91&lt;&gt;"",NOT(ISNUMBER(F91))),AND(G91="Yes",E91="N/A")),"Check inputs","OK"))</f>
        <v/>
      </c>
    </row>
    <row r="92" spans="1:9" x14ac:dyDescent="0.25">
      <c r="A92" s="12"/>
      <c r="B92" s="14"/>
      <c r="C92" s="19"/>
      <c r="D92" s="15"/>
      <c r="E92" s="14"/>
      <c r="F92" s="15"/>
      <c r="G92" s="14"/>
      <c r="H92" s="18" t="str">
        <f>IF(NOT(COUNTA(A92:G92)&gt;0),"",IF(AND(ISNUMBER(D92),ISNUMBER(Dashboard!$B$4)),IF(AND(E92&lt;&gt;"Done",E92&lt;&gt;"N/A",D92&lt;Dashboard!$B$4),"Yes","No"),"n/a"))</f>
        <v/>
      </c>
      <c r="I92" s="18" t="str">
        <f>IF(NOT(COUNTA(A92:G92)&gt;0),"",IF(OR(A92="",C92="",NOT(ISNUMBER(D92)),AND(B92&lt;&gt;"",AND(B92&lt;&gt;"Prepare",B92&lt;&gt;"Train",B92&lt;&gt;"Cutover",B92&lt;&gt;"Go-live day",B92&lt;&gt;"Hypercare")),AND(E92&lt;&gt;"Not started",E92&lt;&gt;"In progress",E92&lt;&gt;"Done",E92&lt;&gt;"Blocked",E92&lt;&gt;"N/A"),AND(G92&lt;&gt;"Yes",G92&lt;&gt;"No"),AND(E92="Done",NOT(ISNUMBER(F92))),AND(F92&lt;&gt;"",NOT(ISNUMBER(F92))),AND(G92="Yes",E92="N/A")),"Check inputs","OK"))</f>
        <v/>
      </c>
    </row>
    <row r="93" spans="1:9" x14ac:dyDescent="0.25">
      <c r="A93" s="12"/>
      <c r="B93" s="14"/>
      <c r="C93" s="19"/>
      <c r="D93" s="15"/>
      <c r="E93" s="14"/>
      <c r="F93" s="15"/>
      <c r="G93" s="14"/>
      <c r="H93" s="18" t="str">
        <f>IF(NOT(COUNTA(A93:G93)&gt;0),"",IF(AND(ISNUMBER(D93),ISNUMBER(Dashboard!$B$4)),IF(AND(E93&lt;&gt;"Done",E93&lt;&gt;"N/A",D93&lt;Dashboard!$B$4),"Yes","No"),"n/a"))</f>
        <v/>
      </c>
      <c r="I93" s="18" t="str">
        <f>IF(NOT(COUNTA(A93:G93)&gt;0),"",IF(OR(A93="",C93="",NOT(ISNUMBER(D93)),AND(B93&lt;&gt;"",AND(B93&lt;&gt;"Prepare",B93&lt;&gt;"Train",B93&lt;&gt;"Cutover",B93&lt;&gt;"Go-live day",B93&lt;&gt;"Hypercare")),AND(E93&lt;&gt;"Not started",E93&lt;&gt;"In progress",E93&lt;&gt;"Done",E93&lt;&gt;"Blocked",E93&lt;&gt;"N/A"),AND(G93&lt;&gt;"Yes",G93&lt;&gt;"No"),AND(E93="Done",NOT(ISNUMBER(F93))),AND(F93&lt;&gt;"",NOT(ISNUMBER(F93))),AND(G93="Yes",E93="N/A")),"Check inputs","OK"))</f>
        <v/>
      </c>
    </row>
    <row r="94" spans="1:9" x14ac:dyDescent="0.25">
      <c r="A94" s="12"/>
      <c r="B94" s="14"/>
      <c r="C94" s="19"/>
      <c r="D94" s="15"/>
      <c r="E94" s="14"/>
      <c r="F94" s="15"/>
      <c r="G94" s="14"/>
      <c r="H94" s="18" t="str">
        <f>IF(NOT(COUNTA(A94:G94)&gt;0),"",IF(AND(ISNUMBER(D94),ISNUMBER(Dashboard!$B$4)),IF(AND(E94&lt;&gt;"Done",E94&lt;&gt;"N/A",D94&lt;Dashboard!$B$4),"Yes","No"),"n/a"))</f>
        <v/>
      </c>
      <c r="I94" s="18" t="str">
        <f>IF(NOT(COUNTA(A94:G94)&gt;0),"",IF(OR(A94="",C94="",NOT(ISNUMBER(D94)),AND(B94&lt;&gt;"",AND(B94&lt;&gt;"Prepare",B94&lt;&gt;"Train",B94&lt;&gt;"Cutover",B94&lt;&gt;"Go-live day",B94&lt;&gt;"Hypercare")),AND(E94&lt;&gt;"Not started",E94&lt;&gt;"In progress",E94&lt;&gt;"Done",E94&lt;&gt;"Blocked",E94&lt;&gt;"N/A"),AND(G94&lt;&gt;"Yes",G94&lt;&gt;"No"),AND(E94="Done",NOT(ISNUMBER(F94))),AND(F94&lt;&gt;"",NOT(ISNUMBER(F94))),AND(G94="Yes",E94="N/A")),"Check inputs","OK"))</f>
        <v/>
      </c>
    </row>
    <row r="95" spans="1:9" x14ac:dyDescent="0.25">
      <c r="A95" s="12"/>
      <c r="B95" s="14"/>
      <c r="C95" s="19"/>
      <c r="D95" s="15"/>
      <c r="E95" s="14"/>
      <c r="F95" s="15"/>
      <c r="G95" s="14"/>
      <c r="H95" s="18" t="str">
        <f>IF(NOT(COUNTA(A95:G95)&gt;0),"",IF(AND(ISNUMBER(D95),ISNUMBER(Dashboard!$B$4)),IF(AND(E95&lt;&gt;"Done",E95&lt;&gt;"N/A",D95&lt;Dashboard!$B$4),"Yes","No"),"n/a"))</f>
        <v/>
      </c>
      <c r="I95" s="18" t="str">
        <f>IF(NOT(COUNTA(A95:G95)&gt;0),"",IF(OR(A95="",C95="",NOT(ISNUMBER(D95)),AND(B95&lt;&gt;"",AND(B95&lt;&gt;"Prepare",B95&lt;&gt;"Train",B95&lt;&gt;"Cutover",B95&lt;&gt;"Go-live day",B95&lt;&gt;"Hypercare")),AND(E95&lt;&gt;"Not started",E95&lt;&gt;"In progress",E95&lt;&gt;"Done",E95&lt;&gt;"Blocked",E95&lt;&gt;"N/A"),AND(G95&lt;&gt;"Yes",G95&lt;&gt;"No"),AND(E95="Done",NOT(ISNUMBER(F95))),AND(F95&lt;&gt;"",NOT(ISNUMBER(F95))),AND(G95="Yes",E95="N/A")),"Check inputs","OK"))</f>
        <v/>
      </c>
    </row>
    <row r="96" spans="1:9" x14ac:dyDescent="0.25">
      <c r="A96" s="12"/>
      <c r="B96" s="14"/>
      <c r="C96" s="19"/>
      <c r="D96" s="15"/>
      <c r="E96" s="14"/>
      <c r="F96" s="15"/>
      <c r="G96" s="14"/>
      <c r="H96" s="18" t="str">
        <f>IF(NOT(COUNTA(A96:G96)&gt;0),"",IF(AND(ISNUMBER(D96),ISNUMBER(Dashboard!$B$4)),IF(AND(E96&lt;&gt;"Done",E96&lt;&gt;"N/A",D96&lt;Dashboard!$B$4),"Yes","No"),"n/a"))</f>
        <v/>
      </c>
      <c r="I96" s="18" t="str">
        <f>IF(NOT(COUNTA(A96:G96)&gt;0),"",IF(OR(A96="",C96="",NOT(ISNUMBER(D96)),AND(B96&lt;&gt;"",AND(B96&lt;&gt;"Prepare",B96&lt;&gt;"Train",B96&lt;&gt;"Cutover",B96&lt;&gt;"Go-live day",B96&lt;&gt;"Hypercare")),AND(E96&lt;&gt;"Not started",E96&lt;&gt;"In progress",E96&lt;&gt;"Done",E96&lt;&gt;"Blocked",E96&lt;&gt;"N/A"),AND(G96&lt;&gt;"Yes",G96&lt;&gt;"No"),AND(E96="Done",NOT(ISNUMBER(F96))),AND(F96&lt;&gt;"",NOT(ISNUMBER(F96))),AND(G96="Yes",E96="N/A")),"Check inputs","OK"))</f>
        <v/>
      </c>
    </row>
    <row r="97" spans="1:9" x14ac:dyDescent="0.25">
      <c r="A97" s="12"/>
      <c r="B97" s="14"/>
      <c r="C97" s="19"/>
      <c r="D97" s="15"/>
      <c r="E97" s="14"/>
      <c r="F97" s="15"/>
      <c r="G97" s="14"/>
      <c r="H97" s="18" t="str">
        <f>IF(NOT(COUNTA(A97:G97)&gt;0),"",IF(AND(ISNUMBER(D97),ISNUMBER(Dashboard!$B$4)),IF(AND(E97&lt;&gt;"Done",E97&lt;&gt;"N/A",D97&lt;Dashboard!$B$4),"Yes","No"),"n/a"))</f>
        <v/>
      </c>
      <c r="I97" s="18" t="str">
        <f>IF(NOT(COUNTA(A97:G97)&gt;0),"",IF(OR(A97="",C97="",NOT(ISNUMBER(D97)),AND(B97&lt;&gt;"",AND(B97&lt;&gt;"Prepare",B97&lt;&gt;"Train",B97&lt;&gt;"Cutover",B97&lt;&gt;"Go-live day",B97&lt;&gt;"Hypercare")),AND(E97&lt;&gt;"Not started",E97&lt;&gt;"In progress",E97&lt;&gt;"Done",E97&lt;&gt;"Blocked",E97&lt;&gt;"N/A"),AND(G97&lt;&gt;"Yes",G97&lt;&gt;"No"),AND(E97="Done",NOT(ISNUMBER(F97))),AND(F97&lt;&gt;"",NOT(ISNUMBER(F97))),AND(G97="Yes",E97="N/A")),"Check inputs","OK"))</f>
        <v/>
      </c>
    </row>
    <row r="98" spans="1:9" x14ac:dyDescent="0.25">
      <c r="A98" s="12"/>
      <c r="B98" s="14"/>
      <c r="C98" s="19"/>
      <c r="D98" s="15"/>
      <c r="E98" s="14"/>
      <c r="F98" s="15"/>
      <c r="G98" s="14"/>
      <c r="H98" s="18" t="str">
        <f>IF(NOT(COUNTA(A98:G98)&gt;0),"",IF(AND(ISNUMBER(D98),ISNUMBER(Dashboard!$B$4)),IF(AND(E98&lt;&gt;"Done",E98&lt;&gt;"N/A",D98&lt;Dashboard!$B$4),"Yes","No"),"n/a"))</f>
        <v/>
      </c>
      <c r="I98" s="18" t="str">
        <f>IF(NOT(COUNTA(A98:G98)&gt;0),"",IF(OR(A98="",C98="",NOT(ISNUMBER(D98)),AND(B98&lt;&gt;"",AND(B98&lt;&gt;"Prepare",B98&lt;&gt;"Train",B98&lt;&gt;"Cutover",B98&lt;&gt;"Go-live day",B98&lt;&gt;"Hypercare")),AND(E98&lt;&gt;"Not started",E98&lt;&gt;"In progress",E98&lt;&gt;"Done",E98&lt;&gt;"Blocked",E98&lt;&gt;"N/A"),AND(G98&lt;&gt;"Yes",G98&lt;&gt;"No"),AND(E98="Done",NOT(ISNUMBER(F98))),AND(F98&lt;&gt;"",NOT(ISNUMBER(F98))),AND(G98="Yes",E98="N/A")),"Check inputs","OK"))</f>
        <v/>
      </c>
    </row>
    <row r="99" spans="1:9" x14ac:dyDescent="0.25">
      <c r="A99" s="12"/>
      <c r="B99" s="14"/>
      <c r="C99" s="19"/>
      <c r="D99" s="15"/>
      <c r="E99" s="14"/>
      <c r="F99" s="15"/>
      <c r="G99" s="14"/>
      <c r="H99" s="18" t="str">
        <f>IF(NOT(COUNTA(A99:G99)&gt;0),"",IF(AND(ISNUMBER(D99),ISNUMBER(Dashboard!$B$4)),IF(AND(E99&lt;&gt;"Done",E99&lt;&gt;"N/A",D99&lt;Dashboard!$B$4),"Yes","No"),"n/a"))</f>
        <v/>
      </c>
      <c r="I99" s="18" t="str">
        <f>IF(NOT(COUNTA(A99:G99)&gt;0),"",IF(OR(A99="",C99="",NOT(ISNUMBER(D99)),AND(B99&lt;&gt;"",AND(B99&lt;&gt;"Prepare",B99&lt;&gt;"Train",B99&lt;&gt;"Cutover",B99&lt;&gt;"Go-live day",B99&lt;&gt;"Hypercare")),AND(E99&lt;&gt;"Not started",E99&lt;&gt;"In progress",E99&lt;&gt;"Done",E99&lt;&gt;"Blocked",E99&lt;&gt;"N/A"),AND(G99&lt;&gt;"Yes",G99&lt;&gt;"No"),AND(E99="Done",NOT(ISNUMBER(F99))),AND(F99&lt;&gt;"",NOT(ISNUMBER(F99))),AND(G99="Yes",E99="N/A")),"Check inputs","OK"))</f>
        <v/>
      </c>
    </row>
    <row r="100" spans="1:9" x14ac:dyDescent="0.25">
      <c r="A100" s="12"/>
      <c r="B100" s="14"/>
      <c r="C100" s="19"/>
      <c r="D100" s="15"/>
      <c r="E100" s="14"/>
      <c r="F100" s="15"/>
      <c r="G100" s="14"/>
      <c r="H100" s="18" t="str">
        <f>IF(NOT(COUNTA(A100:G100)&gt;0),"",IF(AND(ISNUMBER(D100),ISNUMBER(Dashboard!$B$4)),IF(AND(E100&lt;&gt;"Done",E100&lt;&gt;"N/A",D100&lt;Dashboard!$B$4),"Yes","No"),"n/a"))</f>
        <v/>
      </c>
      <c r="I100" s="18" t="str">
        <f>IF(NOT(COUNTA(A100:G100)&gt;0),"",IF(OR(A100="",C100="",NOT(ISNUMBER(D100)),AND(B100&lt;&gt;"",AND(B100&lt;&gt;"Prepare",B100&lt;&gt;"Train",B100&lt;&gt;"Cutover",B100&lt;&gt;"Go-live day",B100&lt;&gt;"Hypercare")),AND(E100&lt;&gt;"Not started",E100&lt;&gt;"In progress",E100&lt;&gt;"Done",E100&lt;&gt;"Blocked",E100&lt;&gt;"N/A"),AND(G100&lt;&gt;"Yes",G100&lt;&gt;"No"),AND(E100="Done",NOT(ISNUMBER(F100))),AND(F100&lt;&gt;"",NOT(ISNUMBER(F100))),AND(G100="Yes",E100="N/A")),"Check inputs","OK"))</f>
        <v/>
      </c>
    </row>
    <row r="101" spans="1:9" x14ac:dyDescent="0.25">
      <c r="A101" s="12"/>
      <c r="B101" s="14"/>
      <c r="C101" s="19"/>
      <c r="D101" s="15"/>
      <c r="E101" s="14"/>
      <c r="F101" s="15"/>
      <c r="G101" s="14"/>
      <c r="H101" s="18" t="str">
        <f>IF(NOT(COUNTA(A101:G101)&gt;0),"",IF(AND(ISNUMBER(D101),ISNUMBER(Dashboard!$B$4)),IF(AND(E101&lt;&gt;"Done",E101&lt;&gt;"N/A",D101&lt;Dashboard!$B$4),"Yes","No"),"n/a"))</f>
        <v/>
      </c>
      <c r="I101" s="18" t="str">
        <f>IF(NOT(COUNTA(A101:G101)&gt;0),"",IF(OR(A101="",C101="",NOT(ISNUMBER(D101)),AND(B101&lt;&gt;"",AND(B101&lt;&gt;"Prepare",B101&lt;&gt;"Train",B101&lt;&gt;"Cutover",B101&lt;&gt;"Go-live day",B101&lt;&gt;"Hypercare")),AND(E101&lt;&gt;"Not started",E101&lt;&gt;"In progress",E101&lt;&gt;"Done",E101&lt;&gt;"Blocked",E101&lt;&gt;"N/A"),AND(G101&lt;&gt;"Yes",G101&lt;&gt;"No"),AND(E101="Done",NOT(ISNUMBER(F101))),AND(F101&lt;&gt;"",NOT(ISNUMBER(F101))),AND(G101="Yes",E101="N/A")),"Check inputs","OK"))</f>
        <v/>
      </c>
    </row>
    <row r="102" spans="1:9" x14ac:dyDescent="0.25">
      <c r="A102" s="12"/>
      <c r="B102" s="14"/>
      <c r="C102" s="19"/>
      <c r="D102" s="15"/>
      <c r="E102" s="14"/>
      <c r="F102" s="15"/>
      <c r="G102" s="14"/>
      <c r="H102" s="18" t="str">
        <f>IF(NOT(COUNTA(A102:G102)&gt;0),"",IF(AND(ISNUMBER(D102),ISNUMBER(Dashboard!$B$4)),IF(AND(E102&lt;&gt;"Done",E102&lt;&gt;"N/A",D102&lt;Dashboard!$B$4),"Yes","No"),"n/a"))</f>
        <v/>
      </c>
      <c r="I102" s="18" t="str">
        <f>IF(NOT(COUNTA(A102:G102)&gt;0),"",IF(OR(A102="",C102="",NOT(ISNUMBER(D102)),AND(B102&lt;&gt;"",AND(B102&lt;&gt;"Prepare",B102&lt;&gt;"Train",B102&lt;&gt;"Cutover",B102&lt;&gt;"Go-live day",B102&lt;&gt;"Hypercare")),AND(E102&lt;&gt;"Not started",E102&lt;&gt;"In progress",E102&lt;&gt;"Done",E102&lt;&gt;"Blocked",E102&lt;&gt;"N/A"),AND(G102&lt;&gt;"Yes",G102&lt;&gt;"No"),AND(E102="Done",NOT(ISNUMBER(F102))),AND(F102&lt;&gt;"",NOT(ISNUMBER(F102))),AND(G102="Yes",E102="N/A")),"Check inputs","OK"))</f>
        <v/>
      </c>
    </row>
    <row r="103" spans="1:9" x14ac:dyDescent="0.25">
      <c r="A103" s="12"/>
      <c r="B103" s="14"/>
      <c r="C103" s="19"/>
      <c r="D103" s="15"/>
      <c r="E103" s="14"/>
      <c r="F103" s="15"/>
      <c r="G103" s="14"/>
      <c r="H103" s="18" t="str">
        <f>IF(NOT(COUNTA(A103:G103)&gt;0),"",IF(AND(ISNUMBER(D103),ISNUMBER(Dashboard!$B$4)),IF(AND(E103&lt;&gt;"Done",E103&lt;&gt;"N/A",D103&lt;Dashboard!$B$4),"Yes","No"),"n/a"))</f>
        <v/>
      </c>
      <c r="I103" s="18" t="str">
        <f>IF(NOT(COUNTA(A103:G103)&gt;0),"",IF(OR(A103="",C103="",NOT(ISNUMBER(D103)),AND(B103&lt;&gt;"",AND(B103&lt;&gt;"Prepare",B103&lt;&gt;"Train",B103&lt;&gt;"Cutover",B103&lt;&gt;"Go-live day",B103&lt;&gt;"Hypercare")),AND(E103&lt;&gt;"Not started",E103&lt;&gt;"In progress",E103&lt;&gt;"Done",E103&lt;&gt;"Blocked",E103&lt;&gt;"N/A"),AND(G103&lt;&gt;"Yes",G103&lt;&gt;"No"),AND(E103="Done",NOT(ISNUMBER(F103))),AND(F103&lt;&gt;"",NOT(ISNUMBER(F103))),AND(G103="Yes",E103="N/A")),"Check inputs","OK"))</f>
        <v/>
      </c>
    </row>
    <row r="104" spans="1:9" x14ac:dyDescent="0.25">
      <c r="A104" s="12"/>
      <c r="B104" s="14"/>
      <c r="C104" s="19"/>
      <c r="D104" s="15"/>
      <c r="E104" s="14"/>
      <c r="F104" s="15"/>
      <c r="G104" s="14"/>
      <c r="H104" s="18" t="str">
        <f>IF(NOT(COUNTA(A104:G104)&gt;0),"",IF(AND(ISNUMBER(D104),ISNUMBER(Dashboard!$B$4)),IF(AND(E104&lt;&gt;"Done",E104&lt;&gt;"N/A",D104&lt;Dashboard!$B$4),"Yes","No"),"n/a"))</f>
        <v/>
      </c>
      <c r="I104" s="18" t="str">
        <f>IF(NOT(COUNTA(A104:G104)&gt;0),"",IF(OR(A104="",C104="",NOT(ISNUMBER(D104)),AND(B104&lt;&gt;"",AND(B104&lt;&gt;"Prepare",B104&lt;&gt;"Train",B104&lt;&gt;"Cutover",B104&lt;&gt;"Go-live day",B104&lt;&gt;"Hypercare")),AND(E104&lt;&gt;"Not started",E104&lt;&gt;"In progress",E104&lt;&gt;"Done",E104&lt;&gt;"Blocked",E104&lt;&gt;"N/A"),AND(G104&lt;&gt;"Yes",G104&lt;&gt;"No"),AND(E104="Done",NOT(ISNUMBER(F104))),AND(F104&lt;&gt;"",NOT(ISNUMBER(F104))),AND(G104="Yes",E104="N/A")),"Check inputs","OK"))</f>
        <v/>
      </c>
    </row>
    <row r="105" spans="1:9" x14ac:dyDescent="0.25">
      <c r="A105" s="12"/>
      <c r="B105" s="14"/>
      <c r="C105" s="19"/>
      <c r="D105" s="15"/>
      <c r="E105" s="14"/>
      <c r="F105" s="15"/>
      <c r="G105" s="14"/>
      <c r="H105" s="18" t="str">
        <f>IF(NOT(COUNTA(A105:G105)&gt;0),"",IF(AND(ISNUMBER(D105),ISNUMBER(Dashboard!$B$4)),IF(AND(E105&lt;&gt;"Done",E105&lt;&gt;"N/A",D105&lt;Dashboard!$B$4),"Yes","No"),"n/a"))</f>
        <v/>
      </c>
      <c r="I105" s="18" t="str">
        <f>IF(NOT(COUNTA(A105:G105)&gt;0),"",IF(OR(A105="",C105="",NOT(ISNUMBER(D105)),AND(B105&lt;&gt;"",AND(B105&lt;&gt;"Prepare",B105&lt;&gt;"Train",B105&lt;&gt;"Cutover",B105&lt;&gt;"Go-live day",B105&lt;&gt;"Hypercare")),AND(E105&lt;&gt;"Not started",E105&lt;&gt;"In progress",E105&lt;&gt;"Done",E105&lt;&gt;"Blocked",E105&lt;&gt;"N/A"),AND(G105&lt;&gt;"Yes",G105&lt;&gt;"No"),AND(E105="Done",NOT(ISNUMBER(F105))),AND(F105&lt;&gt;"",NOT(ISNUMBER(F105))),AND(G105="Yes",E105="N/A")),"Check inputs","OK"))</f>
        <v/>
      </c>
    </row>
    <row r="106" spans="1:9" x14ac:dyDescent="0.25">
      <c r="A106" s="12"/>
      <c r="B106" s="14"/>
      <c r="C106" s="19"/>
      <c r="D106" s="15"/>
      <c r="E106" s="14"/>
      <c r="F106" s="15"/>
      <c r="G106" s="14"/>
      <c r="H106" s="18" t="str">
        <f>IF(NOT(COUNTA(A106:G106)&gt;0),"",IF(AND(ISNUMBER(D106),ISNUMBER(Dashboard!$B$4)),IF(AND(E106&lt;&gt;"Done",E106&lt;&gt;"N/A",D106&lt;Dashboard!$B$4),"Yes","No"),"n/a"))</f>
        <v/>
      </c>
      <c r="I106" s="18" t="str">
        <f>IF(NOT(COUNTA(A106:G106)&gt;0),"",IF(OR(A106="",C106="",NOT(ISNUMBER(D106)),AND(B106&lt;&gt;"",AND(B106&lt;&gt;"Prepare",B106&lt;&gt;"Train",B106&lt;&gt;"Cutover",B106&lt;&gt;"Go-live day",B106&lt;&gt;"Hypercare")),AND(E106&lt;&gt;"Not started",E106&lt;&gt;"In progress",E106&lt;&gt;"Done",E106&lt;&gt;"Blocked",E106&lt;&gt;"N/A"),AND(G106&lt;&gt;"Yes",G106&lt;&gt;"No"),AND(E106="Done",NOT(ISNUMBER(F106))),AND(F106&lt;&gt;"",NOT(ISNUMBER(F106))),AND(G106="Yes",E106="N/A")),"Check inputs","OK"))</f>
        <v/>
      </c>
    </row>
    <row r="107" spans="1:9" x14ac:dyDescent="0.25">
      <c r="A107" s="12"/>
      <c r="B107" s="14"/>
      <c r="C107" s="19"/>
      <c r="D107" s="15"/>
      <c r="E107" s="14"/>
      <c r="F107" s="15"/>
      <c r="G107" s="14"/>
      <c r="H107" s="18" t="str">
        <f>IF(NOT(COUNTA(A107:G107)&gt;0),"",IF(AND(ISNUMBER(D107),ISNUMBER(Dashboard!$B$4)),IF(AND(E107&lt;&gt;"Done",E107&lt;&gt;"N/A",D107&lt;Dashboard!$B$4),"Yes","No"),"n/a"))</f>
        <v/>
      </c>
      <c r="I107" s="18" t="str">
        <f>IF(NOT(COUNTA(A107:G107)&gt;0),"",IF(OR(A107="",C107="",NOT(ISNUMBER(D107)),AND(B107&lt;&gt;"",AND(B107&lt;&gt;"Prepare",B107&lt;&gt;"Train",B107&lt;&gt;"Cutover",B107&lt;&gt;"Go-live day",B107&lt;&gt;"Hypercare")),AND(E107&lt;&gt;"Not started",E107&lt;&gt;"In progress",E107&lt;&gt;"Done",E107&lt;&gt;"Blocked",E107&lt;&gt;"N/A"),AND(G107&lt;&gt;"Yes",G107&lt;&gt;"No"),AND(E107="Done",NOT(ISNUMBER(F107))),AND(F107&lt;&gt;"",NOT(ISNUMBER(F107))),AND(G107="Yes",E107="N/A")),"Check inputs","OK"))</f>
        <v/>
      </c>
    </row>
    <row r="108" spans="1:9" x14ac:dyDescent="0.25">
      <c r="A108" s="12"/>
      <c r="B108" s="14"/>
      <c r="C108" s="19"/>
      <c r="D108" s="15"/>
      <c r="E108" s="14"/>
      <c r="F108" s="15"/>
      <c r="G108" s="14"/>
      <c r="H108" s="18" t="str">
        <f>IF(NOT(COUNTA(A108:G108)&gt;0),"",IF(AND(ISNUMBER(D108),ISNUMBER(Dashboard!$B$4)),IF(AND(E108&lt;&gt;"Done",E108&lt;&gt;"N/A",D108&lt;Dashboard!$B$4),"Yes","No"),"n/a"))</f>
        <v/>
      </c>
      <c r="I108" s="18" t="str">
        <f>IF(NOT(COUNTA(A108:G108)&gt;0),"",IF(OR(A108="",C108="",NOT(ISNUMBER(D108)),AND(B108&lt;&gt;"",AND(B108&lt;&gt;"Prepare",B108&lt;&gt;"Train",B108&lt;&gt;"Cutover",B108&lt;&gt;"Go-live day",B108&lt;&gt;"Hypercare")),AND(E108&lt;&gt;"Not started",E108&lt;&gt;"In progress",E108&lt;&gt;"Done",E108&lt;&gt;"Blocked",E108&lt;&gt;"N/A"),AND(G108&lt;&gt;"Yes",G108&lt;&gt;"No"),AND(E108="Done",NOT(ISNUMBER(F108))),AND(F108&lt;&gt;"",NOT(ISNUMBER(F108))),AND(G108="Yes",E108="N/A")),"Check inputs","OK"))</f>
        <v/>
      </c>
    </row>
    <row r="109" spans="1:9" x14ac:dyDescent="0.25">
      <c r="A109" s="12"/>
      <c r="B109" s="14"/>
      <c r="C109" s="19"/>
      <c r="D109" s="15"/>
      <c r="E109" s="14"/>
      <c r="F109" s="15"/>
      <c r="G109" s="14"/>
      <c r="H109" s="18" t="str">
        <f>IF(NOT(COUNTA(A109:G109)&gt;0),"",IF(AND(ISNUMBER(D109),ISNUMBER(Dashboard!$B$4)),IF(AND(E109&lt;&gt;"Done",E109&lt;&gt;"N/A",D109&lt;Dashboard!$B$4),"Yes","No"),"n/a"))</f>
        <v/>
      </c>
      <c r="I109" s="18" t="str">
        <f>IF(NOT(COUNTA(A109:G109)&gt;0),"",IF(OR(A109="",C109="",NOT(ISNUMBER(D109)),AND(B109&lt;&gt;"",AND(B109&lt;&gt;"Prepare",B109&lt;&gt;"Train",B109&lt;&gt;"Cutover",B109&lt;&gt;"Go-live day",B109&lt;&gt;"Hypercare")),AND(E109&lt;&gt;"Not started",E109&lt;&gt;"In progress",E109&lt;&gt;"Done",E109&lt;&gt;"Blocked",E109&lt;&gt;"N/A"),AND(G109&lt;&gt;"Yes",G109&lt;&gt;"No"),AND(E109="Done",NOT(ISNUMBER(F109))),AND(F109&lt;&gt;"",NOT(ISNUMBER(F109))),AND(G109="Yes",E109="N/A")),"Check inputs","OK"))</f>
        <v/>
      </c>
    </row>
    <row r="110" spans="1:9" x14ac:dyDescent="0.25">
      <c r="A110" s="12"/>
      <c r="B110" s="14"/>
      <c r="C110" s="19"/>
      <c r="D110" s="15"/>
      <c r="E110" s="14"/>
      <c r="F110" s="15"/>
      <c r="G110" s="14"/>
      <c r="H110" s="18" t="str">
        <f>IF(NOT(COUNTA(A110:G110)&gt;0),"",IF(AND(ISNUMBER(D110),ISNUMBER(Dashboard!$B$4)),IF(AND(E110&lt;&gt;"Done",E110&lt;&gt;"N/A",D110&lt;Dashboard!$B$4),"Yes","No"),"n/a"))</f>
        <v/>
      </c>
      <c r="I110" s="18" t="str">
        <f>IF(NOT(COUNTA(A110:G110)&gt;0),"",IF(OR(A110="",C110="",NOT(ISNUMBER(D110)),AND(B110&lt;&gt;"",AND(B110&lt;&gt;"Prepare",B110&lt;&gt;"Train",B110&lt;&gt;"Cutover",B110&lt;&gt;"Go-live day",B110&lt;&gt;"Hypercare")),AND(E110&lt;&gt;"Not started",E110&lt;&gt;"In progress",E110&lt;&gt;"Done",E110&lt;&gt;"Blocked",E110&lt;&gt;"N/A"),AND(G110&lt;&gt;"Yes",G110&lt;&gt;"No"),AND(E110="Done",NOT(ISNUMBER(F110))),AND(F110&lt;&gt;"",NOT(ISNUMBER(F110))),AND(G110="Yes",E110="N/A")),"Check inputs","OK"))</f>
        <v/>
      </c>
    </row>
    <row r="111" spans="1:9" x14ac:dyDescent="0.25">
      <c r="A111" s="12"/>
      <c r="B111" s="14"/>
      <c r="C111" s="19"/>
      <c r="D111" s="15"/>
      <c r="E111" s="14"/>
      <c r="F111" s="15"/>
      <c r="G111" s="14"/>
      <c r="H111" s="18" t="str">
        <f>IF(NOT(COUNTA(A111:G111)&gt;0),"",IF(AND(ISNUMBER(D111),ISNUMBER(Dashboard!$B$4)),IF(AND(E111&lt;&gt;"Done",E111&lt;&gt;"N/A",D111&lt;Dashboard!$B$4),"Yes","No"),"n/a"))</f>
        <v/>
      </c>
      <c r="I111" s="18" t="str">
        <f>IF(NOT(COUNTA(A111:G111)&gt;0),"",IF(OR(A111="",C111="",NOT(ISNUMBER(D111)),AND(B111&lt;&gt;"",AND(B111&lt;&gt;"Prepare",B111&lt;&gt;"Train",B111&lt;&gt;"Cutover",B111&lt;&gt;"Go-live day",B111&lt;&gt;"Hypercare")),AND(E111&lt;&gt;"Not started",E111&lt;&gt;"In progress",E111&lt;&gt;"Done",E111&lt;&gt;"Blocked",E111&lt;&gt;"N/A"),AND(G111&lt;&gt;"Yes",G111&lt;&gt;"No"),AND(E111="Done",NOT(ISNUMBER(F111))),AND(F111&lt;&gt;"",NOT(ISNUMBER(F111))),AND(G111="Yes",E111="N/A")),"Check inputs","OK"))</f>
        <v/>
      </c>
    </row>
    <row r="112" spans="1:9" x14ac:dyDescent="0.25">
      <c r="A112" s="12"/>
      <c r="B112" s="14"/>
      <c r="C112" s="19"/>
      <c r="D112" s="15"/>
      <c r="E112" s="14"/>
      <c r="F112" s="15"/>
      <c r="G112" s="14"/>
      <c r="H112" s="18" t="str">
        <f>IF(NOT(COUNTA(A112:G112)&gt;0),"",IF(AND(ISNUMBER(D112),ISNUMBER(Dashboard!$B$4)),IF(AND(E112&lt;&gt;"Done",E112&lt;&gt;"N/A",D112&lt;Dashboard!$B$4),"Yes","No"),"n/a"))</f>
        <v/>
      </c>
      <c r="I112" s="18" t="str">
        <f>IF(NOT(COUNTA(A112:G112)&gt;0),"",IF(OR(A112="",C112="",NOT(ISNUMBER(D112)),AND(B112&lt;&gt;"",AND(B112&lt;&gt;"Prepare",B112&lt;&gt;"Train",B112&lt;&gt;"Cutover",B112&lt;&gt;"Go-live day",B112&lt;&gt;"Hypercare")),AND(E112&lt;&gt;"Not started",E112&lt;&gt;"In progress",E112&lt;&gt;"Done",E112&lt;&gt;"Blocked",E112&lt;&gt;"N/A"),AND(G112&lt;&gt;"Yes",G112&lt;&gt;"No"),AND(E112="Done",NOT(ISNUMBER(F112))),AND(F112&lt;&gt;"",NOT(ISNUMBER(F112))),AND(G112="Yes",E112="N/A")),"Check inputs","OK"))</f>
        <v/>
      </c>
    </row>
    <row r="113" spans="1:9" x14ac:dyDescent="0.25">
      <c r="A113" s="12"/>
      <c r="B113" s="14"/>
      <c r="C113" s="19"/>
      <c r="D113" s="15"/>
      <c r="E113" s="14"/>
      <c r="F113" s="15"/>
      <c r="G113" s="14"/>
      <c r="H113" s="18" t="str">
        <f>IF(NOT(COUNTA(A113:G113)&gt;0),"",IF(AND(ISNUMBER(D113),ISNUMBER(Dashboard!$B$4)),IF(AND(E113&lt;&gt;"Done",E113&lt;&gt;"N/A",D113&lt;Dashboard!$B$4),"Yes","No"),"n/a"))</f>
        <v/>
      </c>
      <c r="I113" s="18" t="str">
        <f>IF(NOT(COUNTA(A113:G113)&gt;0),"",IF(OR(A113="",C113="",NOT(ISNUMBER(D113)),AND(B113&lt;&gt;"",AND(B113&lt;&gt;"Prepare",B113&lt;&gt;"Train",B113&lt;&gt;"Cutover",B113&lt;&gt;"Go-live day",B113&lt;&gt;"Hypercare")),AND(E113&lt;&gt;"Not started",E113&lt;&gt;"In progress",E113&lt;&gt;"Done",E113&lt;&gt;"Blocked",E113&lt;&gt;"N/A"),AND(G113&lt;&gt;"Yes",G113&lt;&gt;"No"),AND(E113="Done",NOT(ISNUMBER(F113))),AND(F113&lt;&gt;"",NOT(ISNUMBER(F113))),AND(G113="Yes",E113="N/A")),"Check inputs","OK"))</f>
        <v/>
      </c>
    </row>
    <row r="114" spans="1:9" x14ac:dyDescent="0.25">
      <c r="A114" s="12"/>
      <c r="B114" s="14"/>
      <c r="C114" s="19"/>
      <c r="D114" s="15"/>
      <c r="E114" s="14"/>
      <c r="F114" s="15"/>
      <c r="G114" s="14"/>
      <c r="H114" s="18" t="str">
        <f>IF(NOT(COUNTA(A114:G114)&gt;0),"",IF(AND(ISNUMBER(D114),ISNUMBER(Dashboard!$B$4)),IF(AND(E114&lt;&gt;"Done",E114&lt;&gt;"N/A",D114&lt;Dashboard!$B$4),"Yes","No"),"n/a"))</f>
        <v/>
      </c>
      <c r="I114" s="18" t="str">
        <f>IF(NOT(COUNTA(A114:G114)&gt;0),"",IF(OR(A114="",C114="",NOT(ISNUMBER(D114)),AND(B114&lt;&gt;"",AND(B114&lt;&gt;"Prepare",B114&lt;&gt;"Train",B114&lt;&gt;"Cutover",B114&lt;&gt;"Go-live day",B114&lt;&gt;"Hypercare")),AND(E114&lt;&gt;"Not started",E114&lt;&gt;"In progress",E114&lt;&gt;"Done",E114&lt;&gt;"Blocked",E114&lt;&gt;"N/A"),AND(G114&lt;&gt;"Yes",G114&lt;&gt;"No"),AND(E114="Done",NOT(ISNUMBER(F114))),AND(F114&lt;&gt;"",NOT(ISNUMBER(F114))),AND(G114="Yes",E114="N/A")),"Check inputs","OK"))</f>
        <v/>
      </c>
    </row>
    <row r="115" spans="1:9" x14ac:dyDescent="0.25">
      <c r="A115" s="12"/>
      <c r="B115" s="14"/>
      <c r="C115" s="19"/>
      <c r="D115" s="15"/>
      <c r="E115" s="14"/>
      <c r="F115" s="15"/>
      <c r="G115" s="14"/>
      <c r="H115" s="18" t="str">
        <f>IF(NOT(COUNTA(A115:G115)&gt;0),"",IF(AND(ISNUMBER(D115),ISNUMBER(Dashboard!$B$4)),IF(AND(E115&lt;&gt;"Done",E115&lt;&gt;"N/A",D115&lt;Dashboard!$B$4),"Yes","No"),"n/a"))</f>
        <v/>
      </c>
      <c r="I115" s="18" t="str">
        <f>IF(NOT(COUNTA(A115:G115)&gt;0),"",IF(OR(A115="",C115="",NOT(ISNUMBER(D115)),AND(B115&lt;&gt;"",AND(B115&lt;&gt;"Prepare",B115&lt;&gt;"Train",B115&lt;&gt;"Cutover",B115&lt;&gt;"Go-live day",B115&lt;&gt;"Hypercare")),AND(E115&lt;&gt;"Not started",E115&lt;&gt;"In progress",E115&lt;&gt;"Done",E115&lt;&gt;"Blocked",E115&lt;&gt;"N/A"),AND(G115&lt;&gt;"Yes",G115&lt;&gt;"No"),AND(E115="Done",NOT(ISNUMBER(F115))),AND(F115&lt;&gt;"",NOT(ISNUMBER(F115))),AND(G115="Yes",E115="N/A")),"Check inputs","OK"))</f>
        <v/>
      </c>
    </row>
    <row r="116" spans="1:9" x14ac:dyDescent="0.25">
      <c r="A116" s="12"/>
      <c r="B116" s="14"/>
      <c r="C116" s="19"/>
      <c r="D116" s="15"/>
      <c r="E116" s="14"/>
      <c r="F116" s="15"/>
      <c r="G116" s="14"/>
      <c r="H116" s="18" t="str">
        <f>IF(NOT(COUNTA(A116:G116)&gt;0),"",IF(AND(ISNUMBER(D116),ISNUMBER(Dashboard!$B$4)),IF(AND(E116&lt;&gt;"Done",E116&lt;&gt;"N/A",D116&lt;Dashboard!$B$4),"Yes","No"),"n/a"))</f>
        <v/>
      </c>
      <c r="I116" s="18" t="str">
        <f>IF(NOT(COUNTA(A116:G116)&gt;0),"",IF(OR(A116="",C116="",NOT(ISNUMBER(D116)),AND(B116&lt;&gt;"",AND(B116&lt;&gt;"Prepare",B116&lt;&gt;"Train",B116&lt;&gt;"Cutover",B116&lt;&gt;"Go-live day",B116&lt;&gt;"Hypercare")),AND(E116&lt;&gt;"Not started",E116&lt;&gt;"In progress",E116&lt;&gt;"Done",E116&lt;&gt;"Blocked",E116&lt;&gt;"N/A"),AND(G116&lt;&gt;"Yes",G116&lt;&gt;"No"),AND(E116="Done",NOT(ISNUMBER(F116))),AND(F116&lt;&gt;"",NOT(ISNUMBER(F116))),AND(G116="Yes",E116="N/A")),"Check inputs","OK"))</f>
        <v/>
      </c>
    </row>
    <row r="117" spans="1:9" x14ac:dyDescent="0.25">
      <c r="A117" s="12"/>
      <c r="B117" s="14"/>
      <c r="C117" s="19"/>
      <c r="D117" s="15"/>
      <c r="E117" s="14"/>
      <c r="F117" s="15"/>
      <c r="G117" s="14"/>
      <c r="H117" s="18" t="str">
        <f>IF(NOT(COUNTA(A117:G117)&gt;0),"",IF(AND(ISNUMBER(D117),ISNUMBER(Dashboard!$B$4)),IF(AND(E117&lt;&gt;"Done",E117&lt;&gt;"N/A",D117&lt;Dashboard!$B$4),"Yes","No"),"n/a"))</f>
        <v/>
      </c>
      <c r="I117" s="18" t="str">
        <f>IF(NOT(COUNTA(A117:G117)&gt;0),"",IF(OR(A117="",C117="",NOT(ISNUMBER(D117)),AND(B117&lt;&gt;"",AND(B117&lt;&gt;"Prepare",B117&lt;&gt;"Train",B117&lt;&gt;"Cutover",B117&lt;&gt;"Go-live day",B117&lt;&gt;"Hypercare")),AND(E117&lt;&gt;"Not started",E117&lt;&gt;"In progress",E117&lt;&gt;"Done",E117&lt;&gt;"Blocked",E117&lt;&gt;"N/A"),AND(G117&lt;&gt;"Yes",G117&lt;&gt;"No"),AND(E117="Done",NOT(ISNUMBER(F117))),AND(F117&lt;&gt;"",NOT(ISNUMBER(F117))),AND(G117="Yes",E117="N/A")),"Check inputs","OK"))</f>
        <v/>
      </c>
    </row>
    <row r="118" spans="1:9" x14ac:dyDescent="0.25">
      <c r="A118" s="12"/>
      <c r="B118" s="14"/>
      <c r="C118" s="19"/>
      <c r="D118" s="15"/>
      <c r="E118" s="14"/>
      <c r="F118" s="15"/>
      <c r="G118" s="14"/>
      <c r="H118" s="18" t="str">
        <f>IF(NOT(COUNTA(A118:G118)&gt;0),"",IF(AND(ISNUMBER(D118),ISNUMBER(Dashboard!$B$4)),IF(AND(E118&lt;&gt;"Done",E118&lt;&gt;"N/A",D118&lt;Dashboard!$B$4),"Yes","No"),"n/a"))</f>
        <v/>
      </c>
      <c r="I118" s="18" t="str">
        <f>IF(NOT(COUNTA(A118:G118)&gt;0),"",IF(OR(A118="",C118="",NOT(ISNUMBER(D118)),AND(B118&lt;&gt;"",AND(B118&lt;&gt;"Prepare",B118&lt;&gt;"Train",B118&lt;&gt;"Cutover",B118&lt;&gt;"Go-live day",B118&lt;&gt;"Hypercare")),AND(E118&lt;&gt;"Not started",E118&lt;&gt;"In progress",E118&lt;&gt;"Done",E118&lt;&gt;"Blocked",E118&lt;&gt;"N/A"),AND(G118&lt;&gt;"Yes",G118&lt;&gt;"No"),AND(E118="Done",NOT(ISNUMBER(F118))),AND(F118&lt;&gt;"",NOT(ISNUMBER(F118))),AND(G118="Yes",E118="N/A")),"Check inputs","OK"))</f>
        <v/>
      </c>
    </row>
    <row r="119" spans="1:9" x14ac:dyDescent="0.25">
      <c r="A119" s="12"/>
      <c r="B119" s="14"/>
      <c r="C119" s="19"/>
      <c r="D119" s="15"/>
      <c r="E119" s="14"/>
      <c r="F119" s="15"/>
      <c r="G119" s="14"/>
      <c r="H119" s="18" t="str">
        <f>IF(NOT(COUNTA(A119:G119)&gt;0),"",IF(AND(ISNUMBER(D119),ISNUMBER(Dashboard!$B$4)),IF(AND(E119&lt;&gt;"Done",E119&lt;&gt;"N/A",D119&lt;Dashboard!$B$4),"Yes","No"),"n/a"))</f>
        <v/>
      </c>
      <c r="I119" s="18" t="str">
        <f>IF(NOT(COUNTA(A119:G119)&gt;0),"",IF(OR(A119="",C119="",NOT(ISNUMBER(D119)),AND(B119&lt;&gt;"",AND(B119&lt;&gt;"Prepare",B119&lt;&gt;"Train",B119&lt;&gt;"Cutover",B119&lt;&gt;"Go-live day",B119&lt;&gt;"Hypercare")),AND(E119&lt;&gt;"Not started",E119&lt;&gt;"In progress",E119&lt;&gt;"Done",E119&lt;&gt;"Blocked",E119&lt;&gt;"N/A"),AND(G119&lt;&gt;"Yes",G119&lt;&gt;"No"),AND(E119="Done",NOT(ISNUMBER(F119))),AND(F119&lt;&gt;"",NOT(ISNUMBER(F119))),AND(G119="Yes",E119="N/A")),"Check inputs","OK"))</f>
        <v/>
      </c>
    </row>
    <row r="120" spans="1:9" x14ac:dyDescent="0.25">
      <c r="A120" s="12"/>
      <c r="B120" s="14"/>
      <c r="C120" s="19"/>
      <c r="D120" s="15"/>
      <c r="E120" s="14"/>
      <c r="F120" s="15"/>
      <c r="G120" s="14"/>
      <c r="H120" s="18" t="str">
        <f>IF(NOT(COUNTA(A120:G120)&gt;0),"",IF(AND(ISNUMBER(D120),ISNUMBER(Dashboard!$B$4)),IF(AND(E120&lt;&gt;"Done",E120&lt;&gt;"N/A",D120&lt;Dashboard!$B$4),"Yes","No"),"n/a"))</f>
        <v/>
      </c>
      <c r="I120" s="18" t="str">
        <f>IF(NOT(COUNTA(A120:G120)&gt;0),"",IF(OR(A120="",C120="",NOT(ISNUMBER(D120)),AND(B120&lt;&gt;"",AND(B120&lt;&gt;"Prepare",B120&lt;&gt;"Train",B120&lt;&gt;"Cutover",B120&lt;&gt;"Go-live day",B120&lt;&gt;"Hypercare")),AND(E120&lt;&gt;"Not started",E120&lt;&gt;"In progress",E120&lt;&gt;"Done",E120&lt;&gt;"Blocked",E120&lt;&gt;"N/A"),AND(G120&lt;&gt;"Yes",G120&lt;&gt;"No"),AND(E120="Done",NOT(ISNUMBER(F120))),AND(F120&lt;&gt;"",NOT(ISNUMBER(F120))),AND(G120="Yes",E120="N/A")),"Check inputs","OK"))</f>
        <v/>
      </c>
    </row>
    <row r="121" spans="1:9" x14ac:dyDescent="0.25">
      <c r="A121" s="12"/>
      <c r="B121" s="14"/>
      <c r="C121" s="19"/>
      <c r="D121" s="15"/>
      <c r="E121" s="14"/>
      <c r="F121" s="15"/>
      <c r="G121" s="14"/>
      <c r="H121" s="18" t="str">
        <f>IF(NOT(COUNTA(A121:G121)&gt;0),"",IF(AND(ISNUMBER(D121),ISNUMBER(Dashboard!$B$4)),IF(AND(E121&lt;&gt;"Done",E121&lt;&gt;"N/A",D121&lt;Dashboard!$B$4),"Yes","No"),"n/a"))</f>
        <v/>
      </c>
      <c r="I121" s="18" t="str">
        <f>IF(NOT(COUNTA(A121:G121)&gt;0),"",IF(OR(A121="",C121="",NOT(ISNUMBER(D121)),AND(B121&lt;&gt;"",AND(B121&lt;&gt;"Prepare",B121&lt;&gt;"Train",B121&lt;&gt;"Cutover",B121&lt;&gt;"Go-live day",B121&lt;&gt;"Hypercare")),AND(E121&lt;&gt;"Not started",E121&lt;&gt;"In progress",E121&lt;&gt;"Done",E121&lt;&gt;"Blocked",E121&lt;&gt;"N/A"),AND(G121&lt;&gt;"Yes",G121&lt;&gt;"No"),AND(E121="Done",NOT(ISNUMBER(F121))),AND(F121&lt;&gt;"",NOT(ISNUMBER(F121))),AND(G121="Yes",E121="N/A")),"Check inputs","OK"))</f>
        <v/>
      </c>
    </row>
    <row r="122" spans="1:9" x14ac:dyDescent="0.25">
      <c r="A122" s="12"/>
      <c r="B122" s="14"/>
      <c r="C122" s="19"/>
      <c r="D122" s="15"/>
      <c r="E122" s="14"/>
      <c r="F122" s="15"/>
      <c r="G122" s="14"/>
      <c r="H122" s="18" t="str">
        <f>IF(NOT(COUNTA(A122:G122)&gt;0),"",IF(AND(ISNUMBER(D122),ISNUMBER(Dashboard!$B$4)),IF(AND(E122&lt;&gt;"Done",E122&lt;&gt;"N/A",D122&lt;Dashboard!$B$4),"Yes","No"),"n/a"))</f>
        <v/>
      </c>
      <c r="I122" s="18" t="str">
        <f>IF(NOT(COUNTA(A122:G122)&gt;0),"",IF(OR(A122="",C122="",NOT(ISNUMBER(D122)),AND(B122&lt;&gt;"",AND(B122&lt;&gt;"Prepare",B122&lt;&gt;"Train",B122&lt;&gt;"Cutover",B122&lt;&gt;"Go-live day",B122&lt;&gt;"Hypercare")),AND(E122&lt;&gt;"Not started",E122&lt;&gt;"In progress",E122&lt;&gt;"Done",E122&lt;&gt;"Blocked",E122&lt;&gt;"N/A"),AND(G122&lt;&gt;"Yes",G122&lt;&gt;"No"),AND(E122="Done",NOT(ISNUMBER(F122))),AND(F122&lt;&gt;"",NOT(ISNUMBER(F122))),AND(G122="Yes",E122="N/A")),"Check inputs","OK"))</f>
        <v/>
      </c>
    </row>
    <row r="123" spans="1:9" x14ac:dyDescent="0.25">
      <c r="A123" s="12"/>
      <c r="B123" s="14"/>
      <c r="C123" s="19"/>
      <c r="D123" s="15"/>
      <c r="E123" s="14"/>
      <c r="F123" s="15"/>
      <c r="G123" s="14"/>
      <c r="H123" s="18" t="str">
        <f>IF(NOT(COUNTA(A123:G123)&gt;0),"",IF(AND(ISNUMBER(D123),ISNUMBER(Dashboard!$B$4)),IF(AND(E123&lt;&gt;"Done",E123&lt;&gt;"N/A",D123&lt;Dashboard!$B$4),"Yes","No"),"n/a"))</f>
        <v/>
      </c>
      <c r="I123" s="18" t="str">
        <f>IF(NOT(COUNTA(A123:G123)&gt;0),"",IF(OR(A123="",C123="",NOT(ISNUMBER(D123)),AND(B123&lt;&gt;"",AND(B123&lt;&gt;"Prepare",B123&lt;&gt;"Train",B123&lt;&gt;"Cutover",B123&lt;&gt;"Go-live day",B123&lt;&gt;"Hypercare")),AND(E123&lt;&gt;"Not started",E123&lt;&gt;"In progress",E123&lt;&gt;"Done",E123&lt;&gt;"Blocked",E123&lt;&gt;"N/A"),AND(G123&lt;&gt;"Yes",G123&lt;&gt;"No"),AND(E123="Done",NOT(ISNUMBER(F123))),AND(F123&lt;&gt;"",NOT(ISNUMBER(F123))),AND(G123="Yes",E123="N/A")),"Check inputs","OK"))</f>
        <v/>
      </c>
    </row>
    <row r="124" spans="1:9" x14ac:dyDescent="0.25">
      <c r="A124" s="12"/>
      <c r="B124" s="14"/>
      <c r="C124" s="19"/>
      <c r="D124" s="15"/>
      <c r="E124" s="14"/>
      <c r="F124" s="15"/>
      <c r="G124" s="14"/>
      <c r="H124" s="18" t="str">
        <f>IF(NOT(COUNTA(A124:G124)&gt;0),"",IF(AND(ISNUMBER(D124),ISNUMBER(Dashboard!$B$4)),IF(AND(E124&lt;&gt;"Done",E124&lt;&gt;"N/A",D124&lt;Dashboard!$B$4),"Yes","No"),"n/a"))</f>
        <v/>
      </c>
      <c r="I124" s="18" t="str">
        <f>IF(NOT(COUNTA(A124:G124)&gt;0),"",IF(OR(A124="",C124="",NOT(ISNUMBER(D124)),AND(B124&lt;&gt;"",AND(B124&lt;&gt;"Prepare",B124&lt;&gt;"Train",B124&lt;&gt;"Cutover",B124&lt;&gt;"Go-live day",B124&lt;&gt;"Hypercare")),AND(E124&lt;&gt;"Not started",E124&lt;&gt;"In progress",E124&lt;&gt;"Done",E124&lt;&gt;"Blocked",E124&lt;&gt;"N/A"),AND(G124&lt;&gt;"Yes",G124&lt;&gt;"No"),AND(E124="Done",NOT(ISNUMBER(F124))),AND(F124&lt;&gt;"",NOT(ISNUMBER(F124))),AND(G124="Yes",E124="N/A")),"Check inputs","OK"))</f>
        <v/>
      </c>
    </row>
    <row r="125" spans="1:9" x14ac:dyDescent="0.25">
      <c r="A125" s="12"/>
      <c r="B125" s="14"/>
      <c r="C125" s="19"/>
      <c r="D125" s="15"/>
      <c r="E125" s="14"/>
      <c r="F125" s="15"/>
      <c r="G125" s="14"/>
      <c r="H125" s="18" t="str">
        <f>IF(NOT(COUNTA(A125:G125)&gt;0),"",IF(AND(ISNUMBER(D125),ISNUMBER(Dashboard!$B$4)),IF(AND(E125&lt;&gt;"Done",E125&lt;&gt;"N/A",D125&lt;Dashboard!$B$4),"Yes","No"),"n/a"))</f>
        <v/>
      </c>
      <c r="I125" s="18" t="str">
        <f>IF(NOT(COUNTA(A125:G125)&gt;0),"",IF(OR(A125="",C125="",NOT(ISNUMBER(D125)),AND(B125&lt;&gt;"",AND(B125&lt;&gt;"Prepare",B125&lt;&gt;"Train",B125&lt;&gt;"Cutover",B125&lt;&gt;"Go-live day",B125&lt;&gt;"Hypercare")),AND(E125&lt;&gt;"Not started",E125&lt;&gt;"In progress",E125&lt;&gt;"Done",E125&lt;&gt;"Blocked",E125&lt;&gt;"N/A"),AND(G125&lt;&gt;"Yes",G125&lt;&gt;"No"),AND(E125="Done",NOT(ISNUMBER(F125))),AND(F125&lt;&gt;"",NOT(ISNUMBER(F125))),AND(G125="Yes",E125="N/A")),"Check inputs","OK"))</f>
        <v/>
      </c>
    </row>
    <row r="126" spans="1:9" x14ac:dyDescent="0.25">
      <c r="A126" s="12"/>
      <c r="B126" s="14"/>
      <c r="C126" s="19"/>
      <c r="D126" s="15"/>
      <c r="E126" s="14"/>
      <c r="F126" s="15"/>
      <c r="G126" s="14"/>
      <c r="H126" s="18" t="str">
        <f>IF(NOT(COUNTA(A126:G126)&gt;0),"",IF(AND(ISNUMBER(D126),ISNUMBER(Dashboard!$B$4)),IF(AND(E126&lt;&gt;"Done",E126&lt;&gt;"N/A",D126&lt;Dashboard!$B$4),"Yes","No"),"n/a"))</f>
        <v/>
      </c>
      <c r="I126" s="18" t="str">
        <f>IF(NOT(COUNTA(A126:G126)&gt;0),"",IF(OR(A126="",C126="",NOT(ISNUMBER(D126)),AND(B126&lt;&gt;"",AND(B126&lt;&gt;"Prepare",B126&lt;&gt;"Train",B126&lt;&gt;"Cutover",B126&lt;&gt;"Go-live day",B126&lt;&gt;"Hypercare")),AND(E126&lt;&gt;"Not started",E126&lt;&gt;"In progress",E126&lt;&gt;"Done",E126&lt;&gt;"Blocked",E126&lt;&gt;"N/A"),AND(G126&lt;&gt;"Yes",G126&lt;&gt;"No"),AND(E126="Done",NOT(ISNUMBER(F126))),AND(F126&lt;&gt;"",NOT(ISNUMBER(F126))),AND(G126="Yes",E126="N/A")),"Check inputs","OK"))</f>
        <v/>
      </c>
    </row>
    <row r="127" spans="1:9" x14ac:dyDescent="0.25">
      <c r="A127" s="12"/>
      <c r="B127" s="14"/>
      <c r="C127" s="19"/>
      <c r="D127" s="15"/>
      <c r="E127" s="14"/>
      <c r="F127" s="15"/>
      <c r="G127" s="14"/>
      <c r="H127" s="18" t="str">
        <f>IF(NOT(COUNTA(A127:G127)&gt;0),"",IF(AND(ISNUMBER(D127),ISNUMBER(Dashboard!$B$4)),IF(AND(E127&lt;&gt;"Done",E127&lt;&gt;"N/A",D127&lt;Dashboard!$B$4),"Yes","No"),"n/a"))</f>
        <v/>
      </c>
      <c r="I127" s="18" t="str">
        <f>IF(NOT(COUNTA(A127:G127)&gt;0),"",IF(OR(A127="",C127="",NOT(ISNUMBER(D127)),AND(B127&lt;&gt;"",AND(B127&lt;&gt;"Prepare",B127&lt;&gt;"Train",B127&lt;&gt;"Cutover",B127&lt;&gt;"Go-live day",B127&lt;&gt;"Hypercare")),AND(E127&lt;&gt;"Not started",E127&lt;&gt;"In progress",E127&lt;&gt;"Done",E127&lt;&gt;"Blocked",E127&lt;&gt;"N/A"),AND(G127&lt;&gt;"Yes",G127&lt;&gt;"No"),AND(E127="Done",NOT(ISNUMBER(F127))),AND(F127&lt;&gt;"",NOT(ISNUMBER(F127))),AND(G127="Yes",E127="N/A")),"Check inputs","OK"))</f>
        <v/>
      </c>
    </row>
    <row r="128" spans="1:9" x14ac:dyDescent="0.25">
      <c r="A128" s="12"/>
      <c r="B128" s="14"/>
      <c r="C128" s="19"/>
      <c r="D128" s="15"/>
      <c r="E128" s="14"/>
      <c r="F128" s="15"/>
      <c r="G128" s="14"/>
      <c r="H128" s="18" t="str">
        <f>IF(NOT(COUNTA(A128:G128)&gt;0),"",IF(AND(ISNUMBER(D128),ISNUMBER(Dashboard!$B$4)),IF(AND(E128&lt;&gt;"Done",E128&lt;&gt;"N/A",D128&lt;Dashboard!$B$4),"Yes","No"),"n/a"))</f>
        <v/>
      </c>
      <c r="I128" s="18" t="str">
        <f>IF(NOT(COUNTA(A128:G128)&gt;0),"",IF(OR(A128="",C128="",NOT(ISNUMBER(D128)),AND(B128&lt;&gt;"",AND(B128&lt;&gt;"Prepare",B128&lt;&gt;"Train",B128&lt;&gt;"Cutover",B128&lt;&gt;"Go-live day",B128&lt;&gt;"Hypercare")),AND(E128&lt;&gt;"Not started",E128&lt;&gt;"In progress",E128&lt;&gt;"Done",E128&lt;&gt;"Blocked",E128&lt;&gt;"N/A"),AND(G128&lt;&gt;"Yes",G128&lt;&gt;"No"),AND(E128="Done",NOT(ISNUMBER(F128))),AND(F128&lt;&gt;"",NOT(ISNUMBER(F128))),AND(G128="Yes",E128="N/A")),"Check inputs","OK"))</f>
        <v/>
      </c>
    </row>
    <row r="129" spans="1:9" x14ac:dyDescent="0.25">
      <c r="A129" s="12"/>
      <c r="B129" s="14"/>
      <c r="C129" s="19"/>
      <c r="D129" s="15"/>
      <c r="E129" s="14"/>
      <c r="F129" s="15"/>
      <c r="G129" s="14"/>
      <c r="H129" s="18" t="str">
        <f>IF(NOT(COUNTA(A129:G129)&gt;0),"",IF(AND(ISNUMBER(D129),ISNUMBER(Dashboard!$B$4)),IF(AND(E129&lt;&gt;"Done",E129&lt;&gt;"N/A",D129&lt;Dashboard!$B$4),"Yes","No"),"n/a"))</f>
        <v/>
      </c>
      <c r="I129" s="18" t="str">
        <f>IF(NOT(COUNTA(A129:G129)&gt;0),"",IF(OR(A129="",C129="",NOT(ISNUMBER(D129)),AND(B129&lt;&gt;"",AND(B129&lt;&gt;"Prepare",B129&lt;&gt;"Train",B129&lt;&gt;"Cutover",B129&lt;&gt;"Go-live day",B129&lt;&gt;"Hypercare")),AND(E129&lt;&gt;"Not started",E129&lt;&gt;"In progress",E129&lt;&gt;"Done",E129&lt;&gt;"Blocked",E129&lt;&gt;"N/A"),AND(G129&lt;&gt;"Yes",G129&lt;&gt;"No"),AND(E129="Done",NOT(ISNUMBER(F129))),AND(F129&lt;&gt;"",NOT(ISNUMBER(F129))),AND(G129="Yes",E129="N/A")),"Check inputs","OK"))</f>
        <v/>
      </c>
    </row>
    <row r="130" spans="1:9" x14ac:dyDescent="0.25">
      <c r="A130" s="12"/>
      <c r="B130" s="14"/>
      <c r="C130" s="19"/>
      <c r="D130" s="15"/>
      <c r="E130" s="14"/>
      <c r="F130" s="15"/>
      <c r="G130" s="14"/>
      <c r="H130" s="18" t="str">
        <f>IF(NOT(COUNTA(A130:G130)&gt;0),"",IF(AND(ISNUMBER(D130),ISNUMBER(Dashboard!$B$4)),IF(AND(E130&lt;&gt;"Done",E130&lt;&gt;"N/A",D130&lt;Dashboard!$B$4),"Yes","No"),"n/a"))</f>
        <v/>
      </c>
      <c r="I130" s="18" t="str">
        <f>IF(NOT(COUNTA(A130:G130)&gt;0),"",IF(OR(A130="",C130="",NOT(ISNUMBER(D130)),AND(B130&lt;&gt;"",AND(B130&lt;&gt;"Prepare",B130&lt;&gt;"Train",B130&lt;&gt;"Cutover",B130&lt;&gt;"Go-live day",B130&lt;&gt;"Hypercare")),AND(E130&lt;&gt;"Not started",E130&lt;&gt;"In progress",E130&lt;&gt;"Done",E130&lt;&gt;"Blocked",E130&lt;&gt;"N/A"),AND(G130&lt;&gt;"Yes",G130&lt;&gt;"No"),AND(E130="Done",NOT(ISNUMBER(F130))),AND(F130&lt;&gt;"",NOT(ISNUMBER(F130))),AND(G130="Yes",E130="N/A")),"Check inputs","OK"))</f>
        <v/>
      </c>
    </row>
    <row r="131" spans="1:9" x14ac:dyDescent="0.25">
      <c r="A131" s="12"/>
      <c r="B131" s="14"/>
      <c r="C131" s="19"/>
      <c r="D131" s="15"/>
      <c r="E131" s="14"/>
      <c r="F131" s="15"/>
      <c r="G131" s="14"/>
      <c r="H131" s="18" t="str">
        <f>IF(NOT(COUNTA(A131:G131)&gt;0),"",IF(AND(ISNUMBER(D131),ISNUMBER(Dashboard!$B$4)),IF(AND(E131&lt;&gt;"Done",E131&lt;&gt;"N/A",D131&lt;Dashboard!$B$4),"Yes","No"),"n/a"))</f>
        <v/>
      </c>
      <c r="I131" s="18" t="str">
        <f>IF(NOT(COUNTA(A131:G131)&gt;0),"",IF(OR(A131="",C131="",NOT(ISNUMBER(D131)),AND(B131&lt;&gt;"",AND(B131&lt;&gt;"Prepare",B131&lt;&gt;"Train",B131&lt;&gt;"Cutover",B131&lt;&gt;"Go-live day",B131&lt;&gt;"Hypercare")),AND(E131&lt;&gt;"Not started",E131&lt;&gt;"In progress",E131&lt;&gt;"Done",E131&lt;&gt;"Blocked",E131&lt;&gt;"N/A"),AND(G131&lt;&gt;"Yes",G131&lt;&gt;"No"),AND(E131="Done",NOT(ISNUMBER(F131))),AND(F131&lt;&gt;"",NOT(ISNUMBER(F131))),AND(G131="Yes",E131="N/A")),"Check inputs","OK"))</f>
        <v/>
      </c>
    </row>
    <row r="132" spans="1:9" x14ac:dyDescent="0.25">
      <c r="A132" s="12"/>
      <c r="B132" s="14"/>
      <c r="C132" s="19"/>
      <c r="D132" s="15"/>
      <c r="E132" s="14"/>
      <c r="F132" s="15"/>
      <c r="G132" s="14"/>
      <c r="H132" s="18" t="str">
        <f>IF(NOT(COUNTA(A132:G132)&gt;0),"",IF(AND(ISNUMBER(D132),ISNUMBER(Dashboard!$B$4)),IF(AND(E132&lt;&gt;"Done",E132&lt;&gt;"N/A",D132&lt;Dashboard!$B$4),"Yes","No"),"n/a"))</f>
        <v/>
      </c>
      <c r="I132" s="18" t="str">
        <f>IF(NOT(COUNTA(A132:G132)&gt;0),"",IF(OR(A132="",C132="",NOT(ISNUMBER(D132)),AND(B132&lt;&gt;"",AND(B132&lt;&gt;"Prepare",B132&lt;&gt;"Train",B132&lt;&gt;"Cutover",B132&lt;&gt;"Go-live day",B132&lt;&gt;"Hypercare")),AND(E132&lt;&gt;"Not started",E132&lt;&gt;"In progress",E132&lt;&gt;"Done",E132&lt;&gt;"Blocked",E132&lt;&gt;"N/A"),AND(G132&lt;&gt;"Yes",G132&lt;&gt;"No"),AND(E132="Done",NOT(ISNUMBER(F132))),AND(F132&lt;&gt;"",NOT(ISNUMBER(F132))),AND(G132="Yes",E132="N/A")),"Check inputs","OK"))</f>
        <v/>
      </c>
    </row>
    <row r="133" spans="1:9" x14ac:dyDescent="0.25">
      <c r="A133" s="12"/>
      <c r="B133" s="14"/>
      <c r="C133" s="19"/>
      <c r="D133" s="15"/>
      <c r="E133" s="14"/>
      <c r="F133" s="15"/>
      <c r="G133" s="14"/>
      <c r="H133" s="18" t="str">
        <f>IF(NOT(COUNTA(A133:G133)&gt;0),"",IF(AND(ISNUMBER(D133),ISNUMBER(Dashboard!$B$4)),IF(AND(E133&lt;&gt;"Done",E133&lt;&gt;"N/A",D133&lt;Dashboard!$B$4),"Yes","No"),"n/a"))</f>
        <v/>
      </c>
      <c r="I133" s="18" t="str">
        <f>IF(NOT(COUNTA(A133:G133)&gt;0),"",IF(OR(A133="",C133="",NOT(ISNUMBER(D133)),AND(B133&lt;&gt;"",AND(B133&lt;&gt;"Prepare",B133&lt;&gt;"Train",B133&lt;&gt;"Cutover",B133&lt;&gt;"Go-live day",B133&lt;&gt;"Hypercare")),AND(E133&lt;&gt;"Not started",E133&lt;&gt;"In progress",E133&lt;&gt;"Done",E133&lt;&gt;"Blocked",E133&lt;&gt;"N/A"),AND(G133&lt;&gt;"Yes",G133&lt;&gt;"No"),AND(E133="Done",NOT(ISNUMBER(F133))),AND(F133&lt;&gt;"",NOT(ISNUMBER(F133))),AND(G133="Yes",E133="N/A")),"Check inputs","OK"))</f>
        <v/>
      </c>
    </row>
    <row r="134" spans="1:9" x14ac:dyDescent="0.25">
      <c r="A134" s="12"/>
      <c r="B134" s="14"/>
      <c r="C134" s="19"/>
      <c r="D134" s="15"/>
      <c r="E134" s="14"/>
      <c r="F134" s="15"/>
      <c r="G134" s="14"/>
      <c r="H134" s="18" t="str">
        <f>IF(NOT(COUNTA(A134:G134)&gt;0),"",IF(AND(ISNUMBER(D134),ISNUMBER(Dashboard!$B$4)),IF(AND(E134&lt;&gt;"Done",E134&lt;&gt;"N/A",D134&lt;Dashboard!$B$4),"Yes","No"),"n/a"))</f>
        <v/>
      </c>
      <c r="I134" s="18" t="str">
        <f>IF(NOT(COUNTA(A134:G134)&gt;0),"",IF(OR(A134="",C134="",NOT(ISNUMBER(D134)),AND(B134&lt;&gt;"",AND(B134&lt;&gt;"Prepare",B134&lt;&gt;"Train",B134&lt;&gt;"Cutover",B134&lt;&gt;"Go-live day",B134&lt;&gt;"Hypercare")),AND(E134&lt;&gt;"Not started",E134&lt;&gt;"In progress",E134&lt;&gt;"Done",E134&lt;&gt;"Blocked",E134&lt;&gt;"N/A"),AND(G134&lt;&gt;"Yes",G134&lt;&gt;"No"),AND(E134="Done",NOT(ISNUMBER(F134))),AND(F134&lt;&gt;"",NOT(ISNUMBER(F134))),AND(G134="Yes",E134="N/A")),"Check inputs","OK"))</f>
        <v/>
      </c>
    </row>
    <row r="135" spans="1:9" x14ac:dyDescent="0.25">
      <c r="A135" s="12"/>
      <c r="B135" s="14"/>
      <c r="C135" s="19"/>
      <c r="D135" s="15"/>
      <c r="E135" s="14"/>
      <c r="F135" s="15"/>
      <c r="G135" s="14"/>
      <c r="H135" s="18" t="str">
        <f>IF(NOT(COUNTA(A135:G135)&gt;0),"",IF(AND(ISNUMBER(D135),ISNUMBER(Dashboard!$B$4)),IF(AND(E135&lt;&gt;"Done",E135&lt;&gt;"N/A",D135&lt;Dashboard!$B$4),"Yes","No"),"n/a"))</f>
        <v/>
      </c>
      <c r="I135" s="18" t="str">
        <f>IF(NOT(COUNTA(A135:G135)&gt;0),"",IF(OR(A135="",C135="",NOT(ISNUMBER(D135)),AND(B135&lt;&gt;"",AND(B135&lt;&gt;"Prepare",B135&lt;&gt;"Train",B135&lt;&gt;"Cutover",B135&lt;&gt;"Go-live day",B135&lt;&gt;"Hypercare")),AND(E135&lt;&gt;"Not started",E135&lt;&gt;"In progress",E135&lt;&gt;"Done",E135&lt;&gt;"Blocked",E135&lt;&gt;"N/A"),AND(G135&lt;&gt;"Yes",G135&lt;&gt;"No"),AND(E135="Done",NOT(ISNUMBER(F135))),AND(F135&lt;&gt;"",NOT(ISNUMBER(F135))),AND(G135="Yes",E135="N/A")),"Check inputs","OK"))</f>
        <v/>
      </c>
    </row>
    <row r="136" spans="1:9" x14ac:dyDescent="0.25">
      <c r="A136" s="12"/>
      <c r="B136" s="14"/>
      <c r="C136" s="19"/>
      <c r="D136" s="15"/>
      <c r="E136" s="14"/>
      <c r="F136" s="15"/>
      <c r="G136" s="14"/>
      <c r="H136" s="18" t="str">
        <f>IF(NOT(COUNTA(A136:G136)&gt;0),"",IF(AND(ISNUMBER(D136),ISNUMBER(Dashboard!$B$4)),IF(AND(E136&lt;&gt;"Done",E136&lt;&gt;"N/A",D136&lt;Dashboard!$B$4),"Yes","No"),"n/a"))</f>
        <v/>
      </c>
      <c r="I136" s="18" t="str">
        <f>IF(NOT(COUNTA(A136:G136)&gt;0),"",IF(OR(A136="",C136="",NOT(ISNUMBER(D136)),AND(B136&lt;&gt;"",AND(B136&lt;&gt;"Prepare",B136&lt;&gt;"Train",B136&lt;&gt;"Cutover",B136&lt;&gt;"Go-live day",B136&lt;&gt;"Hypercare")),AND(E136&lt;&gt;"Not started",E136&lt;&gt;"In progress",E136&lt;&gt;"Done",E136&lt;&gt;"Blocked",E136&lt;&gt;"N/A"),AND(G136&lt;&gt;"Yes",G136&lt;&gt;"No"),AND(E136="Done",NOT(ISNUMBER(F136))),AND(F136&lt;&gt;"",NOT(ISNUMBER(F136))),AND(G136="Yes",E136="N/A")),"Check inputs","OK"))</f>
        <v/>
      </c>
    </row>
    <row r="137" spans="1:9" x14ac:dyDescent="0.25">
      <c r="A137" s="12"/>
      <c r="B137" s="14"/>
      <c r="C137" s="19"/>
      <c r="D137" s="15"/>
      <c r="E137" s="14"/>
      <c r="F137" s="15"/>
      <c r="G137" s="14"/>
      <c r="H137" s="18" t="str">
        <f>IF(NOT(COUNTA(A137:G137)&gt;0),"",IF(AND(ISNUMBER(D137),ISNUMBER(Dashboard!$B$4)),IF(AND(E137&lt;&gt;"Done",E137&lt;&gt;"N/A",D137&lt;Dashboard!$B$4),"Yes","No"),"n/a"))</f>
        <v/>
      </c>
      <c r="I137" s="18" t="str">
        <f>IF(NOT(COUNTA(A137:G137)&gt;0),"",IF(OR(A137="",C137="",NOT(ISNUMBER(D137)),AND(B137&lt;&gt;"",AND(B137&lt;&gt;"Prepare",B137&lt;&gt;"Train",B137&lt;&gt;"Cutover",B137&lt;&gt;"Go-live day",B137&lt;&gt;"Hypercare")),AND(E137&lt;&gt;"Not started",E137&lt;&gt;"In progress",E137&lt;&gt;"Done",E137&lt;&gt;"Blocked",E137&lt;&gt;"N/A"),AND(G137&lt;&gt;"Yes",G137&lt;&gt;"No"),AND(E137="Done",NOT(ISNUMBER(F137))),AND(F137&lt;&gt;"",NOT(ISNUMBER(F137))),AND(G137="Yes",E137="N/A")),"Check inputs","OK"))</f>
        <v/>
      </c>
    </row>
    <row r="138" spans="1:9" x14ac:dyDescent="0.25">
      <c r="A138" s="12"/>
      <c r="B138" s="14"/>
      <c r="C138" s="19"/>
      <c r="D138" s="15"/>
      <c r="E138" s="14"/>
      <c r="F138" s="15"/>
      <c r="G138" s="14"/>
      <c r="H138" s="18" t="str">
        <f>IF(NOT(COUNTA(A138:G138)&gt;0),"",IF(AND(ISNUMBER(D138),ISNUMBER(Dashboard!$B$4)),IF(AND(E138&lt;&gt;"Done",E138&lt;&gt;"N/A",D138&lt;Dashboard!$B$4),"Yes","No"),"n/a"))</f>
        <v/>
      </c>
      <c r="I138" s="18" t="str">
        <f>IF(NOT(COUNTA(A138:G138)&gt;0),"",IF(OR(A138="",C138="",NOT(ISNUMBER(D138)),AND(B138&lt;&gt;"",AND(B138&lt;&gt;"Prepare",B138&lt;&gt;"Train",B138&lt;&gt;"Cutover",B138&lt;&gt;"Go-live day",B138&lt;&gt;"Hypercare")),AND(E138&lt;&gt;"Not started",E138&lt;&gt;"In progress",E138&lt;&gt;"Done",E138&lt;&gt;"Blocked",E138&lt;&gt;"N/A"),AND(G138&lt;&gt;"Yes",G138&lt;&gt;"No"),AND(E138="Done",NOT(ISNUMBER(F138))),AND(F138&lt;&gt;"",NOT(ISNUMBER(F138))),AND(G138="Yes",E138="N/A")),"Check inputs","OK"))</f>
        <v/>
      </c>
    </row>
    <row r="139" spans="1:9" x14ac:dyDescent="0.25">
      <c r="A139" s="12"/>
      <c r="B139" s="14"/>
      <c r="C139" s="19"/>
      <c r="D139" s="15"/>
      <c r="E139" s="14"/>
      <c r="F139" s="15"/>
      <c r="G139" s="14"/>
      <c r="H139" s="18" t="str">
        <f>IF(NOT(COUNTA(A139:G139)&gt;0),"",IF(AND(ISNUMBER(D139),ISNUMBER(Dashboard!$B$4)),IF(AND(E139&lt;&gt;"Done",E139&lt;&gt;"N/A",D139&lt;Dashboard!$B$4),"Yes","No"),"n/a"))</f>
        <v/>
      </c>
      <c r="I139" s="18" t="str">
        <f>IF(NOT(COUNTA(A139:G139)&gt;0),"",IF(OR(A139="",C139="",NOT(ISNUMBER(D139)),AND(B139&lt;&gt;"",AND(B139&lt;&gt;"Prepare",B139&lt;&gt;"Train",B139&lt;&gt;"Cutover",B139&lt;&gt;"Go-live day",B139&lt;&gt;"Hypercare")),AND(E139&lt;&gt;"Not started",E139&lt;&gt;"In progress",E139&lt;&gt;"Done",E139&lt;&gt;"Blocked",E139&lt;&gt;"N/A"),AND(G139&lt;&gt;"Yes",G139&lt;&gt;"No"),AND(E139="Done",NOT(ISNUMBER(F139))),AND(F139&lt;&gt;"",NOT(ISNUMBER(F139))),AND(G139="Yes",E139="N/A")),"Check inputs","OK"))</f>
        <v/>
      </c>
    </row>
    <row r="140" spans="1:9" x14ac:dyDescent="0.25">
      <c r="A140" s="12"/>
      <c r="B140" s="14"/>
      <c r="C140" s="19"/>
      <c r="D140" s="15"/>
      <c r="E140" s="14"/>
      <c r="F140" s="15"/>
      <c r="G140" s="14"/>
      <c r="H140" s="18" t="str">
        <f>IF(NOT(COUNTA(A140:G140)&gt;0),"",IF(AND(ISNUMBER(D140),ISNUMBER(Dashboard!$B$4)),IF(AND(E140&lt;&gt;"Done",E140&lt;&gt;"N/A",D140&lt;Dashboard!$B$4),"Yes","No"),"n/a"))</f>
        <v/>
      </c>
      <c r="I140" s="18" t="str">
        <f>IF(NOT(COUNTA(A140:G140)&gt;0),"",IF(OR(A140="",C140="",NOT(ISNUMBER(D140)),AND(B140&lt;&gt;"",AND(B140&lt;&gt;"Prepare",B140&lt;&gt;"Train",B140&lt;&gt;"Cutover",B140&lt;&gt;"Go-live day",B140&lt;&gt;"Hypercare")),AND(E140&lt;&gt;"Not started",E140&lt;&gt;"In progress",E140&lt;&gt;"Done",E140&lt;&gt;"Blocked",E140&lt;&gt;"N/A"),AND(G140&lt;&gt;"Yes",G140&lt;&gt;"No"),AND(E140="Done",NOT(ISNUMBER(F140))),AND(F140&lt;&gt;"",NOT(ISNUMBER(F140))),AND(G140="Yes",E140="N/A")),"Check inputs","OK"))</f>
        <v/>
      </c>
    </row>
    <row r="141" spans="1:9" x14ac:dyDescent="0.25">
      <c r="A141" s="12"/>
      <c r="B141" s="14"/>
      <c r="C141" s="19"/>
      <c r="D141" s="15"/>
      <c r="E141" s="14"/>
      <c r="F141" s="15"/>
      <c r="G141" s="14"/>
      <c r="H141" s="18" t="str">
        <f>IF(NOT(COUNTA(A141:G141)&gt;0),"",IF(AND(ISNUMBER(D141),ISNUMBER(Dashboard!$B$4)),IF(AND(E141&lt;&gt;"Done",E141&lt;&gt;"N/A",D141&lt;Dashboard!$B$4),"Yes","No"),"n/a"))</f>
        <v/>
      </c>
      <c r="I141" s="18" t="str">
        <f>IF(NOT(COUNTA(A141:G141)&gt;0),"",IF(OR(A141="",C141="",NOT(ISNUMBER(D141)),AND(B141&lt;&gt;"",AND(B141&lt;&gt;"Prepare",B141&lt;&gt;"Train",B141&lt;&gt;"Cutover",B141&lt;&gt;"Go-live day",B141&lt;&gt;"Hypercare")),AND(E141&lt;&gt;"Not started",E141&lt;&gt;"In progress",E141&lt;&gt;"Done",E141&lt;&gt;"Blocked",E141&lt;&gt;"N/A"),AND(G141&lt;&gt;"Yes",G141&lt;&gt;"No"),AND(E141="Done",NOT(ISNUMBER(F141))),AND(F141&lt;&gt;"",NOT(ISNUMBER(F141))),AND(G141="Yes",E141="N/A")),"Check inputs","OK"))</f>
        <v/>
      </c>
    </row>
    <row r="142" spans="1:9" x14ac:dyDescent="0.25">
      <c r="A142" s="12"/>
      <c r="B142" s="14"/>
      <c r="C142" s="19"/>
      <c r="D142" s="15"/>
      <c r="E142" s="14"/>
      <c r="F142" s="15"/>
      <c r="G142" s="14"/>
      <c r="H142" s="18" t="str">
        <f>IF(NOT(COUNTA(A142:G142)&gt;0),"",IF(AND(ISNUMBER(D142),ISNUMBER(Dashboard!$B$4)),IF(AND(E142&lt;&gt;"Done",E142&lt;&gt;"N/A",D142&lt;Dashboard!$B$4),"Yes","No"),"n/a"))</f>
        <v/>
      </c>
      <c r="I142" s="18" t="str">
        <f>IF(NOT(COUNTA(A142:G142)&gt;0),"",IF(OR(A142="",C142="",NOT(ISNUMBER(D142)),AND(B142&lt;&gt;"",AND(B142&lt;&gt;"Prepare",B142&lt;&gt;"Train",B142&lt;&gt;"Cutover",B142&lt;&gt;"Go-live day",B142&lt;&gt;"Hypercare")),AND(E142&lt;&gt;"Not started",E142&lt;&gt;"In progress",E142&lt;&gt;"Done",E142&lt;&gt;"Blocked",E142&lt;&gt;"N/A"),AND(G142&lt;&gt;"Yes",G142&lt;&gt;"No"),AND(E142="Done",NOT(ISNUMBER(F142))),AND(F142&lt;&gt;"",NOT(ISNUMBER(F142))),AND(G142="Yes",E142="N/A")),"Check inputs","OK"))</f>
        <v/>
      </c>
    </row>
    <row r="143" spans="1:9" x14ac:dyDescent="0.25">
      <c r="A143" s="12"/>
      <c r="B143" s="14"/>
      <c r="C143" s="19"/>
      <c r="D143" s="15"/>
      <c r="E143" s="14"/>
      <c r="F143" s="15"/>
      <c r="G143" s="14"/>
      <c r="H143" s="18" t="str">
        <f>IF(NOT(COUNTA(A143:G143)&gt;0),"",IF(AND(ISNUMBER(D143),ISNUMBER(Dashboard!$B$4)),IF(AND(E143&lt;&gt;"Done",E143&lt;&gt;"N/A",D143&lt;Dashboard!$B$4),"Yes","No"),"n/a"))</f>
        <v/>
      </c>
      <c r="I143" s="18" t="str">
        <f>IF(NOT(COUNTA(A143:G143)&gt;0),"",IF(OR(A143="",C143="",NOT(ISNUMBER(D143)),AND(B143&lt;&gt;"",AND(B143&lt;&gt;"Prepare",B143&lt;&gt;"Train",B143&lt;&gt;"Cutover",B143&lt;&gt;"Go-live day",B143&lt;&gt;"Hypercare")),AND(E143&lt;&gt;"Not started",E143&lt;&gt;"In progress",E143&lt;&gt;"Done",E143&lt;&gt;"Blocked",E143&lt;&gt;"N/A"),AND(G143&lt;&gt;"Yes",G143&lt;&gt;"No"),AND(E143="Done",NOT(ISNUMBER(F143))),AND(F143&lt;&gt;"",NOT(ISNUMBER(F143))),AND(G143="Yes",E143="N/A")),"Check inputs","OK"))</f>
        <v/>
      </c>
    </row>
    <row r="144" spans="1:9" x14ac:dyDescent="0.25">
      <c r="A144" s="12"/>
      <c r="B144" s="14"/>
      <c r="C144" s="19"/>
      <c r="D144" s="15"/>
      <c r="E144" s="14"/>
      <c r="F144" s="15"/>
      <c r="G144" s="14"/>
      <c r="H144" s="18" t="str">
        <f>IF(NOT(COUNTA(A144:G144)&gt;0),"",IF(AND(ISNUMBER(D144),ISNUMBER(Dashboard!$B$4)),IF(AND(E144&lt;&gt;"Done",E144&lt;&gt;"N/A",D144&lt;Dashboard!$B$4),"Yes","No"),"n/a"))</f>
        <v/>
      </c>
      <c r="I144" s="18" t="str">
        <f>IF(NOT(COUNTA(A144:G144)&gt;0),"",IF(OR(A144="",C144="",NOT(ISNUMBER(D144)),AND(B144&lt;&gt;"",AND(B144&lt;&gt;"Prepare",B144&lt;&gt;"Train",B144&lt;&gt;"Cutover",B144&lt;&gt;"Go-live day",B144&lt;&gt;"Hypercare")),AND(E144&lt;&gt;"Not started",E144&lt;&gt;"In progress",E144&lt;&gt;"Done",E144&lt;&gt;"Blocked",E144&lt;&gt;"N/A"),AND(G144&lt;&gt;"Yes",G144&lt;&gt;"No"),AND(E144="Done",NOT(ISNUMBER(F144))),AND(F144&lt;&gt;"",NOT(ISNUMBER(F144))),AND(G144="Yes",E144="N/A")),"Check inputs","OK"))</f>
        <v/>
      </c>
    </row>
    <row r="145" spans="1:9" x14ac:dyDescent="0.25">
      <c r="A145" s="12"/>
      <c r="B145" s="14"/>
      <c r="C145" s="19"/>
      <c r="D145" s="15"/>
      <c r="E145" s="14"/>
      <c r="F145" s="15"/>
      <c r="G145" s="14"/>
      <c r="H145" s="18" t="str">
        <f>IF(NOT(COUNTA(A145:G145)&gt;0),"",IF(AND(ISNUMBER(D145),ISNUMBER(Dashboard!$B$4)),IF(AND(E145&lt;&gt;"Done",E145&lt;&gt;"N/A",D145&lt;Dashboard!$B$4),"Yes","No"),"n/a"))</f>
        <v/>
      </c>
      <c r="I145" s="18" t="str">
        <f>IF(NOT(COUNTA(A145:G145)&gt;0),"",IF(OR(A145="",C145="",NOT(ISNUMBER(D145)),AND(B145&lt;&gt;"",AND(B145&lt;&gt;"Prepare",B145&lt;&gt;"Train",B145&lt;&gt;"Cutover",B145&lt;&gt;"Go-live day",B145&lt;&gt;"Hypercare")),AND(E145&lt;&gt;"Not started",E145&lt;&gt;"In progress",E145&lt;&gt;"Done",E145&lt;&gt;"Blocked",E145&lt;&gt;"N/A"),AND(G145&lt;&gt;"Yes",G145&lt;&gt;"No"),AND(E145="Done",NOT(ISNUMBER(F145))),AND(F145&lt;&gt;"",NOT(ISNUMBER(F145))),AND(G145="Yes",E145="N/A")),"Check inputs","OK"))</f>
        <v/>
      </c>
    </row>
    <row r="146" spans="1:9" x14ac:dyDescent="0.25">
      <c r="A146" s="12"/>
      <c r="B146" s="14"/>
      <c r="C146" s="19"/>
      <c r="D146" s="15"/>
      <c r="E146" s="14"/>
      <c r="F146" s="15"/>
      <c r="G146" s="14"/>
      <c r="H146" s="18" t="str">
        <f>IF(NOT(COUNTA(A146:G146)&gt;0),"",IF(AND(ISNUMBER(D146),ISNUMBER(Dashboard!$B$4)),IF(AND(E146&lt;&gt;"Done",E146&lt;&gt;"N/A",D146&lt;Dashboard!$B$4),"Yes","No"),"n/a"))</f>
        <v/>
      </c>
      <c r="I146" s="18" t="str">
        <f>IF(NOT(COUNTA(A146:G146)&gt;0),"",IF(OR(A146="",C146="",NOT(ISNUMBER(D146)),AND(B146&lt;&gt;"",AND(B146&lt;&gt;"Prepare",B146&lt;&gt;"Train",B146&lt;&gt;"Cutover",B146&lt;&gt;"Go-live day",B146&lt;&gt;"Hypercare")),AND(E146&lt;&gt;"Not started",E146&lt;&gt;"In progress",E146&lt;&gt;"Done",E146&lt;&gt;"Blocked",E146&lt;&gt;"N/A"),AND(G146&lt;&gt;"Yes",G146&lt;&gt;"No"),AND(E146="Done",NOT(ISNUMBER(F146))),AND(F146&lt;&gt;"",NOT(ISNUMBER(F146))),AND(G146="Yes",E146="N/A")),"Check inputs","OK"))</f>
        <v/>
      </c>
    </row>
    <row r="147" spans="1:9" x14ac:dyDescent="0.25">
      <c r="A147" s="12"/>
      <c r="B147" s="14"/>
      <c r="C147" s="19"/>
      <c r="D147" s="15"/>
      <c r="E147" s="14"/>
      <c r="F147" s="15"/>
      <c r="G147" s="14"/>
      <c r="H147" s="18" t="str">
        <f>IF(NOT(COUNTA(A147:G147)&gt;0),"",IF(AND(ISNUMBER(D147),ISNUMBER(Dashboard!$B$4)),IF(AND(E147&lt;&gt;"Done",E147&lt;&gt;"N/A",D147&lt;Dashboard!$B$4),"Yes","No"),"n/a"))</f>
        <v/>
      </c>
      <c r="I147" s="18" t="str">
        <f>IF(NOT(COUNTA(A147:G147)&gt;0),"",IF(OR(A147="",C147="",NOT(ISNUMBER(D147)),AND(B147&lt;&gt;"",AND(B147&lt;&gt;"Prepare",B147&lt;&gt;"Train",B147&lt;&gt;"Cutover",B147&lt;&gt;"Go-live day",B147&lt;&gt;"Hypercare")),AND(E147&lt;&gt;"Not started",E147&lt;&gt;"In progress",E147&lt;&gt;"Done",E147&lt;&gt;"Blocked",E147&lt;&gt;"N/A"),AND(G147&lt;&gt;"Yes",G147&lt;&gt;"No"),AND(E147="Done",NOT(ISNUMBER(F147))),AND(F147&lt;&gt;"",NOT(ISNUMBER(F147))),AND(G147="Yes",E147="N/A")),"Check inputs","OK"))</f>
        <v/>
      </c>
    </row>
    <row r="148" spans="1:9" x14ac:dyDescent="0.25">
      <c r="A148" s="12"/>
      <c r="B148" s="14"/>
      <c r="C148" s="19"/>
      <c r="D148" s="15"/>
      <c r="E148" s="14"/>
      <c r="F148" s="15"/>
      <c r="G148" s="14"/>
      <c r="H148" s="18" t="str">
        <f>IF(NOT(COUNTA(A148:G148)&gt;0),"",IF(AND(ISNUMBER(D148),ISNUMBER(Dashboard!$B$4)),IF(AND(E148&lt;&gt;"Done",E148&lt;&gt;"N/A",D148&lt;Dashboard!$B$4),"Yes","No"),"n/a"))</f>
        <v/>
      </c>
      <c r="I148" s="18" t="str">
        <f>IF(NOT(COUNTA(A148:G148)&gt;0),"",IF(OR(A148="",C148="",NOT(ISNUMBER(D148)),AND(B148&lt;&gt;"",AND(B148&lt;&gt;"Prepare",B148&lt;&gt;"Train",B148&lt;&gt;"Cutover",B148&lt;&gt;"Go-live day",B148&lt;&gt;"Hypercare")),AND(E148&lt;&gt;"Not started",E148&lt;&gt;"In progress",E148&lt;&gt;"Done",E148&lt;&gt;"Blocked",E148&lt;&gt;"N/A"),AND(G148&lt;&gt;"Yes",G148&lt;&gt;"No"),AND(E148="Done",NOT(ISNUMBER(F148))),AND(F148&lt;&gt;"",NOT(ISNUMBER(F148))),AND(G148="Yes",E148="N/A")),"Check inputs","OK"))</f>
        <v/>
      </c>
    </row>
    <row r="149" spans="1:9" x14ac:dyDescent="0.25">
      <c r="A149" s="12"/>
      <c r="B149" s="14"/>
      <c r="C149" s="19"/>
      <c r="D149" s="15"/>
      <c r="E149" s="14"/>
      <c r="F149" s="15"/>
      <c r="G149" s="14"/>
      <c r="H149" s="18" t="str">
        <f>IF(NOT(COUNTA(A149:G149)&gt;0),"",IF(AND(ISNUMBER(D149),ISNUMBER(Dashboard!$B$4)),IF(AND(E149&lt;&gt;"Done",E149&lt;&gt;"N/A",D149&lt;Dashboard!$B$4),"Yes","No"),"n/a"))</f>
        <v/>
      </c>
      <c r="I149" s="18" t="str">
        <f>IF(NOT(COUNTA(A149:G149)&gt;0),"",IF(OR(A149="",C149="",NOT(ISNUMBER(D149)),AND(B149&lt;&gt;"",AND(B149&lt;&gt;"Prepare",B149&lt;&gt;"Train",B149&lt;&gt;"Cutover",B149&lt;&gt;"Go-live day",B149&lt;&gt;"Hypercare")),AND(E149&lt;&gt;"Not started",E149&lt;&gt;"In progress",E149&lt;&gt;"Done",E149&lt;&gt;"Blocked",E149&lt;&gt;"N/A"),AND(G149&lt;&gt;"Yes",G149&lt;&gt;"No"),AND(E149="Done",NOT(ISNUMBER(F149))),AND(F149&lt;&gt;"",NOT(ISNUMBER(F149))),AND(G149="Yes",E149="N/A")),"Check inputs","OK"))</f>
        <v/>
      </c>
    </row>
    <row r="150" spans="1:9" x14ac:dyDescent="0.25">
      <c r="A150" s="12"/>
      <c r="B150" s="14"/>
      <c r="C150" s="19"/>
      <c r="D150" s="15"/>
      <c r="E150" s="14"/>
      <c r="F150" s="15"/>
      <c r="G150" s="14"/>
      <c r="H150" s="18" t="str">
        <f>IF(NOT(COUNTA(A150:G150)&gt;0),"",IF(AND(ISNUMBER(D150),ISNUMBER(Dashboard!$B$4)),IF(AND(E150&lt;&gt;"Done",E150&lt;&gt;"N/A",D150&lt;Dashboard!$B$4),"Yes","No"),"n/a"))</f>
        <v/>
      </c>
      <c r="I150" s="18" t="str">
        <f>IF(NOT(COUNTA(A150:G150)&gt;0),"",IF(OR(A150="",C150="",NOT(ISNUMBER(D150)),AND(B150&lt;&gt;"",AND(B150&lt;&gt;"Prepare",B150&lt;&gt;"Train",B150&lt;&gt;"Cutover",B150&lt;&gt;"Go-live day",B150&lt;&gt;"Hypercare")),AND(E150&lt;&gt;"Not started",E150&lt;&gt;"In progress",E150&lt;&gt;"Done",E150&lt;&gt;"Blocked",E150&lt;&gt;"N/A"),AND(G150&lt;&gt;"Yes",G150&lt;&gt;"No"),AND(E150="Done",NOT(ISNUMBER(F150))),AND(F150&lt;&gt;"",NOT(ISNUMBER(F150))),AND(G150="Yes",E150="N/A")),"Check inputs","OK"))</f>
        <v/>
      </c>
    </row>
    <row r="151" spans="1:9" x14ac:dyDescent="0.25">
      <c r="A151" s="12"/>
      <c r="B151" s="14"/>
      <c r="C151" s="19"/>
      <c r="D151" s="15"/>
      <c r="E151" s="14"/>
      <c r="F151" s="15"/>
      <c r="G151" s="14"/>
      <c r="H151" s="18" t="str">
        <f>IF(NOT(COUNTA(A151:G151)&gt;0),"",IF(AND(ISNUMBER(D151),ISNUMBER(Dashboard!$B$4)),IF(AND(E151&lt;&gt;"Done",E151&lt;&gt;"N/A",D151&lt;Dashboard!$B$4),"Yes","No"),"n/a"))</f>
        <v/>
      </c>
      <c r="I151" s="18" t="str">
        <f>IF(NOT(COUNTA(A151:G151)&gt;0),"",IF(OR(A151="",C151="",NOT(ISNUMBER(D151)),AND(B151&lt;&gt;"",AND(B151&lt;&gt;"Prepare",B151&lt;&gt;"Train",B151&lt;&gt;"Cutover",B151&lt;&gt;"Go-live day",B151&lt;&gt;"Hypercare")),AND(E151&lt;&gt;"Not started",E151&lt;&gt;"In progress",E151&lt;&gt;"Done",E151&lt;&gt;"Blocked",E151&lt;&gt;"N/A"),AND(G151&lt;&gt;"Yes",G151&lt;&gt;"No"),AND(E151="Done",NOT(ISNUMBER(F151))),AND(F151&lt;&gt;"",NOT(ISNUMBER(F151))),AND(G151="Yes",E151="N/A")),"Check inputs","OK"))</f>
        <v/>
      </c>
    </row>
    <row r="152" spans="1:9" x14ac:dyDescent="0.25">
      <c r="A152" s="12"/>
      <c r="B152" s="14"/>
      <c r="C152" s="19"/>
      <c r="D152" s="15"/>
      <c r="E152" s="14"/>
      <c r="F152" s="15"/>
      <c r="G152" s="14"/>
      <c r="H152" s="18" t="str">
        <f>IF(NOT(COUNTA(A152:G152)&gt;0),"",IF(AND(ISNUMBER(D152),ISNUMBER(Dashboard!$B$4)),IF(AND(E152&lt;&gt;"Done",E152&lt;&gt;"N/A",D152&lt;Dashboard!$B$4),"Yes","No"),"n/a"))</f>
        <v/>
      </c>
      <c r="I152" s="18" t="str">
        <f>IF(NOT(COUNTA(A152:G152)&gt;0),"",IF(OR(A152="",C152="",NOT(ISNUMBER(D152)),AND(B152&lt;&gt;"",AND(B152&lt;&gt;"Prepare",B152&lt;&gt;"Train",B152&lt;&gt;"Cutover",B152&lt;&gt;"Go-live day",B152&lt;&gt;"Hypercare")),AND(E152&lt;&gt;"Not started",E152&lt;&gt;"In progress",E152&lt;&gt;"Done",E152&lt;&gt;"Blocked",E152&lt;&gt;"N/A"),AND(G152&lt;&gt;"Yes",G152&lt;&gt;"No"),AND(E152="Done",NOT(ISNUMBER(F152))),AND(F152&lt;&gt;"",NOT(ISNUMBER(F152))),AND(G152="Yes",E152="N/A")),"Check inputs","OK"))</f>
        <v/>
      </c>
    </row>
    <row r="153" spans="1:9" x14ac:dyDescent="0.25">
      <c r="A153" s="12"/>
      <c r="B153" s="14"/>
      <c r="C153" s="19"/>
      <c r="D153" s="15"/>
      <c r="E153" s="14"/>
      <c r="F153" s="15"/>
      <c r="G153" s="14"/>
      <c r="H153" s="18" t="str">
        <f>IF(NOT(COUNTA(A153:G153)&gt;0),"",IF(AND(ISNUMBER(D153),ISNUMBER(Dashboard!$B$4)),IF(AND(E153&lt;&gt;"Done",E153&lt;&gt;"N/A",D153&lt;Dashboard!$B$4),"Yes","No"),"n/a"))</f>
        <v/>
      </c>
      <c r="I153" s="18" t="str">
        <f>IF(NOT(COUNTA(A153:G153)&gt;0),"",IF(OR(A153="",C153="",NOT(ISNUMBER(D153)),AND(B153&lt;&gt;"",AND(B153&lt;&gt;"Prepare",B153&lt;&gt;"Train",B153&lt;&gt;"Cutover",B153&lt;&gt;"Go-live day",B153&lt;&gt;"Hypercare")),AND(E153&lt;&gt;"Not started",E153&lt;&gt;"In progress",E153&lt;&gt;"Done",E153&lt;&gt;"Blocked",E153&lt;&gt;"N/A"),AND(G153&lt;&gt;"Yes",G153&lt;&gt;"No"),AND(E153="Done",NOT(ISNUMBER(F153))),AND(F153&lt;&gt;"",NOT(ISNUMBER(F153))),AND(G153="Yes",E153="N/A")),"Check inputs","OK"))</f>
        <v/>
      </c>
    </row>
    <row r="154" spans="1:9" x14ac:dyDescent="0.25">
      <c r="A154" s="12"/>
      <c r="B154" s="14"/>
      <c r="C154" s="19"/>
      <c r="D154" s="15"/>
      <c r="E154" s="14"/>
      <c r="F154" s="15"/>
      <c r="G154" s="14"/>
      <c r="H154" s="18" t="str">
        <f>IF(NOT(COUNTA(A154:G154)&gt;0),"",IF(AND(ISNUMBER(D154),ISNUMBER(Dashboard!$B$4)),IF(AND(E154&lt;&gt;"Done",E154&lt;&gt;"N/A",D154&lt;Dashboard!$B$4),"Yes","No"),"n/a"))</f>
        <v/>
      </c>
      <c r="I154" s="18" t="str">
        <f>IF(NOT(COUNTA(A154:G154)&gt;0),"",IF(OR(A154="",C154="",NOT(ISNUMBER(D154)),AND(B154&lt;&gt;"",AND(B154&lt;&gt;"Prepare",B154&lt;&gt;"Train",B154&lt;&gt;"Cutover",B154&lt;&gt;"Go-live day",B154&lt;&gt;"Hypercare")),AND(E154&lt;&gt;"Not started",E154&lt;&gt;"In progress",E154&lt;&gt;"Done",E154&lt;&gt;"Blocked",E154&lt;&gt;"N/A"),AND(G154&lt;&gt;"Yes",G154&lt;&gt;"No"),AND(E154="Done",NOT(ISNUMBER(F154))),AND(F154&lt;&gt;"",NOT(ISNUMBER(F154))),AND(G154="Yes",E154="N/A")),"Check inputs","OK"))</f>
        <v/>
      </c>
    </row>
    <row r="155" spans="1:9" x14ac:dyDescent="0.25">
      <c r="A155" s="12"/>
      <c r="B155" s="14"/>
      <c r="C155" s="19"/>
      <c r="D155" s="15"/>
      <c r="E155" s="14"/>
      <c r="F155" s="15"/>
      <c r="G155" s="14"/>
      <c r="H155" s="18" t="str">
        <f>IF(NOT(COUNTA(A155:G155)&gt;0),"",IF(AND(ISNUMBER(D155),ISNUMBER(Dashboard!$B$4)),IF(AND(E155&lt;&gt;"Done",E155&lt;&gt;"N/A",D155&lt;Dashboard!$B$4),"Yes","No"),"n/a"))</f>
        <v/>
      </c>
      <c r="I155" s="18" t="str">
        <f>IF(NOT(COUNTA(A155:G155)&gt;0),"",IF(OR(A155="",C155="",NOT(ISNUMBER(D155)),AND(B155&lt;&gt;"",AND(B155&lt;&gt;"Prepare",B155&lt;&gt;"Train",B155&lt;&gt;"Cutover",B155&lt;&gt;"Go-live day",B155&lt;&gt;"Hypercare")),AND(E155&lt;&gt;"Not started",E155&lt;&gt;"In progress",E155&lt;&gt;"Done",E155&lt;&gt;"Blocked",E155&lt;&gt;"N/A"),AND(G155&lt;&gt;"Yes",G155&lt;&gt;"No"),AND(E155="Done",NOT(ISNUMBER(F155))),AND(F155&lt;&gt;"",NOT(ISNUMBER(F155))),AND(G155="Yes",E155="N/A")),"Check inputs","OK"))</f>
        <v/>
      </c>
    </row>
    <row r="156" spans="1:9" x14ac:dyDescent="0.25">
      <c r="A156" s="12"/>
      <c r="B156" s="14"/>
      <c r="C156" s="19"/>
      <c r="D156" s="15"/>
      <c r="E156" s="14"/>
      <c r="F156" s="15"/>
      <c r="G156" s="14"/>
      <c r="H156" s="18" t="str">
        <f>IF(NOT(COUNTA(A156:G156)&gt;0),"",IF(AND(ISNUMBER(D156),ISNUMBER(Dashboard!$B$4)),IF(AND(E156&lt;&gt;"Done",E156&lt;&gt;"N/A",D156&lt;Dashboard!$B$4),"Yes","No"),"n/a"))</f>
        <v/>
      </c>
      <c r="I156" s="18" t="str">
        <f>IF(NOT(COUNTA(A156:G156)&gt;0),"",IF(OR(A156="",C156="",NOT(ISNUMBER(D156)),AND(B156&lt;&gt;"",AND(B156&lt;&gt;"Prepare",B156&lt;&gt;"Train",B156&lt;&gt;"Cutover",B156&lt;&gt;"Go-live day",B156&lt;&gt;"Hypercare")),AND(E156&lt;&gt;"Not started",E156&lt;&gt;"In progress",E156&lt;&gt;"Done",E156&lt;&gt;"Blocked",E156&lt;&gt;"N/A"),AND(G156&lt;&gt;"Yes",G156&lt;&gt;"No"),AND(E156="Done",NOT(ISNUMBER(F156))),AND(F156&lt;&gt;"",NOT(ISNUMBER(F156))),AND(G156="Yes",E156="N/A")),"Check inputs","OK"))</f>
        <v/>
      </c>
    </row>
    <row r="157" spans="1:9" x14ac:dyDescent="0.25">
      <c r="A157" s="12"/>
      <c r="B157" s="14"/>
      <c r="C157" s="19"/>
      <c r="D157" s="15"/>
      <c r="E157" s="14"/>
      <c r="F157" s="15"/>
      <c r="G157" s="14"/>
      <c r="H157" s="18" t="str">
        <f>IF(NOT(COUNTA(A157:G157)&gt;0),"",IF(AND(ISNUMBER(D157),ISNUMBER(Dashboard!$B$4)),IF(AND(E157&lt;&gt;"Done",E157&lt;&gt;"N/A",D157&lt;Dashboard!$B$4),"Yes","No"),"n/a"))</f>
        <v/>
      </c>
      <c r="I157" s="18" t="str">
        <f>IF(NOT(COUNTA(A157:G157)&gt;0),"",IF(OR(A157="",C157="",NOT(ISNUMBER(D157)),AND(B157&lt;&gt;"",AND(B157&lt;&gt;"Prepare",B157&lt;&gt;"Train",B157&lt;&gt;"Cutover",B157&lt;&gt;"Go-live day",B157&lt;&gt;"Hypercare")),AND(E157&lt;&gt;"Not started",E157&lt;&gt;"In progress",E157&lt;&gt;"Done",E157&lt;&gt;"Blocked",E157&lt;&gt;"N/A"),AND(G157&lt;&gt;"Yes",G157&lt;&gt;"No"),AND(E157="Done",NOT(ISNUMBER(F157))),AND(F157&lt;&gt;"",NOT(ISNUMBER(F157))),AND(G157="Yes",E157="N/A")),"Check inputs","OK"))</f>
        <v/>
      </c>
    </row>
    <row r="158" spans="1:9" x14ac:dyDescent="0.25">
      <c r="A158" s="12"/>
      <c r="B158" s="14"/>
      <c r="C158" s="19"/>
      <c r="D158" s="15"/>
      <c r="E158" s="14"/>
      <c r="F158" s="15"/>
      <c r="G158" s="14"/>
      <c r="H158" s="18" t="str">
        <f>IF(NOT(COUNTA(A158:G158)&gt;0),"",IF(AND(ISNUMBER(D158),ISNUMBER(Dashboard!$B$4)),IF(AND(E158&lt;&gt;"Done",E158&lt;&gt;"N/A",D158&lt;Dashboard!$B$4),"Yes","No"),"n/a"))</f>
        <v/>
      </c>
      <c r="I158" s="18" t="str">
        <f>IF(NOT(COUNTA(A158:G158)&gt;0),"",IF(OR(A158="",C158="",NOT(ISNUMBER(D158)),AND(B158&lt;&gt;"",AND(B158&lt;&gt;"Prepare",B158&lt;&gt;"Train",B158&lt;&gt;"Cutover",B158&lt;&gt;"Go-live day",B158&lt;&gt;"Hypercare")),AND(E158&lt;&gt;"Not started",E158&lt;&gt;"In progress",E158&lt;&gt;"Done",E158&lt;&gt;"Blocked",E158&lt;&gt;"N/A"),AND(G158&lt;&gt;"Yes",G158&lt;&gt;"No"),AND(E158="Done",NOT(ISNUMBER(F158))),AND(F158&lt;&gt;"",NOT(ISNUMBER(F158))),AND(G158="Yes",E158="N/A")),"Check inputs","OK"))</f>
        <v/>
      </c>
    </row>
    <row r="159" spans="1:9" x14ac:dyDescent="0.25">
      <c r="A159" s="12"/>
      <c r="B159" s="14"/>
      <c r="C159" s="19"/>
      <c r="D159" s="15"/>
      <c r="E159" s="14"/>
      <c r="F159" s="15"/>
      <c r="G159" s="14"/>
      <c r="H159" s="18" t="str">
        <f>IF(NOT(COUNTA(A159:G159)&gt;0),"",IF(AND(ISNUMBER(D159),ISNUMBER(Dashboard!$B$4)),IF(AND(E159&lt;&gt;"Done",E159&lt;&gt;"N/A",D159&lt;Dashboard!$B$4),"Yes","No"),"n/a"))</f>
        <v/>
      </c>
      <c r="I159" s="18" t="str">
        <f>IF(NOT(COUNTA(A159:G159)&gt;0),"",IF(OR(A159="",C159="",NOT(ISNUMBER(D159)),AND(B159&lt;&gt;"",AND(B159&lt;&gt;"Prepare",B159&lt;&gt;"Train",B159&lt;&gt;"Cutover",B159&lt;&gt;"Go-live day",B159&lt;&gt;"Hypercare")),AND(E159&lt;&gt;"Not started",E159&lt;&gt;"In progress",E159&lt;&gt;"Done",E159&lt;&gt;"Blocked",E159&lt;&gt;"N/A"),AND(G159&lt;&gt;"Yes",G159&lt;&gt;"No"),AND(E159="Done",NOT(ISNUMBER(F159))),AND(F159&lt;&gt;"",NOT(ISNUMBER(F159))),AND(G159="Yes",E159="N/A")),"Check inputs","OK"))</f>
        <v/>
      </c>
    </row>
    <row r="160" spans="1:9" x14ac:dyDescent="0.25">
      <c r="A160" s="12"/>
      <c r="B160" s="14"/>
      <c r="C160" s="19"/>
      <c r="D160" s="15"/>
      <c r="E160" s="14"/>
      <c r="F160" s="15"/>
      <c r="G160" s="14"/>
      <c r="H160" s="18" t="str">
        <f>IF(NOT(COUNTA(A160:G160)&gt;0),"",IF(AND(ISNUMBER(D160),ISNUMBER(Dashboard!$B$4)),IF(AND(E160&lt;&gt;"Done",E160&lt;&gt;"N/A",D160&lt;Dashboard!$B$4),"Yes","No"),"n/a"))</f>
        <v/>
      </c>
      <c r="I160" s="18" t="str">
        <f>IF(NOT(COUNTA(A160:G160)&gt;0),"",IF(OR(A160="",C160="",NOT(ISNUMBER(D160)),AND(B160&lt;&gt;"",AND(B160&lt;&gt;"Prepare",B160&lt;&gt;"Train",B160&lt;&gt;"Cutover",B160&lt;&gt;"Go-live day",B160&lt;&gt;"Hypercare")),AND(E160&lt;&gt;"Not started",E160&lt;&gt;"In progress",E160&lt;&gt;"Done",E160&lt;&gt;"Blocked",E160&lt;&gt;"N/A"),AND(G160&lt;&gt;"Yes",G160&lt;&gt;"No"),AND(E160="Done",NOT(ISNUMBER(F160))),AND(F160&lt;&gt;"",NOT(ISNUMBER(F160))),AND(G160="Yes",E160="N/A")),"Check inputs","OK"))</f>
        <v/>
      </c>
    </row>
    <row r="161" spans="1:9" x14ac:dyDescent="0.25">
      <c r="A161" s="12"/>
      <c r="B161" s="14"/>
      <c r="C161" s="19"/>
      <c r="D161" s="15"/>
      <c r="E161" s="14"/>
      <c r="F161" s="15"/>
      <c r="G161" s="14"/>
      <c r="H161" s="18" t="str">
        <f>IF(NOT(COUNTA(A161:G161)&gt;0),"",IF(AND(ISNUMBER(D161),ISNUMBER(Dashboard!$B$4)),IF(AND(E161&lt;&gt;"Done",E161&lt;&gt;"N/A",D161&lt;Dashboard!$B$4),"Yes","No"),"n/a"))</f>
        <v/>
      </c>
      <c r="I161" s="18" t="str">
        <f>IF(NOT(COUNTA(A161:G161)&gt;0),"",IF(OR(A161="",C161="",NOT(ISNUMBER(D161)),AND(B161&lt;&gt;"",AND(B161&lt;&gt;"Prepare",B161&lt;&gt;"Train",B161&lt;&gt;"Cutover",B161&lt;&gt;"Go-live day",B161&lt;&gt;"Hypercare")),AND(E161&lt;&gt;"Not started",E161&lt;&gt;"In progress",E161&lt;&gt;"Done",E161&lt;&gt;"Blocked",E161&lt;&gt;"N/A"),AND(G161&lt;&gt;"Yes",G161&lt;&gt;"No"),AND(E161="Done",NOT(ISNUMBER(F161))),AND(F161&lt;&gt;"",NOT(ISNUMBER(F161))),AND(G161="Yes",E161="N/A")),"Check inputs","OK"))</f>
        <v/>
      </c>
    </row>
    <row r="162" spans="1:9" x14ac:dyDescent="0.25">
      <c r="A162" s="12"/>
      <c r="B162" s="14"/>
      <c r="C162" s="19"/>
      <c r="D162" s="15"/>
      <c r="E162" s="14"/>
      <c r="F162" s="15"/>
      <c r="G162" s="14"/>
      <c r="H162" s="18" t="str">
        <f>IF(NOT(COUNTA(A162:G162)&gt;0),"",IF(AND(ISNUMBER(D162),ISNUMBER(Dashboard!$B$4)),IF(AND(E162&lt;&gt;"Done",E162&lt;&gt;"N/A",D162&lt;Dashboard!$B$4),"Yes","No"),"n/a"))</f>
        <v/>
      </c>
      <c r="I162" s="18" t="str">
        <f>IF(NOT(COUNTA(A162:G162)&gt;0),"",IF(OR(A162="",C162="",NOT(ISNUMBER(D162)),AND(B162&lt;&gt;"",AND(B162&lt;&gt;"Prepare",B162&lt;&gt;"Train",B162&lt;&gt;"Cutover",B162&lt;&gt;"Go-live day",B162&lt;&gt;"Hypercare")),AND(E162&lt;&gt;"Not started",E162&lt;&gt;"In progress",E162&lt;&gt;"Done",E162&lt;&gt;"Blocked",E162&lt;&gt;"N/A"),AND(G162&lt;&gt;"Yes",G162&lt;&gt;"No"),AND(E162="Done",NOT(ISNUMBER(F162))),AND(F162&lt;&gt;"",NOT(ISNUMBER(F162))),AND(G162="Yes",E162="N/A")),"Check inputs","OK"))</f>
        <v/>
      </c>
    </row>
    <row r="163" spans="1:9" x14ac:dyDescent="0.25">
      <c r="A163" s="12"/>
      <c r="B163" s="14"/>
      <c r="C163" s="19"/>
      <c r="D163" s="15"/>
      <c r="E163" s="14"/>
      <c r="F163" s="15"/>
      <c r="G163" s="14"/>
      <c r="H163" s="18" t="str">
        <f>IF(NOT(COUNTA(A163:G163)&gt;0),"",IF(AND(ISNUMBER(D163),ISNUMBER(Dashboard!$B$4)),IF(AND(E163&lt;&gt;"Done",E163&lt;&gt;"N/A",D163&lt;Dashboard!$B$4),"Yes","No"),"n/a"))</f>
        <v/>
      </c>
      <c r="I163" s="18" t="str">
        <f>IF(NOT(COUNTA(A163:G163)&gt;0),"",IF(OR(A163="",C163="",NOT(ISNUMBER(D163)),AND(B163&lt;&gt;"",AND(B163&lt;&gt;"Prepare",B163&lt;&gt;"Train",B163&lt;&gt;"Cutover",B163&lt;&gt;"Go-live day",B163&lt;&gt;"Hypercare")),AND(E163&lt;&gt;"Not started",E163&lt;&gt;"In progress",E163&lt;&gt;"Done",E163&lt;&gt;"Blocked",E163&lt;&gt;"N/A"),AND(G163&lt;&gt;"Yes",G163&lt;&gt;"No"),AND(E163="Done",NOT(ISNUMBER(F163))),AND(F163&lt;&gt;"",NOT(ISNUMBER(F163))),AND(G163="Yes",E163="N/A")),"Check inputs","OK"))</f>
        <v/>
      </c>
    </row>
    <row r="164" spans="1:9" x14ac:dyDescent="0.25">
      <c r="A164" s="12"/>
      <c r="B164" s="14"/>
      <c r="C164" s="19"/>
      <c r="D164" s="15"/>
      <c r="E164" s="14"/>
      <c r="F164" s="15"/>
      <c r="G164" s="14"/>
      <c r="H164" s="18" t="str">
        <f>IF(NOT(COUNTA(A164:G164)&gt;0),"",IF(AND(ISNUMBER(D164),ISNUMBER(Dashboard!$B$4)),IF(AND(E164&lt;&gt;"Done",E164&lt;&gt;"N/A",D164&lt;Dashboard!$B$4),"Yes","No"),"n/a"))</f>
        <v/>
      </c>
      <c r="I164" s="18" t="str">
        <f>IF(NOT(COUNTA(A164:G164)&gt;0),"",IF(OR(A164="",C164="",NOT(ISNUMBER(D164)),AND(B164&lt;&gt;"",AND(B164&lt;&gt;"Prepare",B164&lt;&gt;"Train",B164&lt;&gt;"Cutover",B164&lt;&gt;"Go-live day",B164&lt;&gt;"Hypercare")),AND(E164&lt;&gt;"Not started",E164&lt;&gt;"In progress",E164&lt;&gt;"Done",E164&lt;&gt;"Blocked",E164&lt;&gt;"N/A"),AND(G164&lt;&gt;"Yes",G164&lt;&gt;"No"),AND(E164="Done",NOT(ISNUMBER(F164))),AND(F164&lt;&gt;"",NOT(ISNUMBER(F164))),AND(G164="Yes",E164="N/A")),"Check inputs","OK"))</f>
        <v/>
      </c>
    </row>
    <row r="165" spans="1:9" x14ac:dyDescent="0.25">
      <c r="A165" s="12"/>
      <c r="B165" s="14"/>
      <c r="C165" s="19"/>
      <c r="D165" s="15"/>
      <c r="E165" s="14"/>
      <c r="F165" s="15"/>
      <c r="G165" s="14"/>
      <c r="H165" s="18" t="str">
        <f>IF(NOT(COUNTA(A165:G165)&gt;0),"",IF(AND(ISNUMBER(D165),ISNUMBER(Dashboard!$B$4)),IF(AND(E165&lt;&gt;"Done",E165&lt;&gt;"N/A",D165&lt;Dashboard!$B$4),"Yes","No"),"n/a"))</f>
        <v/>
      </c>
      <c r="I165" s="18" t="str">
        <f>IF(NOT(COUNTA(A165:G165)&gt;0),"",IF(OR(A165="",C165="",NOT(ISNUMBER(D165)),AND(B165&lt;&gt;"",AND(B165&lt;&gt;"Prepare",B165&lt;&gt;"Train",B165&lt;&gt;"Cutover",B165&lt;&gt;"Go-live day",B165&lt;&gt;"Hypercare")),AND(E165&lt;&gt;"Not started",E165&lt;&gt;"In progress",E165&lt;&gt;"Done",E165&lt;&gt;"Blocked",E165&lt;&gt;"N/A"),AND(G165&lt;&gt;"Yes",G165&lt;&gt;"No"),AND(E165="Done",NOT(ISNUMBER(F165))),AND(F165&lt;&gt;"",NOT(ISNUMBER(F165))),AND(G165="Yes",E165="N/A")),"Check inputs","OK"))</f>
        <v/>
      </c>
    </row>
    <row r="166" spans="1:9" x14ac:dyDescent="0.25">
      <c r="A166" s="12"/>
      <c r="B166" s="14"/>
      <c r="C166" s="19"/>
      <c r="D166" s="15"/>
      <c r="E166" s="14"/>
      <c r="F166" s="15"/>
      <c r="G166" s="14"/>
      <c r="H166" s="18" t="str">
        <f>IF(NOT(COUNTA(A166:G166)&gt;0),"",IF(AND(ISNUMBER(D166),ISNUMBER(Dashboard!$B$4)),IF(AND(E166&lt;&gt;"Done",E166&lt;&gt;"N/A",D166&lt;Dashboard!$B$4),"Yes","No"),"n/a"))</f>
        <v/>
      </c>
      <c r="I166" s="18" t="str">
        <f>IF(NOT(COUNTA(A166:G166)&gt;0),"",IF(OR(A166="",C166="",NOT(ISNUMBER(D166)),AND(B166&lt;&gt;"",AND(B166&lt;&gt;"Prepare",B166&lt;&gt;"Train",B166&lt;&gt;"Cutover",B166&lt;&gt;"Go-live day",B166&lt;&gt;"Hypercare")),AND(E166&lt;&gt;"Not started",E166&lt;&gt;"In progress",E166&lt;&gt;"Done",E166&lt;&gt;"Blocked",E166&lt;&gt;"N/A"),AND(G166&lt;&gt;"Yes",G166&lt;&gt;"No"),AND(E166="Done",NOT(ISNUMBER(F166))),AND(F166&lt;&gt;"",NOT(ISNUMBER(F166))),AND(G166="Yes",E166="N/A")),"Check inputs","OK"))</f>
        <v/>
      </c>
    </row>
    <row r="167" spans="1:9" x14ac:dyDescent="0.25">
      <c r="A167" s="12"/>
      <c r="B167" s="14"/>
      <c r="C167" s="19"/>
      <c r="D167" s="15"/>
      <c r="E167" s="14"/>
      <c r="F167" s="15"/>
      <c r="G167" s="14"/>
      <c r="H167" s="18" t="str">
        <f>IF(NOT(COUNTA(A167:G167)&gt;0),"",IF(AND(ISNUMBER(D167),ISNUMBER(Dashboard!$B$4)),IF(AND(E167&lt;&gt;"Done",E167&lt;&gt;"N/A",D167&lt;Dashboard!$B$4),"Yes","No"),"n/a"))</f>
        <v/>
      </c>
      <c r="I167" s="18" t="str">
        <f>IF(NOT(COUNTA(A167:G167)&gt;0),"",IF(OR(A167="",C167="",NOT(ISNUMBER(D167)),AND(B167&lt;&gt;"",AND(B167&lt;&gt;"Prepare",B167&lt;&gt;"Train",B167&lt;&gt;"Cutover",B167&lt;&gt;"Go-live day",B167&lt;&gt;"Hypercare")),AND(E167&lt;&gt;"Not started",E167&lt;&gt;"In progress",E167&lt;&gt;"Done",E167&lt;&gt;"Blocked",E167&lt;&gt;"N/A"),AND(G167&lt;&gt;"Yes",G167&lt;&gt;"No"),AND(E167="Done",NOT(ISNUMBER(F167))),AND(F167&lt;&gt;"",NOT(ISNUMBER(F167))),AND(G167="Yes",E167="N/A")),"Check inputs","OK"))</f>
        <v/>
      </c>
    </row>
    <row r="168" spans="1:9" x14ac:dyDescent="0.25">
      <c r="A168" s="12"/>
      <c r="B168" s="14"/>
      <c r="C168" s="19"/>
      <c r="D168" s="15"/>
      <c r="E168" s="14"/>
      <c r="F168" s="15"/>
      <c r="G168" s="14"/>
      <c r="H168" s="18" t="str">
        <f>IF(NOT(COUNTA(A168:G168)&gt;0),"",IF(AND(ISNUMBER(D168),ISNUMBER(Dashboard!$B$4)),IF(AND(E168&lt;&gt;"Done",E168&lt;&gt;"N/A",D168&lt;Dashboard!$B$4),"Yes","No"),"n/a"))</f>
        <v/>
      </c>
      <c r="I168" s="18" t="str">
        <f>IF(NOT(COUNTA(A168:G168)&gt;0),"",IF(OR(A168="",C168="",NOT(ISNUMBER(D168)),AND(B168&lt;&gt;"",AND(B168&lt;&gt;"Prepare",B168&lt;&gt;"Train",B168&lt;&gt;"Cutover",B168&lt;&gt;"Go-live day",B168&lt;&gt;"Hypercare")),AND(E168&lt;&gt;"Not started",E168&lt;&gt;"In progress",E168&lt;&gt;"Done",E168&lt;&gt;"Blocked",E168&lt;&gt;"N/A"),AND(G168&lt;&gt;"Yes",G168&lt;&gt;"No"),AND(E168="Done",NOT(ISNUMBER(F168))),AND(F168&lt;&gt;"",NOT(ISNUMBER(F168))),AND(G168="Yes",E168="N/A")),"Check inputs","OK"))</f>
        <v/>
      </c>
    </row>
    <row r="169" spans="1:9" x14ac:dyDescent="0.25">
      <c r="A169" s="12"/>
      <c r="B169" s="14"/>
      <c r="C169" s="19"/>
      <c r="D169" s="15"/>
      <c r="E169" s="14"/>
      <c r="F169" s="15"/>
      <c r="G169" s="14"/>
      <c r="H169" s="18" t="str">
        <f>IF(NOT(COUNTA(A169:G169)&gt;0),"",IF(AND(ISNUMBER(D169),ISNUMBER(Dashboard!$B$4)),IF(AND(E169&lt;&gt;"Done",E169&lt;&gt;"N/A",D169&lt;Dashboard!$B$4),"Yes","No"),"n/a"))</f>
        <v/>
      </c>
      <c r="I169" s="18" t="str">
        <f>IF(NOT(COUNTA(A169:G169)&gt;0),"",IF(OR(A169="",C169="",NOT(ISNUMBER(D169)),AND(B169&lt;&gt;"",AND(B169&lt;&gt;"Prepare",B169&lt;&gt;"Train",B169&lt;&gt;"Cutover",B169&lt;&gt;"Go-live day",B169&lt;&gt;"Hypercare")),AND(E169&lt;&gt;"Not started",E169&lt;&gt;"In progress",E169&lt;&gt;"Done",E169&lt;&gt;"Blocked",E169&lt;&gt;"N/A"),AND(G169&lt;&gt;"Yes",G169&lt;&gt;"No"),AND(E169="Done",NOT(ISNUMBER(F169))),AND(F169&lt;&gt;"",NOT(ISNUMBER(F169))),AND(G169="Yes",E169="N/A")),"Check inputs","OK"))</f>
        <v/>
      </c>
    </row>
    <row r="170" spans="1:9" x14ac:dyDescent="0.25">
      <c r="A170" s="12"/>
      <c r="B170" s="14"/>
      <c r="C170" s="19"/>
      <c r="D170" s="15"/>
      <c r="E170" s="14"/>
      <c r="F170" s="15"/>
      <c r="G170" s="14"/>
      <c r="H170" s="18" t="str">
        <f>IF(NOT(COUNTA(A170:G170)&gt;0),"",IF(AND(ISNUMBER(D170),ISNUMBER(Dashboard!$B$4)),IF(AND(E170&lt;&gt;"Done",E170&lt;&gt;"N/A",D170&lt;Dashboard!$B$4),"Yes","No"),"n/a"))</f>
        <v/>
      </c>
      <c r="I170" s="18" t="str">
        <f>IF(NOT(COUNTA(A170:G170)&gt;0),"",IF(OR(A170="",C170="",NOT(ISNUMBER(D170)),AND(B170&lt;&gt;"",AND(B170&lt;&gt;"Prepare",B170&lt;&gt;"Train",B170&lt;&gt;"Cutover",B170&lt;&gt;"Go-live day",B170&lt;&gt;"Hypercare")),AND(E170&lt;&gt;"Not started",E170&lt;&gt;"In progress",E170&lt;&gt;"Done",E170&lt;&gt;"Blocked",E170&lt;&gt;"N/A"),AND(G170&lt;&gt;"Yes",G170&lt;&gt;"No"),AND(E170="Done",NOT(ISNUMBER(F170))),AND(F170&lt;&gt;"",NOT(ISNUMBER(F170))),AND(G170="Yes",E170="N/A")),"Check inputs","OK"))</f>
        <v/>
      </c>
    </row>
    <row r="171" spans="1:9" x14ac:dyDescent="0.25">
      <c r="A171" s="12"/>
      <c r="B171" s="14"/>
      <c r="C171" s="19"/>
      <c r="D171" s="15"/>
      <c r="E171" s="14"/>
      <c r="F171" s="15"/>
      <c r="G171" s="14"/>
      <c r="H171" s="18" t="str">
        <f>IF(NOT(COUNTA(A171:G171)&gt;0),"",IF(AND(ISNUMBER(D171),ISNUMBER(Dashboard!$B$4)),IF(AND(E171&lt;&gt;"Done",E171&lt;&gt;"N/A",D171&lt;Dashboard!$B$4),"Yes","No"),"n/a"))</f>
        <v/>
      </c>
      <c r="I171" s="18" t="str">
        <f>IF(NOT(COUNTA(A171:G171)&gt;0),"",IF(OR(A171="",C171="",NOT(ISNUMBER(D171)),AND(B171&lt;&gt;"",AND(B171&lt;&gt;"Prepare",B171&lt;&gt;"Train",B171&lt;&gt;"Cutover",B171&lt;&gt;"Go-live day",B171&lt;&gt;"Hypercare")),AND(E171&lt;&gt;"Not started",E171&lt;&gt;"In progress",E171&lt;&gt;"Done",E171&lt;&gt;"Blocked",E171&lt;&gt;"N/A"),AND(G171&lt;&gt;"Yes",G171&lt;&gt;"No"),AND(E171="Done",NOT(ISNUMBER(F171))),AND(F171&lt;&gt;"",NOT(ISNUMBER(F171))),AND(G171="Yes",E171="N/A")),"Check inputs","OK"))</f>
        <v/>
      </c>
    </row>
    <row r="172" spans="1:9" x14ac:dyDescent="0.25">
      <c r="A172" s="12"/>
      <c r="B172" s="14"/>
      <c r="C172" s="19"/>
      <c r="D172" s="15"/>
      <c r="E172" s="14"/>
      <c r="F172" s="15"/>
      <c r="G172" s="14"/>
      <c r="H172" s="18" t="str">
        <f>IF(NOT(COUNTA(A172:G172)&gt;0),"",IF(AND(ISNUMBER(D172),ISNUMBER(Dashboard!$B$4)),IF(AND(E172&lt;&gt;"Done",E172&lt;&gt;"N/A",D172&lt;Dashboard!$B$4),"Yes","No"),"n/a"))</f>
        <v/>
      </c>
      <c r="I172" s="18" t="str">
        <f>IF(NOT(COUNTA(A172:G172)&gt;0),"",IF(OR(A172="",C172="",NOT(ISNUMBER(D172)),AND(B172&lt;&gt;"",AND(B172&lt;&gt;"Prepare",B172&lt;&gt;"Train",B172&lt;&gt;"Cutover",B172&lt;&gt;"Go-live day",B172&lt;&gt;"Hypercare")),AND(E172&lt;&gt;"Not started",E172&lt;&gt;"In progress",E172&lt;&gt;"Done",E172&lt;&gt;"Blocked",E172&lt;&gt;"N/A"),AND(G172&lt;&gt;"Yes",G172&lt;&gt;"No"),AND(E172="Done",NOT(ISNUMBER(F172))),AND(F172&lt;&gt;"",NOT(ISNUMBER(F172))),AND(G172="Yes",E172="N/A")),"Check inputs","OK"))</f>
        <v/>
      </c>
    </row>
    <row r="173" spans="1:9" x14ac:dyDescent="0.25">
      <c r="A173" s="12"/>
      <c r="B173" s="14"/>
      <c r="C173" s="19"/>
      <c r="D173" s="15"/>
      <c r="E173" s="14"/>
      <c r="F173" s="15"/>
      <c r="G173" s="14"/>
      <c r="H173" s="18" t="str">
        <f>IF(NOT(COUNTA(A173:G173)&gt;0),"",IF(AND(ISNUMBER(D173),ISNUMBER(Dashboard!$B$4)),IF(AND(E173&lt;&gt;"Done",E173&lt;&gt;"N/A",D173&lt;Dashboard!$B$4),"Yes","No"),"n/a"))</f>
        <v/>
      </c>
      <c r="I173" s="18" t="str">
        <f>IF(NOT(COUNTA(A173:G173)&gt;0),"",IF(OR(A173="",C173="",NOT(ISNUMBER(D173)),AND(B173&lt;&gt;"",AND(B173&lt;&gt;"Prepare",B173&lt;&gt;"Train",B173&lt;&gt;"Cutover",B173&lt;&gt;"Go-live day",B173&lt;&gt;"Hypercare")),AND(E173&lt;&gt;"Not started",E173&lt;&gt;"In progress",E173&lt;&gt;"Done",E173&lt;&gt;"Blocked",E173&lt;&gt;"N/A"),AND(G173&lt;&gt;"Yes",G173&lt;&gt;"No"),AND(E173="Done",NOT(ISNUMBER(F173))),AND(F173&lt;&gt;"",NOT(ISNUMBER(F173))),AND(G173="Yes",E173="N/A")),"Check inputs","OK"))</f>
        <v/>
      </c>
    </row>
    <row r="174" spans="1:9" x14ac:dyDescent="0.25">
      <c r="A174" s="12"/>
      <c r="B174" s="14"/>
      <c r="C174" s="19"/>
      <c r="D174" s="15"/>
      <c r="E174" s="14"/>
      <c r="F174" s="15"/>
      <c r="G174" s="14"/>
      <c r="H174" s="18" t="str">
        <f>IF(NOT(COUNTA(A174:G174)&gt;0),"",IF(AND(ISNUMBER(D174),ISNUMBER(Dashboard!$B$4)),IF(AND(E174&lt;&gt;"Done",E174&lt;&gt;"N/A",D174&lt;Dashboard!$B$4),"Yes","No"),"n/a"))</f>
        <v/>
      </c>
      <c r="I174" s="18" t="str">
        <f>IF(NOT(COUNTA(A174:G174)&gt;0),"",IF(OR(A174="",C174="",NOT(ISNUMBER(D174)),AND(B174&lt;&gt;"",AND(B174&lt;&gt;"Prepare",B174&lt;&gt;"Train",B174&lt;&gt;"Cutover",B174&lt;&gt;"Go-live day",B174&lt;&gt;"Hypercare")),AND(E174&lt;&gt;"Not started",E174&lt;&gt;"In progress",E174&lt;&gt;"Done",E174&lt;&gt;"Blocked",E174&lt;&gt;"N/A"),AND(G174&lt;&gt;"Yes",G174&lt;&gt;"No"),AND(E174="Done",NOT(ISNUMBER(F174))),AND(F174&lt;&gt;"",NOT(ISNUMBER(F174))),AND(G174="Yes",E174="N/A")),"Check inputs","OK"))</f>
        <v/>
      </c>
    </row>
    <row r="175" spans="1:9" x14ac:dyDescent="0.25">
      <c r="A175" s="12"/>
      <c r="B175" s="14"/>
      <c r="C175" s="19"/>
      <c r="D175" s="15"/>
      <c r="E175" s="14"/>
      <c r="F175" s="15"/>
      <c r="G175" s="14"/>
      <c r="H175" s="18" t="str">
        <f>IF(NOT(COUNTA(A175:G175)&gt;0),"",IF(AND(ISNUMBER(D175),ISNUMBER(Dashboard!$B$4)),IF(AND(E175&lt;&gt;"Done",E175&lt;&gt;"N/A",D175&lt;Dashboard!$B$4),"Yes","No"),"n/a"))</f>
        <v/>
      </c>
      <c r="I175" s="18" t="str">
        <f>IF(NOT(COUNTA(A175:G175)&gt;0),"",IF(OR(A175="",C175="",NOT(ISNUMBER(D175)),AND(B175&lt;&gt;"",AND(B175&lt;&gt;"Prepare",B175&lt;&gt;"Train",B175&lt;&gt;"Cutover",B175&lt;&gt;"Go-live day",B175&lt;&gt;"Hypercare")),AND(E175&lt;&gt;"Not started",E175&lt;&gt;"In progress",E175&lt;&gt;"Done",E175&lt;&gt;"Blocked",E175&lt;&gt;"N/A"),AND(G175&lt;&gt;"Yes",G175&lt;&gt;"No"),AND(E175="Done",NOT(ISNUMBER(F175))),AND(F175&lt;&gt;"",NOT(ISNUMBER(F175))),AND(G175="Yes",E175="N/A")),"Check inputs","OK"))</f>
        <v/>
      </c>
    </row>
    <row r="176" spans="1:9" x14ac:dyDescent="0.25">
      <c r="A176" s="12"/>
      <c r="B176" s="14"/>
      <c r="C176" s="19"/>
      <c r="D176" s="15"/>
      <c r="E176" s="14"/>
      <c r="F176" s="15"/>
      <c r="G176" s="14"/>
      <c r="H176" s="18" t="str">
        <f>IF(NOT(COUNTA(A176:G176)&gt;0),"",IF(AND(ISNUMBER(D176),ISNUMBER(Dashboard!$B$4)),IF(AND(E176&lt;&gt;"Done",E176&lt;&gt;"N/A",D176&lt;Dashboard!$B$4),"Yes","No"),"n/a"))</f>
        <v/>
      </c>
      <c r="I176" s="18" t="str">
        <f>IF(NOT(COUNTA(A176:G176)&gt;0),"",IF(OR(A176="",C176="",NOT(ISNUMBER(D176)),AND(B176&lt;&gt;"",AND(B176&lt;&gt;"Prepare",B176&lt;&gt;"Train",B176&lt;&gt;"Cutover",B176&lt;&gt;"Go-live day",B176&lt;&gt;"Hypercare")),AND(E176&lt;&gt;"Not started",E176&lt;&gt;"In progress",E176&lt;&gt;"Done",E176&lt;&gt;"Blocked",E176&lt;&gt;"N/A"),AND(G176&lt;&gt;"Yes",G176&lt;&gt;"No"),AND(E176="Done",NOT(ISNUMBER(F176))),AND(F176&lt;&gt;"",NOT(ISNUMBER(F176))),AND(G176="Yes",E176="N/A")),"Check inputs","OK"))</f>
        <v/>
      </c>
    </row>
    <row r="177" spans="1:9" x14ac:dyDescent="0.25">
      <c r="A177" s="12"/>
      <c r="B177" s="14"/>
      <c r="C177" s="19"/>
      <c r="D177" s="15"/>
      <c r="E177" s="14"/>
      <c r="F177" s="15"/>
      <c r="G177" s="14"/>
      <c r="H177" s="18" t="str">
        <f>IF(NOT(COUNTA(A177:G177)&gt;0),"",IF(AND(ISNUMBER(D177),ISNUMBER(Dashboard!$B$4)),IF(AND(E177&lt;&gt;"Done",E177&lt;&gt;"N/A",D177&lt;Dashboard!$B$4),"Yes","No"),"n/a"))</f>
        <v/>
      </c>
      <c r="I177" s="18" t="str">
        <f>IF(NOT(COUNTA(A177:G177)&gt;0),"",IF(OR(A177="",C177="",NOT(ISNUMBER(D177)),AND(B177&lt;&gt;"",AND(B177&lt;&gt;"Prepare",B177&lt;&gt;"Train",B177&lt;&gt;"Cutover",B177&lt;&gt;"Go-live day",B177&lt;&gt;"Hypercare")),AND(E177&lt;&gt;"Not started",E177&lt;&gt;"In progress",E177&lt;&gt;"Done",E177&lt;&gt;"Blocked",E177&lt;&gt;"N/A"),AND(G177&lt;&gt;"Yes",G177&lt;&gt;"No"),AND(E177="Done",NOT(ISNUMBER(F177))),AND(F177&lt;&gt;"",NOT(ISNUMBER(F177))),AND(G177="Yes",E177="N/A")),"Check inputs","OK"))</f>
        <v/>
      </c>
    </row>
    <row r="178" spans="1:9" x14ac:dyDescent="0.25">
      <c r="A178" s="12"/>
      <c r="B178" s="14"/>
      <c r="C178" s="19"/>
      <c r="D178" s="15"/>
      <c r="E178" s="14"/>
      <c r="F178" s="15"/>
      <c r="G178" s="14"/>
      <c r="H178" s="18" t="str">
        <f>IF(NOT(COUNTA(A178:G178)&gt;0),"",IF(AND(ISNUMBER(D178),ISNUMBER(Dashboard!$B$4)),IF(AND(E178&lt;&gt;"Done",E178&lt;&gt;"N/A",D178&lt;Dashboard!$B$4),"Yes","No"),"n/a"))</f>
        <v/>
      </c>
      <c r="I178" s="18" t="str">
        <f>IF(NOT(COUNTA(A178:G178)&gt;0),"",IF(OR(A178="",C178="",NOT(ISNUMBER(D178)),AND(B178&lt;&gt;"",AND(B178&lt;&gt;"Prepare",B178&lt;&gt;"Train",B178&lt;&gt;"Cutover",B178&lt;&gt;"Go-live day",B178&lt;&gt;"Hypercare")),AND(E178&lt;&gt;"Not started",E178&lt;&gt;"In progress",E178&lt;&gt;"Done",E178&lt;&gt;"Blocked",E178&lt;&gt;"N/A"),AND(G178&lt;&gt;"Yes",G178&lt;&gt;"No"),AND(E178="Done",NOT(ISNUMBER(F178))),AND(F178&lt;&gt;"",NOT(ISNUMBER(F178))),AND(G178="Yes",E178="N/A")),"Check inputs","OK"))</f>
        <v/>
      </c>
    </row>
    <row r="179" spans="1:9" x14ac:dyDescent="0.25">
      <c r="A179" s="12"/>
      <c r="B179" s="14"/>
      <c r="C179" s="19"/>
      <c r="D179" s="15"/>
      <c r="E179" s="14"/>
      <c r="F179" s="15"/>
      <c r="G179" s="14"/>
      <c r="H179" s="18" t="str">
        <f>IF(NOT(COUNTA(A179:G179)&gt;0),"",IF(AND(ISNUMBER(D179),ISNUMBER(Dashboard!$B$4)),IF(AND(E179&lt;&gt;"Done",E179&lt;&gt;"N/A",D179&lt;Dashboard!$B$4),"Yes","No"),"n/a"))</f>
        <v/>
      </c>
      <c r="I179" s="18" t="str">
        <f>IF(NOT(COUNTA(A179:G179)&gt;0),"",IF(OR(A179="",C179="",NOT(ISNUMBER(D179)),AND(B179&lt;&gt;"",AND(B179&lt;&gt;"Prepare",B179&lt;&gt;"Train",B179&lt;&gt;"Cutover",B179&lt;&gt;"Go-live day",B179&lt;&gt;"Hypercare")),AND(E179&lt;&gt;"Not started",E179&lt;&gt;"In progress",E179&lt;&gt;"Done",E179&lt;&gt;"Blocked",E179&lt;&gt;"N/A"),AND(G179&lt;&gt;"Yes",G179&lt;&gt;"No"),AND(E179="Done",NOT(ISNUMBER(F179))),AND(F179&lt;&gt;"",NOT(ISNUMBER(F179))),AND(G179="Yes",E179="N/A")),"Check inputs","OK"))</f>
        <v/>
      </c>
    </row>
    <row r="180" spans="1:9" x14ac:dyDescent="0.25">
      <c r="A180" s="12"/>
      <c r="B180" s="14"/>
      <c r="C180" s="19"/>
      <c r="D180" s="15"/>
      <c r="E180" s="14"/>
      <c r="F180" s="15"/>
      <c r="G180" s="14"/>
      <c r="H180" s="18" t="str">
        <f>IF(NOT(COUNTA(A180:G180)&gt;0),"",IF(AND(ISNUMBER(D180),ISNUMBER(Dashboard!$B$4)),IF(AND(E180&lt;&gt;"Done",E180&lt;&gt;"N/A",D180&lt;Dashboard!$B$4),"Yes","No"),"n/a"))</f>
        <v/>
      </c>
      <c r="I180" s="18" t="str">
        <f>IF(NOT(COUNTA(A180:G180)&gt;0),"",IF(OR(A180="",C180="",NOT(ISNUMBER(D180)),AND(B180&lt;&gt;"",AND(B180&lt;&gt;"Prepare",B180&lt;&gt;"Train",B180&lt;&gt;"Cutover",B180&lt;&gt;"Go-live day",B180&lt;&gt;"Hypercare")),AND(E180&lt;&gt;"Not started",E180&lt;&gt;"In progress",E180&lt;&gt;"Done",E180&lt;&gt;"Blocked",E180&lt;&gt;"N/A"),AND(G180&lt;&gt;"Yes",G180&lt;&gt;"No"),AND(E180="Done",NOT(ISNUMBER(F180))),AND(F180&lt;&gt;"",NOT(ISNUMBER(F180))),AND(G180="Yes",E180="N/A")),"Check inputs","OK"))</f>
        <v/>
      </c>
    </row>
    <row r="181" spans="1:9" x14ac:dyDescent="0.25">
      <c r="A181" s="12"/>
      <c r="B181" s="14"/>
      <c r="C181" s="19"/>
      <c r="D181" s="15"/>
      <c r="E181" s="14"/>
      <c r="F181" s="15"/>
      <c r="G181" s="14"/>
      <c r="H181" s="18" t="str">
        <f>IF(NOT(COUNTA(A181:G181)&gt;0),"",IF(AND(ISNUMBER(D181),ISNUMBER(Dashboard!$B$4)),IF(AND(E181&lt;&gt;"Done",E181&lt;&gt;"N/A",D181&lt;Dashboard!$B$4),"Yes","No"),"n/a"))</f>
        <v/>
      </c>
      <c r="I181" s="18" t="str">
        <f>IF(NOT(COUNTA(A181:G181)&gt;0),"",IF(OR(A181="",C181="",NOT(ISNUMBER(D181)),AND(B181&lt;&gt;"",AND(B181&lt;&gt;"Prepare",B181&lt;&gt;"Train",B181&lt;&gt;"Cutover",B181&lt;&gt;"Go-live day",B181&lt;&gt;"Hypercare")),AND(E181&lt;&gt;"Not started",E181&lt;&gt;"In progress",E181&lt;&gt;"Done",E181&lt;&gt;"Blocked",E181&lt;&gt;"N/A"),AND(G181&lt;&gt;"Yes",G181&lt;&gt;"No"),AND(E181="Done",NOT(ISNUMBER(F181))),AND(F181&lt;&gt;"",NOT(ISNUMBER(F181))),AND(G181="Yes",E181="N/A")),"Check inputs","OK"))</f>
        <v/>
      </c>
    </row>
    <row r="182" spans="1:9" x14ac:dyDescent="0.25">
      <c r="A182" s="12"/>
      <c r="B182" s="14"/>
      <c r="C182" s="19"/>
      <c r="D182" s="15"/>
      <c r="E182" s="14"/>
      <c r="F182" s="15"/>
      <c r="G182" s="14"/>
      <c r="H182" s="18" t="str">
        <f>IF(NOT(COUNTA(A182:G182)&gt;0),"",IF(AND(ISNUMBER(D182),ISNUMBER(Dashboard!$B$4)),IF(AND(E182&lt;&gt;"Done",E182&lt;&gt;"N/A",D182&lt;Dashboard!$B$4),"Yes","No"),"n/a"))</f>
        <v/>
      </c>
      <c r="I182" s="18" t="str">
        <f>IF(NOT(COUNTA(A182:G182)&gt;0),"",IF(OR(A182="",C182="",NOT(ISNUMBER(D182)),AND(B182&lt;&gt;"",AND(B182&lt;&gt;"Prepare",B182&lt;&gt;"Train",B182&lt;&gt;"Cutover",B182&lt;&gt;"Go-live day",B182&lt;&gt;"Hypercare")),AND(E182&lt;&gt;"Not started",E182&lt;&gt;"In progress",E182&lt;&gt;"Done",E182&lt;&gt;"Blocked",E182&lt;&gt;"N/A"),AND(G182&lt;&gt;"Yes",G182&lt;&gt;"No"),AND(E182="Done",NOT(ISNUMBER(F182))),AND(F182&lt;&gt;"",NOT(ISNUMBER(F182))),AND(G182="Yes",E182="N/A")),"Check inputs","OK"))</f>
        <v/>
      </c>
    </row>
    <row r="183" spans="1:9" x14ac:dyDescent="0.25">
      <c r="A183" s="12"/>
      <c r="B183" s="14"/>
      <c r="C183" s="19"/>
      <c r="D183" s="15"/>
      <c r="E183" s="14"/>
      <c r="F183" s="15"/>
      <c r="G183" s="14"/>
      <c r="H183" s="18" t="str">
        <f>IF(NOT(COUNTA(A183:G183)&gt;0),"",IF(AND(ISNUMBER(D183),ISNUMBER(Dashboard!$B$4)),IF(AND(E183&lt;&gt;"Done",E183&lt;&gt;"N/A",D183&lt;Dashboard!$B$4),"Yes","No"),"n/a"))</f>
        <v/>
      </c>
      <c r="I183" s="18" t="str">
        <f>IF(NOT(COUNTA(A183:G183)&gt;0),"",IF(OR(A183="",C183="",NOT(ISNUMBER(D183)),AND(B183&lt;&gt;"",AND(B183&lt;&gt;"Prepare",B183&lt;&gt;"Train",B183&lt;&gt;"Cutover",B183&lt;&gt;"Go-live day",B183&lt;&gt;"Hypercare")),AND(E183&lt;&gt;"Not started",E183&lt;&gt;"In progress",E183&lt;&gt;"Done",E183&lt;&gt;"Blocked",E183&lt;&gt;"N/A"),AND(G183&lt;&gt;"Yes",G183&lt;&gt;"No"),AND(E183="Done",NOT(ISNUMBER(F183))),AND(F183&lt;&gt;"",NOT(ISNUMBER(F183))),AND(G183="Yes",E183="N/A")),"Check inputs","OK"))</f>
        <v/>
      </c>
    </row>
    <row r="184" spans="1:9" x14ac:dyDescent="0.25">
      <c r="A184" s="12"/>
      <c r="B184" s="14"/>
      <c r="C184" s="19"/>
      <c r="D184" s="15"/>
      <c r="E184" s="14"/>
      <c r="F184" s="15"/>
      <c r="G184" s="14"/>
      <c r="H184" s="18" t="str">
        <f>IF(NOT(COUNTA(A184:G184)&gt;0),"",IF(AND(ISNUMBER(D184),ISNUMBER(Dashboard!$B$4)),IF(AND(E184&lt;&gt;"Done",E184&lt;&gt;"N/A",D184&lt;Dashboard!$B$4),"Yes","No"),"n/a"))</f>
        <v/>
      </c>
      <c r="I184" s="18" t="str">
        <f>IF(NOT(COUNTA(A184:G184)&gt;0),"",IF(OR(A184="",C184="",NOT(ISNUMBER(D184)),AND(B184&lt;&gt;"",AND(B184&lt;&gt;"Prepare",B184&lt;&gt;"Train",B184&lt;&gt;"Cutover",B184&lt;&gt;"Go-live day",B184&lt;&gt;"Hypercare")),AND(E184&lt;&gt;"Not started",E184&lt;&gt;"In progress",E184&lt;&gt;"Done",E184&lt;&gt;"Blocked",E184&lt;&gt;"N/A"),AND(G184&lt;&gt;"Yes",G184&lt;&gt;"No"),AND(E184="Done",NOT(ISNUMBER(F184))),AND(F184&lt;&gt;"",NOT(ISNUMBER(F184))),AND(G184="Yes",E184="N/A")),"Check inputs","OK"))</f>
        <v/>
      </c>
    </row>
    <row r="185" spans="1:9" x14ac:dyDescent="0.25">
      <c r="A185" s="12"/>
      <c r="B185" s="14"/>
      <c r="C185" s="19"/>
      <c r="D185" s="15"/>
      <c r="E185" s="14"/>
      <c r="F185" s="15"/>
      <c r="G185" s="14"/>
      <c r="H185" s="18" t="str">
        <f>IF(NOT(COUNTA(A185:G185)&gt;0),"",IF(AND(ISNUMBER(D185),ISNUMBER(Dashboard!$B$4)),IF(AND(E185&lt;&gt;"Done",E185&lt;&gt;"N/A",D185&lt;Dashboard!$B$4),"Yes","No"),"n/a"))</f>
        <v/>
      </c>
      <c r="I185" s="18" t="str">
        <f>IF(NOT(COUNTA(A185:G185)&gt;0),"",IF(OR(A185="",C185="",NOT(ISNUMBER(D185)),AND(B185&lt;&gt;"",AND(B185&lt;&gt;"Prepare",B185&lt;&gt;"Train",B185&lt;&gt;"Cutover",B185&lt;&gt;"Go-live day",B185&lt;&gt;"Hypercare")),AND(E185&lt;&gt;"Not started",E185&lt;&gt;"In progress",E185&lt;&gt;"Done",E185&lt;&gt;"Blocked",E185&lt;&gt;"N/A"),AND(G185&lt;&gt;"Yes",G185&lt;&gt;"No"),AND(E185="Done",NOT(ISNUMBER(F185))),AND(F185&lt;&gt;"",NOT(ISNUMBER(F185))),AND(G185="Yes",E185="N/A")),"Check inputs","OK"))</f>
        <v/>
      </c>
    </row>
    <row r="186" spans="1:9" x14ac:dyDescent="0.25">
      <c r="A186" s="12"/>
      <c r="B186" s="14"/>
      <c r="C186" s="19"/>
      <c r="D186" s="15"/>
      <c r="E186" s="14"/>
      <c r="F186" s="15"/>
      <c r="G186" s="14"/>
      <c r="H186" s="18" t="str">
        <f>IF(NOT(COUNTA(A186:G186)&gt;0),"",IF(AND(ISNUMBER(D186),ISNUMBER(Dashboard!$B$4)),IF(AND(E186&lt;&gt;"Done",E186&lt;&gt;"N/A",D186&lt;Dashboard!$B$4),"Yes","No"),"n/a"))</f>
        <v/>
      </c>
      <c r="I186" s="18" t="str">
        <f>IF(NOT(COUNTA(A186:G186)&gt;0),"",IF(OR(A186="",C186="",NOT(ISNUMBER(D186)),AND(B186&lt;&gt;"",AND(B186&lt;&gt;"Prepare",B186&lt;&gt;"Train",B186&lt;&gt;"Cutover",B186&lt;&gt;"Go-live day",B186&lt;&gt;"Hypercare")),AND(E186&lt;&gt;"Not started",E186&lt;&gt;"In progress",E186&lt;&gt;"Done",E186&lt;&gt;"Blocked",E186&lt;&gt;"N/A"),AND(G186&lt;&gt;"Yes",G186&lt;&gt;"No"),AND(E186="Done",NOT(ISNUMBER(F186))),AND(F186&lt;&gt;"",NOT(ISNUMBER(F186))),AND(G186="Yes",E186="N/A")),"Check inputs","OK"))</f>
        <v/>
      </c>
    </row>
    <row r="187" spans="1:9" x14ac:dyDescent="0.25">
      <c r="A187" s="12"/>
      <c r="B187" s="14"/>
      <c r="C187" s="19"/>
      <c r="D187" s="15"/>
      <c r="E187" s="14"/>
      <c r="F187" s="15"/>
      <c r="G187" s="14"/>
      <c r="H187" s="18" t="str">
        <f>IF(NOT(COUNTA(A187:G187)&gt;0),"",IF(AND(ISNUMBER(D187),ISNUMBER(Dashboard!$B$4)),IF(AND(E187&lt;&gt;"Done",E187&lt;&gt;"N/A",D187&lt;Dashboard!$B$4),"Yes","No"),"n/a"))</f>
        <v/>
      </c>
      <c r="I187" s="18" t="str">
        <f>IF(NOT(COUNTA(A187:G187)&gt;0),"",IF(OR(A187="",C187="",NOT(ISNUMBER(D187)),AND(B187&lt;&gt;"",AND(B187&lt;&gt;"Prepare",B187&lt;&gt;"Train",B187&lt;&gt;"Cutover",B187&lt;&gt;"Go-live day",B187&lt;&gt;"Hypercare")),AND(E187&lt;&gt;"Not started",E187&lt;&gt;"In progress",E187&lt;&gt;"Done",E187&lt;&gt;"Blocked",E187&lt;&gt;"N/A"),AND(G187&lt;&gt;"Yes",G187&lt;&gt;"No"),AND(E187="Done",NOT(ISNUMBER(F187))),AND(F187&lt;&gt;"",NOT(ISNUMBER(F187))),AND(G187="Yes",E187="N/A")),"Check inputs","OK"))</f>
        <v/>
      </c>
    </row>
    <row r="188" spans="1:9" x14ac:dyDescent="0.25">
      <c r="A188" s="12"/>
      <c r="B188" s="14"/>
      <c r="C188" s="19"/>
      <c r="D188" s="15"/>
      <c r="E188" s="14"/>
      <c r="F188" s="15"/>
      <c r="G188" s="14"/>
      <c r="H188" s="18" t="str">
        <f>IF(NOT(COUNTA(A188:G188)&gt;0),"",IF(AND(ISNUMBER(D188),ISNUMBER(Dashboard!$B$4)),IF(AND(E188&lt;&gt;"Done",E188&lt;&gt;"N/A",D188&lt;Dashboard!$B$4),"Yes","No"),"n/a"))</f>
        <v/>
      </c>
      <c r="I188" s="18" t="str">
        <f>IF(NOT(COUNTA(A188:G188)&gt;0),"",IF(OR(A188="",C188="",NOT(ISNUMBER(D188)),AND(B188&lt;&gt;"",AND(B188&lt;&gt;"Prepare",B188&lt;&gt;"Train",B188&lt;&gt;"Cutover",B188&lt;&gt;"Go-live day",B188&lt;&gt;"Hypercare")),AND(E188&lt;&gt;"Not started",E188&lt;&gt;"In progress",E188&lt;&gt;"Done",E188&lt;&gt;"Blocked",E188&lt;&gt;"N/A"),AND(G188&lt;&gt;"Yes",G188&lt;&gt;"No"),AND(E188="Done",NOT(ISNUMBER(F188))),AND(F188&lt;&gt;"",NOT(ISNUMBER(F188))),AND(G188="Yes",E188="N/A")),"Check inputs","OK"))</f>
        <v/>
      </c>
    </row>
    <row r="189" spans="1:9" x14ac:dyDescent="0.25">
      <c r="A189" s="12"/>
      <c r="B189" s="14"/>
      <c r="C189" s="19"/>
      <c r="D189" s="15"/>
      <c r="E189" s="14"/>
      <c r="F189" s="15"/>
      <c r="G189" s="14"/>
      <c r="H189" s="18" t="str">
        <f>IF(NOT(COUNTA(A189:G189)&gt;0),"",IF(AND(ISNUMBER(D189),ISNUMBER(Dashboard!$B$4)),IF(AND(E189&lt;&gt;"Done",E189&lt;&gt;"N/A",D189&lt;Dashboard!$B$4),"Yes","No"),"n/a"))</f>
        <v/>
      </c>
      <c r="I189" s="18" t="str">
        <f>IF(NOT(COUNTA(A189:G189)&gt;0),"",IF(OR(A189="",C189="",NOT(ISNUMBER(D189)),AND(B189&lt;&gt;"",AND(B189&lt;&gt;"Prepare",B189&lt;&gt;"Train",B189&lt;&gt;"Cutover",B189&lt;&gt;"Go-live day",B189&lt;&gt;"Hypercare")),AND(E189&lt;&gt;"Not started",E189&lt;&gt;"In progress",E189&lt;&gt;"Done",E189&lt;&gt;"Blocked",E189&lt;&gt;"N/A"),AND(G189&lt;&gt;"Yes",G189&lt;&gt;"No"),AND(E189="Done",NOT(ISNUMBER(F189))),AND(F189&lt;&gt;"",NOT(ISNUMBER(F189))),AND(G189="Yes",E189="N/A")),"Check inputs","OK"))</f>
        <v/>
      </c>
    </row>
    <row r="190" spans="1:9" x14ac:dyDescent="0.25">
      <c r="A190" s="12"/>
      <c r="B190" s="14"/>
      <c r="C190" s="19"/>
      <c r="D190" s="15"/>
      <c r="E190" s="14"/>
      <c r="F190" s="15"/>
      <c r="G190" s="14"/>
      <c r="H190" s="18" t="str">
        <f>IF(NOT(COUNTA(A190:G190)&gt;0),"",IF(AND(ISNUMBER(D190),ISNUMBER(Dashboard!$B$4)),IF(AND(E190&lt;&gt;"Done",E190&lt;&gt;"N/A",D190&lt;Dashboard!$B$4),"Yes","No"),"n/a"))</f>
        <v/>
      </c>
      <c r="I190" s="18" t="str">
        <f>IF(NOT(COUNTA(A190:G190)&gt;0),"",IF(OR(A190="",C190="",NOT(ISNUMBER(D190)),AND(B190&lt;&gt;"",AND(B190&lt;&gt;"Prepare",B190&lt;&gt;"Train",B190&lt;&gt;"Cutover",B190&lt;&gt;"Go-live day",B190&lt;&gt;"Hypercare")),AND(E190&lt;&gt;"Not started",E190&lt;&gt;"In progress",E190&lt;&gt;"Done",E190&lt;&gt;"Blocked",E190&lt;&gt;"N/A"),AND(G190&lt;&gt;"Yes",G190&lt;&gt;"No"),AND(E190="Done",NOT(ISNUMBER(F190))),AND(F190&lt;&gt;"",NOT(ISNUMBER(F190))),AND(G190="Yes",E190="N/A")),"Check inputs","OK"))</f>
        <v/>
      </c>
    </row>
    <row r="191" spans="1:9" x14ac:dyDescent="0.25">
      <c r="A191" s="12"/>
      <c r="B191" s="14"/>
      <c r="C191" s="19"/>
      <c r="D191" s="15"/>
      <c r="E191" s="14"/>
      <c r="F191" s="15"/>
      <c r="G191" s="14"/>
      <c r="H191" s="18" t="str">
        <f>IF(NOT(COUNTA(A191:G191)&gt;0),"",IF(AND(ISNUMBER(D191),ISNUMBER(Dashboard!$B$4)),IF(AND(E191&lt;&gt;"Done",E191&lt;&gt;"N/A",D191&lt;Dashboard!$B$4),"Yes","No"),"n/a"))</f>
        <v/>
      </c>
      <c r="I191" s="18" t="str">
        <f>IF(NOT(COUNTA(A191:G191)&gt;0),"",IF(OR(A191="",C191="",NOT(ISNUMBER(D191)),AND(B191&lt;&gt;"",AND(B191&lt;&gt;"Prepare",B191&lt;&gt;"Train",B191&lt;&gt;"Cutover",B191&lt;&gt;"Go-live day",B191&lt;&gt;"Hypercare")),AND(E191&lt;&gt;"Not started",E191&lt;&gt;"In progress",E191&lt;&gt;"Done",E191&lt;&gt;"Blocked",E191&lt;&gt;"N/A"),AND(G191&lt;&gt;"Yes",G191&lt;&gt;"No"),AND(E191="Done",NOT(ISNUMBER(F191))),AND(F191&lt;&gt;"",NOT(ISNUMBER(F191))),AND(G191="Yes",E191="N/A")),"Check inputs","OK"))</f>
        <v/>
      </c>
    </row>
    <row r="192" spans="1:9" x14ac:dyDescent="0.25">
      <c r="A192" s="12"/>
      <c r="B192" s="14"/>
      <c r="C192" s="19"/>
      <c r="D192" s="15"/>
      <c r="E192" s="14"/>
      <c r="F192" s="15"/>
      <c r="G192" s="14"/>
      <c r="H192" s="18" t="str">
        <f>IF(NOT(COUNTA(A192:G192)&gt;0),"",IF(AND(ISNUMBER(D192),ISNUMBER(Dashboard!$B$4)),IF(AND(E192&lt;&gt;"Done",E192&lt;&gt;"N/A",D192&lt;Dashboard!$B$4),"Yes","No"),"n/a"))</f>
        <v/>
      </c>
      <c r="I192" s="18" t="str">
        <f>IF(NOT(COUNTA(A192:G192)&gt;0),"",IF(OR(A192="",C192="",NOT(ISNUMBER(D192)),AND(B192&lt;&gt;"",AND(B192&lt;&gt;"Prepare",B192&lt;&gt;"Train",B192&lt;&gt;"Cutover",B192&lt;&gt;"Go-live day",B192&lt;&gt;"Hypercare")),AND(E192&lt;&gt;"Not started",E192&lt;&gt;"In progress",E192&lt;&gt;"Done",E192&lt;&gt;"Blocked",E192&lt;&gt;"N/A"),AND(G192&lt;&gt;"Yes",G192&lt;&gt;"No"),AND(E192="Done",NOT(ISNUMBER(F192))),AND(F192&lt;&gt;"",NOT(ISNUMBER(F192))),AND(G192="Yes",E192="N/A")),"Check inputs","OK"))</f>
        <v/>
      </c>
    </row>
    <row r="193" spans="1:9" x14ac:dyDescent="0.25">
      <c r="A193" s="12"/>
      <c r="B193" s="14"/>
      <c r="C193" s="19"/>
      <c r="D193" s="15"/>
      <c r="E193" s="14"/>
      <c r="F193" s="15"/>
      <c r="G193" s="14"/>
      <c r="H193" s="18" t="str">
        <f>IF(NOT(COUNTA(A193:G193)&gt;0),"",IF(AND(ISNUMBER(D193),ISNUMBER(Dashboard!$B$4)),IF(AND(E193&lt;&gt;"Done",E193&lt;&gt;"N/A",D193&lt;Dashboard!$B$4),"Yes","No"),"n/a"))</f>
        <v/>
      </c>
      <c r="I193" s="18" t="str">
        <f>IF(NOT(COUNTA(A193:G193)&gt;0),"",IF(OR(A193="",C193="",NOT(ISNUMBER(D193)),AND(B193&lt;&gt;"",AND(B193&lt;&gt;"Prepare",B193&lt;&gt;"Train",B193&lt;&gt;"Cutover",B193&lt;&gt;"Go-live day",B193&lt;&gt;"Hypercare")),AND(E193&lt;&gt;"Not started",E193&lt;&gt;"In progress",E193&lt;&gt;"Done",E193&lt;&gt;"Blocked",E193&lt;&gt;"N/A"),AND(G193&lt;&gt;"Yes",G193&lt;&gt;"No"),AND(E193="Done",NOT(ISNUMBER(F193))),AND(F193&lt;&gt;"",NOT(ISNUMBER(F193))),AND(G193="Yes",E193="N/A")),"Check inputs","OK"))</f>
        <v/>
      </c>
    </row>
    <row r="194" spans="1:9" x14ac:dyDescent="0.25">
      <c r="A194" s="12"/>
      <c r="B194" s="14"/>
      <c r="C194" s="19"/>
      <c r="D194" s="15"/>
      <c r="E194" s="14"/>
      <c r="F194" s="15"/>
      <c r="G194" s="14"/>
      <c r="H194" s="18" t="str">
        <f>IF(NOT(COUNTA(A194:G194)&gt;0),"",IF(AND(ISNUMBER(D194),ISNUMBER(Dashboard!$B$4)),IF(AND(E194&lt;&gt;"Done",E194&lt;&gt;"N/A",D194&lt;Dashboard!$B$4),"Yes","No"),"n/a"))</f>
        <v/>
      </c>
      <c r="I194" s="18" t="str">
        <f>IF(NOT(COUNTA(A194:G194)&gt;0),"",IF(OR(A194="",C194="",NOT(ISNUMBER(D194)),AND(B194&lt;&gt;"",AND(B194&lt;&gt;"Prepare",B194&lt;&gt;"Train",B194&lt;&gt;"Cutover",B194&lt;&gt;"Go-live day",B194&lt;&gt;"Hypercare")),AND(E194&lt;&gt;"Not started",E194&lt;&gt;"In progress",E194&lt;&gt;"Done",E194&lt;&gt;"Blocked",E194&lt;&gt;"N/A"),AND(G194&lt;&gt;"Yes",G194&lt;&gt;"No"),AND(E194="Done",NOT(ISNUMBER(F194))),AND(F194&lt;&gt;"",NOT(ISNUMBER(F194))),AND(G194="Yes",E194="N/A")),"Check inputs","OK"))</f>
        <v/>
      </c>
    </row>
    <row r="195" spans="1:9" x14ac:dyDescent="0.25">
      <c r="A195" s="12"/>
      <c r="B195" s="14"/>
      <c r="C195" s="19"/>
      <c r="D195" s="15"/>
      <c r="E195" s="14"/>
      <c r="F195" s="15"/>
      <c r="G195" s="14"/>
      <c r="H195" s="18" t="str">
        <f>IF(NOT(COUNTA(A195:G195)&gt;0),"",IF(AND(ISNUMBER(D195),ISNUMBER(Dashboard!$B$4)),IF(AND(E195&lt;&gt;"Done",E195&lt;&gt;"N/A",D195&lt;Dashboard!$B$4),"Yes","No"),"n/a"))</f>
        <v/>
      </c>
      <c r="I195" s="18" t="str">
        <f>IF(NOT(COUNTA(A195:G195)&gt;0),"",IF(OR(A195="",C195="",NOT(ISNUMBER(D195)),AND(B195&lt;&gt;"",AND(B195&lt;&gt;"Prepare",B195&lt;&gt;"Train",B195&lt;&gt;"Cutover",B195&lt;&gt;"Go-live day",B195&lt;&gt;"Hypercare")),AND(E195&lt;&gt;"Not started",E195&lt;&gt;"In progress",E195&lt;&gt;"Done",E195&lt;&gt;"Blocked",E195&lt;&gt;"N/A"),AND(G195&lt;&gt;"Yes",G195&lt;&gt;"No"),AND(E195="Done",NOT(ISNUMBER(F195))),AND(F195&lt;&gt;"",NOT(ISNUMBER(F195))),AND(G195="Yes",E195="N/A")),"Check inputs","OK"))</f>
        <v/>
      </c>
    </row>
    <row r="196" spans="1:9" x14ac:dyDescent="0.25">
      <c r="A196" s="12"/>
      <c r="B196" s="14"/>
      <c r="C196" s="19"/>
      <c r="D196" s="15"/>
      <c r="E196" s="14"/>
      <c r="F196" s="15"/>
      <c r="G196" s="14"/>
      <c r="H196" s="18" t="str">
        <f>IF(NOT(COUNTA(A196:G196)&gt;0),"",IF(AND(ISNUMBER(D196),ISNUMBER(Dashboard!$B$4)),IF(AND(E196&lt;&gt;"Done",E196&lt;&gt;"N/A",D196&lt;Dashboard!$B$4),"Yes","No"),"n/a"))</f>
        <v/>
      </c>
      <c r="I196" s="18" t="str">
        <f>IF(NOT(COUNTA(A196:G196)&gt;0),"",IF(OR(A196="",C196="",NOT(ISNUMBER(D196)),AND(B196&lt;&gt;"",AND(B196&lt;&gt;"Prepare",B196&lt;&gt;"Train",B196&lt;&gt;"Cutover",B196&lt;&gt;"Go-live day",B196&lt;&gt;"Hypercare")),AND(E196&lt;&gt;"Not started",E196&lt;&gt;"In progress",E196&lt;&gt;"Done",E196&lt;&gt;"Blocked",E196&lt;&gt;"N/A"),AND(G196&lt;&gt;"Yes",G196&lt;&gt;"No"),AND(E196="Done",NOT(ISNUMBER(F196))),AND(F196&lt;&gt;"",NOT(ISNUMBER(F196))),AND(G196="Yes",E196="N/A")),"Check inputs","OK"))</f>
        <v/>
      </c>
    </row>
    <row r="197" spans="1:9" x14ac:dyDescent="0.25">
      <c r="A197" s="12"/>
      <c r="B197" s="14"/>
      <c r="C197" s="19"/>
      <c r="D197" s="15"/>
      <c r="E197" s="14"/>
      <c r="F197" s="15"/>
      <c r="G197" s="14"/>
      <c r="H197" s="18" t="str">
        <f>IF(NOT(COUNTA(A197:G197)&gt;0),"",IF(AND(ISNUMBER(D197),ISNUMBER(Dashboard!$B$4)),IF(AND(E197&lt;&gt;"Done",E197&lt;&gt;"N/A",D197&lt;Dashboard!$B$4),"Yes","No"),"n/a"))</f>
        <v/>
      </c>
      <c r="I197" s="18" t="str">
        <f>IF(NOT(COUNTA(A197:G197)&gt;0),"",IF(OR(A197="",C197="",NOT(ISNUMBER(D197)),AND(B197&lt;&gt;"",AND(B197&lt;&gt;"Prepare",B197&lt;&gt;"Train",B197&lt;&gt;"Cutover",B197&lt;&gt;"Go-live day",B197&lt;&gt;"Hypercare")),AND(E197&lt;&gt;"Not started",E197&lt;&gt;"In progress",E197&lt;&gt;"Done",E197&lt;&gt;"Blocked",E197&lt;&gt;"N/A"),AND(G197&lt;&gt;"Yes",G197&lt;&gt;"No"),AND(E197="Done",NOT(ISNUMBER(F197))),AND(F197&lt;&gt;"",NOT(ISNUMBER(F197))),AND(G197="Yes",E197="N/A")),"Check inputs","OK"))</f>
        <v/>
      </c>
    </row>
    <row r="198" spans="1:9" x14ac:dyDescent="0.25">
      <c r="A198" s="12"/>
      <c r="B198" s="14"/>
      <c r="C198" s="19"/>
      <c r="D198" s="15"/>
      <c r="E198" s="14"/>
      <c r="F198" s="15"/>
      <c r="G198" s="14"/>
      <c r="H198" s="18" t="str">
        <f>IF(NOT(COUNTA(A198:G198)&gt;0),"",IF(AND(ISNUMBER(D198),ISNUMBER(Dashboard!$B$4)),IF(AND(E198&lt;&gt;"Done",E198&lt;&gt;"N/A",D198&lt;Dashboard!$B$4),"Yes","No"),"n/a"))</f>
        <v/>
      </c>
      <c r="I198" s="18" t="str">
        <f>IF(NOT(COUNTA(A198:G198)&gt;0),"",IF(OR(A198="",C198="",NOT(ISNUMBER(D198)),AND(B198&lt;&gt;"",AND(B198&lt;&gt;"Prepare",B198&lt;&gt;"Train",B198&lt;&gt;"Cutover",B198&lt;&gt;"Go-live day",B198&lt;&gt;"Hypercare")),AND(E198&lt;&gt;"Not started",E198&lt;&gt;"In progress",E198&lt;&gt;"Done",E198&lt;&gt;"Blocked",E198&lt;&gt;"N/A"),AND(G198&lt;&gt;"Yes",G198&lt;&gt;"No"),AND(E198="Done",NOT(ISNUMBER(F198))),AND(F198&lt;&gt;"",NOT(ISNUMBER(F198))),AND(G198="Yes",E198="N/A")),"Check inputs","OK"))</f>
        <v/>
      </c>
    </row>
    <row r="199" spans="1:9" x14ac:dyDescent="0.25">
      <c r="A199" s="12"/>
      <c r="B199" s="14"/>
      <c r="C199" s="19"/>
      <c r="D199" s="15"/>
      <c r="E199" s="14"/>
      <c r="F199" s="15"/>
      <c r="G199" s="14"/>
      <c r="H199" s="18" t="str">
        <f>IF(NOT(COUNTA(A199:G199)&gt;0),"",IF(AND(ISNUMBER(D199),ISNUMBER(Dashboard!$B$4)),IF(AND(E199&lt;&gt;"Done",E199&lt;&gt;"N/A",D199&lt;Dashboard!$B$4),"Yes","No"),"n/a"))</f>
        <v/>
      </c>
      <c r="I199" s="18" t="str">
        <f>IF(NOT(COUNTA(A199:G199)&gt;0),"",IF(OR(A199="",C199="",NOT(ISNUMBER(D199)),AND(B199&lt;&gt;"",AND(B199&lt;&gt;"Prepare",B199&lt;&gt;"Train",B199&lt;&gt;"Cutover",B199&lt;&gt;"Go-live day",B199&lt;&gt;"Hypercare")),AND(E199&lt;&gt;"Not started",E199&lt;&gt;"In progress",E199&lt;&gt;"Done",E199&lt;&gt;"Blocked",E199&lt;&gt;"N/A"),AND(G199&lt;&gt;"Yes",G199&lt;&gt;"No"),AND(E199="Done",NOT(ISNUMBER(F199))),AND(F199&lt;&gt;"",NOT(ISNUMBER(F199))),AND(G199="Yes",E199="N/A")),"Check inputs","OK"))</f>
        <v/>
      </c>
    </row>
    <row r="200" spans="1:9" x14ac:dyDescent="0.25">
      <c r="A200" s="12"/>
      <c r="B200" s="14"/>
      <c r="C200" s="19"/>
      <c r="D200" s="15"/>
      <c r="E200" s="14"/>
      <c r="F200" s="15"/>
      <c r="G200" s="14"/>
      <c r="H200" s="18" t="str">
        <f>IF(NOT(COUNTA(A200:G200)&gt;0),"",IF(AND(ISNUMBER(D200),ISNUMBER(Dashboard!$B$4)),IF(AND(E200&lt;&gt;"Done",E200&lt;&gt;"N/A",D200&lt;Dashboard!$B$4),"Yes","No"),"n/a"))</f>
        <v/>
      </c>
      <c r="I200" s="18" t="str">
        <f>IF(NOT(COUNTA(A200:G200)&gt;0),"",IF(OR(A200="",C200="",NOT(ISNUMBER(D200)),AND(B200&lt;&gt;"",AND(B200&lt;&gt;"Prepare",B200&lt;&gt;"Train",B200&lt;&gt;"Cutover",B200&lt;&gt;"Go-live day",B200&lt;&gt;"Hypercare")),AND(E200&lt;&gt;"Not started",E200&lt;&gt;"In progress",E200&lt;&gt;"Done",E200&lt;&gt;"Blocked",E200&lt;&gt;"N/A"),AND(G200&lt;&gt;"Yes",G200&lt;&gt;"No"),AND(E200="Done",NOT(ISNUMBER(F200))),AND(F200&lt;&gt;"",NOT(ISNUMBER(F200))),AND(G200="Yes",E200="N/A")),"Check inputs","OK"))</f>
        <v/>
      </c>
    </row>
    <row r="201" spans="1:9" x14ac:dyDescent="0.25">
      <c r="A201" s="12"/>
      <c r="B201" s="14"/>
      <c r="C201" s="19"/>
      <c r="D201" s="15"/>
      <c r="E201" s="14"/>
      <c r="F201" s="15"/>
      <c r="G201" s="14"/>
      <c r="H201" s="18" t="str">
        <f>IF(NOT(COUNTA(A201:G201)&gt;0),"",IF(AND(ISNUMBER(D201),ISNUMBER(Dashboard!$B$4)),IF(AND(E201&lt;&gt;"Done",E201&lt;&gt;"N/A",D201&lt;Dashboard!$B$4),"Yes","No"),"n/a"))</f>
        <v/>
      </c>
      <c r="I201" s="18" t="str">
        <f>IF(NOT(COUNTA(A201:G201)&gt;0),"",IF(OR(A201="",C201="",NOT(ISNUMBER(D201)),AND(B201&lt;&gt;"",AND(B201&lt;&gt;"Prepare",B201&lt;&gt;"Train",B201&lt;&gt;"Cutover",B201&lt;&gt;"Go-live day",B201&lt;&gt;"Hypercare")),AND(E201&lt;&gt;"Not started",E201&lt;&gt;"In progress",E201&lt;&gt;"Done",E201&lt;&gt;"Blocked",E201&lt;&gt;"N/A"),AND(G201&lt;&gt;"Yes",G201&lt;&gt;"No"),AND(E201="Done",NOT(ISNUMBER(F201))),AND(F201&lt;&gt;"",NOT(ISNUMBER(F201))),AND(G201="Yes",E201="N/A")),"Check inputs","OK"))</f>
        <v/>
      </c>
    </row>
    <row r="202" spans="1:9" x14ac:dyDescent="0.25">
      <c r="A202" s="12"/>
      <c r="B202" s="14"/>
      <c r="C202" s="19"/>
      <c r="D202" s="15"/>
      <c r="E202" s="14"/>
      <c r="F202" s="15"/>
      <c r="G202" s="14"/>
      <c r="H202" s="18" t="str">
        <f>IF(NOT(COUNTA(A202:G202)&gt;0),"",IF(AND(ISNUMBER(D202),ISNUMBER(Dashboard!$B$4)),IF(AND(E202&lt;&gt;"Done",E202&lt;&gt;"N/A",D202&lt;Dashboard!$B$4),"Yes","No"),"n/a"))</f>
        <v/>
      </c>
      <c r="I202" s="18" t="str">
        <f>IF(NOT(COUNTA(A202:G202)&gt;0),"",IF(OR(A202="",C202="",NOT(ISNUMBER(D202)),AND(B202&lt;&gt;"",AND(B202&lt;&gt;"Prepare",B202&lt;&gt;"Train",B202&lt;&gt;"Cutover",B202&lt;&gt;"Go-live day",B202&lt;&gt;"Hypercare")),AND(E202&lt;&gt;"Not started",E202&lt;&gt;"In progress",E202&lt;&gt;"Done",E202&lt;&gt;"Blocked",E202&lt;&gt;"N/A"),AND(G202&lt;&gt;"Yes",G202&lt;&gt;"No"),AND(E202="Done",NOT(ISNUMBER(F202))),AND(F202&lt;&gt;"",NOT(ISNUMBER(F202))),AND(G202="Yes",E202="N/A")),"Check inputs","OK"))</f>
        <v/>
      </c>
    </row>
    <row r="203" spans="1:9" x14ac:dyDescent="0.25">
      <c r="A203" s="12"/>
      <c r="B203" s="14"/>
      <c r="C203" s="19"/>
      <c r="D203" s="15"/>
      <c r="E203" s="14"/>
      <c r="F203" s="15"/>
      <c r="G203" s="14"/>
      <c r="H203" s="18" t="str">
        <f>IF(NOT(COUNTA(A203:G203)&gt;0),"",IF(AND(ISNUMBER(D203),ISNUMBER(Dashboard!$B$4)),IF(AND(E203&lt;&gt;"Done",E203&lt;&gt;"N/A",D203&lt;Dashboard!$B$4),"Yes","No"),"n/a"))</f>
        <v/>
      </c>
      <c r="I203" s="18" t="str">
        <f>IF(NOT(COUNTA(A203:G203)&gt;0),"",IF(OR(A203="",C203="",NOT(ISNUMBER(D203)),AND(B203&lt;&gt;"",AND(B203&lt;&gt;"Prepare",B203&lt;&gt;"Train",B203&lt;&gt;"Cutover",B203&lt;&gt;"Go-live day",B203&lt;&gt;"Hypercare")),AND(E203&lt;&gt;"Not started",E203&lt;&gt;"In progress",E203&lt;&gt;"Done",E203&lt;&gt;"Blocked",E203&lt;&gt;"N/A"),AND(G203&lt;&gt;"Yes",G203&lt;&gt;"No"),AND(E203="Done",NOT(ISNUMBER(F203))),AND(F203&lt;&gt;"",NOT(ISNUMBER(F203))),AND(G203="Yes",E203="N/A")),"Check inputs","OK"))</f>
        <v/>
      </c>
    </row>
    <row r="204" spans="1:9" x14ac:dyDescent="0.25">
      <c r="A204" s="12"/>
      <c r="B204" s="14"/>
      <c r="C204" s="19"/>
      <c r="D204" s="15"/>
      <c r="E204" s="14"/>
      <c r="F204" s="15"/>
      <c r="G204" s="14"/>
      <c r="H204" s="18" t="str">
        <f>IF(NOT(COUNTA(A204:G204)&gt;0),"",IF(AND(ISNUMBER(D204),ISNUMBER(Dashboard!$B$4)),IF(AND(E204&lt;&gt;"Done",E204&lt;&gt;"N/A",D204&lt;Dashboard!$B$4),"Yes","No"),"n/a"))</f>
        <v/>
      </c>
      <c r="I204" s="18" t="str">
        <f>IF(NOT(COUNTA(A204:G204)&gt;0),"",IF(OR(A204="",C204="",NOT(ISNUMBER(D204)),AND(B204&lt;&gt;"",AND(B204&lt;&gt;"Prepare",B204&lt;&gt;"Train",B204&lt;&gt;"Cutover",B204&lt;&gt;"Go-live day",B204&lt;&gt;"Hypercare")),AND(E204&lt;&gt;"Not started",E204&lt;&gt;"In progress",E204&lt;&gt;"Done",E204&lt;&gt;"Blocked",E204&lt;&gt;"N/A"),AND(G204&lt;&gt;"Yes",G204&lt;&gt;"No"),AND(E204="Done",NOT(ISNUMBER(F204))),AND(F204&lt;&gt;"",NOT(ISNUMBER(F204))),AND(G204="Yes",E204="N/A")),"Check inputs","OK"))</f>
        <v/>
      </c>
    </row>
    <row r="205" spans="1:9" x14ac:dyDescent="0.25">
      <c r="A205" s="12"/>
      <c r="B205" s="14"/>
      <c r="C205" s="19"/>
      <c r="D205" s="15"/>
      <c r="E205" s="14"/>
      <c r="F205" s="15"/>
      <c r="G205" s="14"/>
      <c r="H205" s="18" t="str">
        <f>IF(NOT(COUNTA(A205:G205)&gt;0),"",IF(AND(ISNUMBER(D205),ISNUMBER(Dashboard!$B$4)),IF(AND(E205&lt;&gt;"Done",E205&lt;&gt;"N/A",D205&lt;Dashboard!$B$4),"Yes","No"),"n/a"))</f>
        <v/>
      </c>
      <c r="I205" s="18" t="str">
        <f>IF(NOT(COUNTA(A205:G205)&gt;0),"",IF(OR(A205="",C205="",NOT(ISNUMBER(D205)),AND(B205&lt;&gt;"",AND(B205&lt;&gt;"Prepare",B205&lt;&gt;"Train",B205&lt;&gt;"Cutover",B205&lt;&gt;"Go-live day",B205&lt;&gt;"Hypercare")),AND(E205&lt;&gt;"Not started",E205&lt;&gt;"In progress",E205&lt;&gt;"Done",E205&lt;&gt;"Blocked",E205&lt;&gt;"N/A"),AND(G205&lt;&gt;"Yes",G205&lt;&gt;"No"),AND(E205="Done",NOT(ISNUMBER(F205))),AND(F205&lt;&gt;"",NOT(ISNUMBER(F205))),AND(G205="Yes",E205="N/A")),"Check inputs","OK"))</f>
        <v/>
      </c>
    </row>
    <row r="206" spans="1:9" x14ac:dyDescent="0.25">
      <c r="A206" s="12"/>
      <c r="B206" s="14"/>
      <c r="C206" s="19"/>
      <c r="D206" s="15"/>
      <c r="E206" s="14"/>
      <c r="F206" s="15"/>
      <c r="G206" s="14"/>
      <c r="H206" s="18" t="str">
        <f>IF(NOT(COUNTA(A206:G206)&gt;0),"",IF(AND(ISNUMBER(D206),ISNUMBER(Dashboard!$B$4)),IF(AND(E206&lt;&gt;"Done",E206&lt;&gt;"N/A",D206&lt;Dashboard!$B$4),"Yes","No"),"n/a"))</f>
        <v/>
      </c>
      <c r="I206" s="18" t="str">
        <f>IF(NOT(COUNTA(A206:G206)&gt;0),"",IF(OR(A206="",C206="",NOT(ISNUMBER(D206)),AND(B206&lt;&gt;"",AND(B206&lt;&gt;"Prepare",B206&lt;&gt;"Train",B206&lt;&gt;"Cutover",B206&lt;&gt;"Go-live day",B206&lt;&gt;"Hypercare")),AND(E206&lt;&gt;"Not started",E206&lt;&gt;"In progress",E206&lt;&gt;"Done",E206&lt;&gt;"Blocked",E206&lt;&gt;"N/A"),AND(G206&lt;&gt;"Yes",G206&lt;&gt;"No"),AND(E206="Done",NOT(ISNUMBER(F206))),AND(F206&lt;&gt;"",NOT(ISNUMBER(F206))),AND(G206="Yes",E206="N/A")),"Check inputs","OK"))</f>
        <v/>
      </c>
    </row>
    <row r="207" spans="1:9" x14ac:dyDescent="0.25">
      <c r="A207" s="12"/>
      <c r="B207" s="14"/>
      <c r="C207" s="19"/>
      <c r="D207" s="15"/>
      <c r="E207" s="14"/>
      <c r="F207" s="15"/>
      <c r="G207" s="14"/>
      <c r="H207" s="18" t="str">
        <f>IF(NOT(COUNTA(A207:G207)&gt;0),"",IF(AND(ISNUMBER(D207),ISNUMBER(Dashboard!$B$4)),IF(AND(E207&lt;&gt;"Done",E207&lt;&gt;"N/A",D207&lt;Dashboard!$B$4),"Yes","No"),"n/a"))</f>
        <v/>
      </c>
      <c r="I207" s="18" t="str">
        <f>IF(NOT(COUNTA(A207:G207)&gt;0),"",IF(OR(A207="",C207="",NOT(ISNUMBER(D207)),AND(B207&lt;&gt;"",AND(B207&lt;&gt;"Prepare",B207&lt;&gt;"Train",B207&lt;&gt;"Cutover",B207&lt;&gt;"Go-live day",B207&lt;&gt;"Hypercare")),AND(E207&lt;&gt;"Not started",E207&lt;&gt;"In progress",E207&lt;&gt;"Done",E207&lt;&gt;"Blocked",E207&lt;&gt;"N/A"),AND(G207&lt;&gt;"Yes",G207&lt;&gt;"No"),AND(E207="Done",NOT(ISNUMBER(F207))),AND(F207&lt;&gt;"",NOT(ISNUMBER(F207))),AND(G207="Yes",E207="N/A")),"Check inputs","OK"))</f>
        <v/>
      </c>
    </row>
    <row r="208" spans="1:9" x14ac:dyDescent="0.25">
      <c r="A208" s="12"/>
      <c r="B208" s="14"/>
      <c r="C208" s="19"/>
      <c r="D208" s="15"/>
      <c r="E208" s="14"/>
      <c r="F208" s="15"/>
      <c r="G208" s="14"/>
      <c r="H208" s="18" t="str">
        <f>IF(NOT(COUNTA(A208:G208)&gt;0),"",IF(AND(ISNUMBER(D208),ISNUMBER(Dashboard!$B$4)),IF(AND(E208&lt;&gt;"Done",E208&lt;&gt;"N/A",D208&lt;Dashboard!$B$4),"Yes","No"),"n/a"))</f>
        <v/>
      </c>
      <c r="I208" s="18" t="str">
        <f>IF(NOT(COUNTA(A208:G208)&gt;0),"",IF(OR(A208="",C208="",NOT(ISNUMBER(D208)),AND(B208&lt;&gt;"",AND(B208&lt;&gt;"Prepare",B208&lt;&gt;"Train",B208&lt;&gt;"Cutover",B208&lt;&gt;"Go-live day",B208&lt;&gt;"Hypercare")),AND(E208&lt;&gt;"Not started",E208&lt;&gt;"In progress",E208&lt;&gt;"Done",E208&lt;&gt;"Blocked",E208&lt;&gt;"N/A"),AND(G208&lt;&gt;"Yes",G208&lt;&gt;"No"),AND(E208="Done",NOT(ISNUMBER(F208))),AND(F208&lt;&gt;"",NOT(ISNUMBER(F208))),AND(G208="Yes",E208="N/A")),"Check inputs","OK"))</f>
        <v/>
      </c>
    </row>
    <row r="209" spans="1:9" x14ac:dyDescent="0.25">
      <c r="A209" s="12"/>
      <c r="B209" s="14"/>
      <c r="C209" s="19"/>
      <c r="D209" s="15"/>
      <c r="E209" s="14"/>
      <c r="F209" s="15"/>
      <c r="G209" s="14"/>
      <c r="H209" s="18" t="str">
        <f>IF(NOT(COUNTA(A209:G209)&gt;0),"",IF(AND(ISNUMBER(D209),ISNUMBER(Dashboard!$B$4)),IF(AND(E209&lt;&gt;"Done",E209&lt;&gt;"N/A",D209&lt;Dashboard!$B$4),"Yes","No"),"n/a"))</f>
        <v/>
      </c>
      <c r="I209" s="18" t="str">
        <f>IF(NOT(COUNTA(A209:G209)&gt;0),"",IF(OR(A209="",C209="",NOT(ISNUMBER(D209)),AND(B209&lt;&gt;"",AND(B209&lt;&gt;"Prepare",B209&lt;&gt;"Train",B209&lt;&gt;"Cutover",B209&lt;&gt;"Go-live day",B209&lt;&gt;"Hypercare")),AND(E209&lt;&gt;"Not started",E209&lt;&gt;"In progress",E209&lt;&gt;"Done",E209&lt;&gt;"Blocked",E209&lt;&gt;"N/A"),AND(G209&lt;&gt;"Yes",G209&lt;&gt;"No"),AND(E209="Done",NOT(ISNUMBER(F209))),AND(F209&lt;&gt;"",NOT(ISNUMBER(F209))),AND(G209="Yes",E209="N/A")),"Check inputs","OK"))</f>
        <v/>
      </c>
    </row>
    <row r="210" spans="1:9" x14ac:dyDescent="0.25">
      <c r="A210" s="12"/>
      <c r="B210" s="14"/>
      <c r="C210" s="19"/>
      <c r="D210" s="15"/>
      <c r="E210" s="14"/>
      <c r="F210" s="15"/>
      <c r="G210" s="14"/>
      <c r="H210" s="18" t="str">
        <f>IF(NOT(COUNTA(A210:G210)&gt;0),"",IF(AND(ISNUMBER(D210),ISNUMBER(Dashboard!$B$4)),IF(AND(E210&lt;&gt;"Done",E210&lt;&gt;"N/A",D210&lt;Dashboard!$B$4),"Yes","No"),"n/a"))</f>
        <v/>
      </c>
      <c r="I210" s="18" t="str">
        <f>IF(NOT(COUNTA(A210:G210)&gt;0),"",IF(OR(A210="",C210="",NOT(ISNUMBER(D210)),AND(B210&lt;&gt;"",AND(B210&lt;&gt;"Prepare",B210&lt;&gt;"Train",B210&lt;&gt;"Cutover",B210&lt;&gt;"Go-live day",B210&lt;&gt;"Hypercare")),AND(E210&lt;&gt;"Not started",E210&lt;&gt;"In progress",E210&lt;&gt;"Done",E210&lt;&gt;"Blocked",E210&lt;&gt;"N/A"),AND(G210&lt;&gt;"Yes",G210&lt;&gt;"No"),AND(E210="Done",NOT(ISNUMBER(F210))),AND(F210&lt;&gt;"",NOT(ISNUMBER(F210))),AND(G210="Yes",E210="N/A")),"Check inputs","OK"))</f>
        <v/>
      </c>
    </row>
    <row r="211" spans="1:9" x14ac:dyDescent="0.25">
      <c r="A211" s="12"/>
      <c r="B211" s="14"/>
      <c r="C211" s="19"/>
      <c r="D211" s="15"/>
      <c r="E211" s="14"/>
      <c r="F211" s="15"/>
      <c r="G211" s="14"/>
      <c r="H211" s="18" t="str">
        <f>IF(NOT(COUNTA(A211:G211)&gt;0),"",IF(AND(ISNUMBER(D211),ISNUMBER(Dashboard!$B$4)),IF(AND(E211&lt;&gt;"Done",E211&lt;&gt;"N/A",D211&lt;Dashboard!$B$4),"Yes","No"),"n/a"))</f>
        <v/>
      </c>
      <c r="I211" s="18" t="str">
        <f>IF(NOT(COUNTA(A211:G211)&gt;0),"",IF(OR(A211="",C211="",NOT(ISNUMBER(D211)),AND(B211&lt;&gt;"",AND(B211&lt;&gt;"Prepare",B211&lt;&gt;"Train",B211&lt;&gt;"Cutover",B211&lt;&gt;"Go-live day",B211&lt;&gt;"Hypercare")),AND(E211&lt;&gt;"Not started",E211&lt;&gt;"In progress",E211&lt;&gt;"Done",E211&lt;&gt;"Blocked",E211&lt;&gt;"N/A"),AND(G211&lt;&gt;"Yes",G211&lt;&gt;"No"),AND(E211="Done",NOT(ISNUMBER(F211))),AND(F211&lt;&gt;"",NOT(ISNUMBER(F211))),AND(G211="Yes",E211="N/A")),"Check inputs","OK"))</f>
        <v/>
      </c>
    </row>
    <row r="212" spans="1:9" x14ac:dyDescent="0.25">
      <c r="A212" s="12"/>
      <c r="B212" s="14"/>
      <c r="C212" s="19"/>
      <c r="D212" s="15"/>
      <c r="E212" s="14"/>
      <c r="F212" s="15"/>
      <c r="G212" s="14"/>
      <c r="H212" s="18" t="str">
        <f>IF(NOT(COUNTA(A212:G212)&gt;0),"",IF(AND(ISNUMBER(D212),ISNUMBER(Dashboard!$B$4)),IF(AND(E212&lt;&gt;"Done",E212&lt;&gt;"N/A",D212&lt;Dashboard!$B$4),"Yes","No"),"n/a"))</f>
        <v/>
      </c>
      <c r="I212" s="18" t="str">
        <f>IF(NOT(COUNTA(A212:G212)&gt;0),"",IF(OR(A212="",C212="",NOT(ISNUMBER(D212)),AND(B212&lt;&gt;"",AND(B212&lt;&gt;"Prepare",B212&lt;&gt;"Train",B212&lt;&gt;"Cutover",B212&lt;&gt;"Go-live day",B212&lt;&gt;"Hypercare")),AND(E212&lt;&gt;"Not started",E212&lt;&gt;"In progress",E212&lt;&gt;"Done",E212&lt;&gt;"Blocked",E212&lt;&gt;"N/A"),AND(G212&lt;&gt;"Yes",G212&lt;&gt;"No"),AND(E212="Done",NOT(ISNUMBER(F212))),AND(F212&lt;&gt;"",NOT(ISNUMBER(F212))),AND(G212="Yes",E212="N/A")),"Check inputs","OK"))</f>
        <v/>
      </c>
    </row>
    <row r="213" spans="1:9" x14ac:dyDescent="0.25">
      <c r="A213" s="12"/>
      <c r="B213" s="14"/>
      <c r="C213" s="19"/>
      <c r="D213" s="15"/>
      <c r="E213" s="14"/>
      <c r="F213" s="15"/>
      <c r="G213" s="14"/>
      <c r="H213" s="18" t="str">
        <f>IF(NOT(COUNTA(A213:G213)&gt;0),"",IF(AND(ISNUMBER(D213),ISNUMBER(Dashboard!$B$4)),IF(AND(E213&lt;&gt;"Done",E213&lt;&gt;"N/A",D213&lt;Dashboard!$B$4),"Yes","No"),"n/a"))</f>
        <v/>
      </c>
      <c r="I213" s="18" t="str">
        <f>IF(NOT(COUNTA(A213:G213)&gt;0),"",IF(OR(A213="",C213="",NOT(ISNUMBER(D213)),AND(B213&lt;&gt;"",AND(B213&lt;&gt;"Prepare",B213&lt;&gt;"Train",B213&lt;&gt;"Cutover",B213&lt;&gt;"Go-live day",B213&lt;&gt;"Hypercare")),AND(E213&lt;&gt;"Not started",E213&lt;&gt;"In progress",E213&lt;&gt;"Done",E213&lt;&gt;"Blocked",E213&lt;&gt;"N/A"),AND(G213&lt;&gt;"Yes",G213&lt;&gt;"No"),AND(E213="Done",NOT(ISNUMBER(F213))),AND(F213&lt;&gt;"",NOT(ISNUMBER(F213))),AND(G213="Yes",E213="N/A")),"Check inputs","OK"))</f>
        <v/>
      </c>
    </row>
    <row r="214" spans="1:9" x14ac:dyDescent="0.25">
      <c r="A214" s="12"/>
      <c r="B214" s="14"/>
      <c r="C214" s="19"/>
      <c r="D214" s="15"/>
      <c r="E214" s="14"/>
      <c r="F214" s="15"/>
      <c r="G214" s="14"/>
      <c r="H214" s="18" t="str">
        <f>IF(NOT(COUNTA(A214:G214)&gt;0),"",IF(AND(ISNUMBER(D214),ISNUMBER(Dashboard!$B$4)),IF(AND(E214&lt;&gt;"Done",E214&lt;&gt;"N/A",D214&lt;Dashboard!$B$4),"Yes","No"),"n/a"))</f>
        <v/>
      </c>
      <c r="I214" s="18" t="str">
        <f>IF(NOT(COUNTA(A214:G214)&gt;0),"",IF(OR(A214="",C214="",NOT(ISNUMBER(D214)),AND(B214&lt;&gt;"",AND(B214&lt;&gt;"Prepare",B214&lt;&gt;"Train",B214&lt;&gt;"Cutover",B214&lt;&gt;"Go-live day",B214&lt;&gt;"Hypercare")),AND(E214&lt;&gt;"Not started",E214&lt;&gt;"In progress",E214&lt;&gt;"Done",E214&lt;&gt;"Blocked",E214&lt;&gt;"N/A"),AND(G214&lt;&gt;"Yes",G214&lt;&gt;"No"),AND(E214="Done",NOT(ISNUMBER(F214))),AND(F214&lt;&gt;"",NOT(ISNUMBER(F214))),AND(G214="Yes",E214="N/A")),"Check inputs","OK"))</f>
        <v/>
      </c>
    </row>
    <row r="215" spans="1:9" x14ac:dyDescent="0.25">
      <c r="A215" s="12"/>
      <c r="B215" s="14"/>
      <c r="C215" s="19"/>
      <c r="D215" s="15"/>
      <c r="E215" s="14"/>
      <c r="F215" s="15"/>
      <c r="G215" s="14"/>
      <c r="H215" s="18" t="str">
        <f>IF(NOT(COUNTA(A215:G215)&gt;0),"",IF(AND(ISNUMBER(D215),ISNUMBER(Dashboard!$B$4)),IF(AND(E215&lt;&gt;"Done",E215&lt;&gt;"N/A",D215&lt;Dashboard!$B$4),"Yes","No"),"n/a"))</f>
        <v/>
      </c>
      <c r="I215" s="18" t="str">
        <f>IF(NOT(COUNTA(A215:G215)&gt;0),"",IF(OR(A215="",C215="",NOT(ISNUMBER(D215)),AND(B215&lt;&gt;"",AND(B215&lt;&gt;"Prepare",B215&lt;&gt;"Train",B215&lt;&gt;"Cutover",B215&lt;&gt;"Go-live day",B215&lt;&gt;"Hypercare")),AND(E215&lt;&gt;"Not started",E215&lt;&gt;"In progress",E215&lt;&gt;"Done",E215&lt;&gt;"Blocked",E215&lt;&gt;"N/A"),AND(G215&lt;&gt;"Yes",G215&lt;&gt;"No"),AND(E215="Done",NOT(ISNUMBER(F215))),AND(F215&lt;&gt;"",NOT(ISNUMBER(F215))),AND(G215="Yes",E215="N/A")),"Check inputs","OK"))</f>
        <v/>
      </c>
    </row>
    <row r="216" spans="1:9" x14ac:dyDescent="0.25">
      <c r="A216" s="12"/>
      <c r="B216" s="14"/>
      <c r="C216" s="19"/>
      <c r="D216" s="15"/>
      <c r="E216" s="14"/>
      <c r="F216" s="15"/>
      <c r="G216" s="14"/>
      <c r="H216" s="18" t="str">
        <f>IF(NOT(COUNTA(A216:G216)&gt;0),"",IF(AND(ISNUMBER(D216),ISNUMBER(Dashboard!$B$4)),IF(AND(E216&lt;&gt;"Done",E216&lt;&gt;"N/A",D216&lt;Dashboard!$B$4),"Yes","No"),"n/a"))</f>
        <v/>
      </c>
      <c r="I216" s="18" t="str">
        <f>IF(NOT(COUNTA(A216:G216)&gt;0),"",IF(OR(A216="",C216="",NOT(ISNUMBER(D216)),AND(B216&lt;&gt;"",AND(B216&lt;&gt;"Prepare",B216&lt;&gt;"Train",B216&lt;&gt;"Cutover",B216&lt;&gt;"Go-live day",B216&lt;&gt;"Hypercare")),AND(E216&lt;&gt;"Not started",E216&lt;&gt;"In progress",E216&lt;&gt;"Done",E216&lt;&gt;"Blocked",E216&lt;&gt;"N/A"),AND(G216&lt;&gt;"Yes",G216&lt;&gt;"No"),AND(E216="Done",NOT(ISNUMBER(F216))),AND(F216&lt;&gt;"",NOT(ISNUMBER(F216))),AND(G216="Yes",E216="N/A")),"Check inputs","OK"))</f>
        <v/>
      </c>
    </row>
    <row r="217" spans="1:9" x14ac:dyDescent="0.25">
      <c r="A217" s="12"/>
      <c r="B217" s="14"/>
      <c r="C217" s="19"/>
      <c r="D217" s="15"/>
      <c r="E217" s="14"/>
      <c r="F217" s="15"/>
      <c r="G217" s="14"/>
      <c r="H217" s="18" t="str">
        <f>IF(NOT(COUNTA(A217:G217)&gt;0),"",IF(AND(ISNUMBER(D217),ISNUMBER(Dashboard!$B$4)),IF(AND(E217&lt;&gt;"Done",E217&lt;&gt;"N/A",D217&lt;Dashboard!$B$4),"Yes","No"),"n/a"))</f>
        <v/>
      </c>
      <c r="I217" s="18" t="str">
        <f>IF(NOT(COUNTA(A217:G217)&gt;0),"",IF(OR(A217="",C217="",NOT(ISNUMBER(D217)),AND(B217&lt;&gt;"",AND(B217&lt;&gt;"Prepare",B217&lt;&gt;"Train",B217&lt;&gt;"Cutover",B217&lt;&gt;"Go-live day",B217&lt;&gt;"Hypercare")),AND(E217&lt;&gt;"Not started",E217&lt;&gt;"In progress",E217&lt;&gt;"Done",E217&lt;&gt;"Blocked",E217&lt;&gt;"N/A"),AND(G217&lt;&gt;"Yes",G217&lt;&gt;"No"),AND(E217="Done",NOT(ISNUMBER(F217))),AND(F217&lt;&gt;"",NOT(ISNUMBER(F217))),AND(G217="Yes",E217="N/A")),"Check inputs","OK"))</f>
        <v/>
      </c>
    </row>
    <row r="218" spans="1:9" x14ac:dyDescent="0.25">
      <c r="A218" s="12"/>
      <c r="B218" s="14"/>
      <c r="C218" s="19"/>
      <c r="D218" s="15"/>
      <c r="E218" s="14"/>
      <c r="F218" s="15"/>
      <c r="G218" s="14"/>
      <c r="H218" s="18" t="str">
        <f>IF(NOT(COUNTA(A218:G218)&gt;0),"",IF(AND(ISNUMBER(D218),ISNUMBER(Dashboard!$B$4)),IF(AND(E218&lt;&gt;"Done",E218&lt;&gt;"N/A",D218&lt;Dashboard!$B$4),"Yes","No"),"n/a"))</f>
        <v/>
      </c>
      <c r="I218" s="18" t="str">
        <f>IF(NOT(COUNTA(A218:G218)&gt;0),"",IF(OR(A218="",C218="",NOT(ISNUMBER(D218)),AND(B218&lt;&gt;"",AND(B218&lt;&gt;"Prepare",B218&lt;&gt;"Train",B218&lt;&gt;"Cutover",B218&lt;&gt;"Go-live day",B218&lt;&gt;"Hypercare")),AND(E218&lt;&gt;"Not started",E218&lt;&gt;"In progress",E218&lt;&gt;"Done",E218&lt;&gt;"Blocked",E218&lt;&gt;"N/A"),AND(G218&lt;&gt;"Yes",G218&lt;&gt;"No"),AND(E218="Done",NOT(ISNUMBER(F218))),AND(F218&lt;&gt;"",NOT(ISNUMBER(F218))),AND(G218="Yes",E218="N/A")),"Check inputs","OK"))</f>
        <v/>
      </c>
    </row>
    <row r="219" spans="1:9" x14ac:dyDescent="0.25">
      <c r="A219" s="12"/>
      <c r="B219" s="14"/>
      <c r="C219" s="19"/>
      <c r="D219" s="15"/>
      <c r="E219" s="14"/>
      <c r="F219" s="15"/>
      <c r="G219" s="14"/>
      <c r="H219" s="18" t="str">
        <f>IF(NOT(COUNTA(A219:G219)&gt;0),"",IF(AND(ISNUMBER(D219),ISNUMBER(Dashboard!$B$4)),IF(AND(E219&lt;&gt;"Done",E219&lt;&gt;"N/A",D219&lt;Dashboard!$B$4),"Yes","No"),"n/a"))</f>
        <v/>
      </c>
      <c r="I219" s="18" t="str">
        <f>IF(NOT(COUNTA(A219:G219)&gt;0),"",IF(OR(A219="",C219="",NOT(ISNUMBER(D219)),AND(B219&lt;&gt;"",AND(B219&lt;&gt;"Prepare",B219&lt;&gt;"Train",B219&lt;&gt;"Cutover",B219&lt;&gt;"Go-live day",B219&lt;&gt;"Hypercare")),AND(E219&lt;&gt;"Not started",E219&lt;&gt;"In progress",E219&lt;&gt;"Done",E219&lt;&gt;"Blocked",E219&lt;&gt;"N/A"),AND(G219&lt;&gt;"Yes",G219&lt;&gt;"No"),AND(E219="Done",NOT(ISNUMBER(F219))),AND(F219&lt;&gt;"",NOT(ISNUMBER(F219))),AND(G219="Yes",E219="N/A")),"Check inputs","OK"))</f>
        <v/>
      </c>
    </row>
    <row r="220" spans="1:9" x14ac:dyDescent="0.25">
      <c r="A220" s="12"/>
      <c r="B220" s="14"/>
      <c r="C220" s="19"/>
      <c r="D220" s="15"/>
      <c r="E220" s="14"/>
      <c r="F220" s="15"/>
      <c r="G220" s="14"/>
      <c r="H220" s="18" t="str">
        <f>IF(NOT(COUNTA(A220:G220)&gt;0),"",IF(AND(ISNUMBER(D220),ISNUMBER(Dashboard!$B$4)),IF(AND(E220&lt;&gt;"Done",E220&lt;&gt;"N/A",D220&lt;Dashboard!$B$4),"Yes","No"),"n/a"))</f>
        <v/>
      </c>
      <c r="I220" s="18" t="str">
        <f>IF(NOT(COUNTA(A220:G220)&gt;0),"",IF(OR(A220="",C220="",NOT(ISNUMBER(D220)),AND(B220&lt;&gt;"",AND(B220&lt;&gt;"Prepare",B220&lt;&gt;"Train",B220&lt;&gt;"Cutover",B220&lt;&gt;"Go-live day",B220&lt;&gt;"Hypercare")),AND(E220&lt;&gt;"Not started",E220&lt;&gt;"In progress",E220&lt;&gt;"Done",E220&lt;&gt;"Blocked",E220&lt;&gt;"N/A"),AND(G220&lt;&gt;"Yes",G220&lt;&gt;"No"),AND(E220="Done",NOT(ISNUMBER(F220))),AND(F220&lt;&gt;"",NOT(ISNUMBER(F220))),AND(G220="Yes",E220="N/A")),"Check inputs","OK"))</f>
        <v/>
      </c>
    </row>
    <row r="221" spans="1:9" x14ac:dyDescent="0.25">
      <c r="A221" s="12"/>
      <c r="B221" s="14"/>
      <c r="C221" s="19"/>
      <c r="D221" s="15"/>
      <c r="E221" s="14"/>
      <c r="F221" s="15"/>
      <c r="G221" s="14"/>
      <c r="H221" s="18" t="str">
        <f>IF(NOT(COUNTA(A221:G221)&gt;0),"",IF(AND(ISNUMBER(D221),ISNUMBER(Dashboard!$B$4)),IF(AND(E221&lt;&gt;"Done",E221&lt;&gt;"N/A",D221&lt;Dashboard!$B$4),"Yes","No"),"n/a"))</f>
        <v/>
      </c>
      <c r="I221" s="18" t="str">
        <f>IF(NOT(COUNTA(A221:G221)&gt;0),"",IF(OR(A221="",C221="",NOT(ISNUMBER(D221)),AND(B221&lt;&gt;"",AND(B221&lt;&gt;"Prepare",B221&lt;&gt;"Train",B221&lt;&gt;"Cutover",B221&lt;&gt;"Go-live day",B221&lt;&gt;"Hypercare")),AND(E221&lt;&gt;"Not started",E221&lt;&gt;"In progress",E221&lt;&gt;"Done",E221&lt;&gt;"Blocked",E221&lt;&gt;"N/A"),AND(G221&lt;&gt;"Yes",G221&lt;&gt;"No"),AND(E221="Done",NOT(ISNUMBER(F221))),AND(F221&lt;&gt;"",NOT(ISNUMBER(F221))),AND(G221="Yes",E221="N/A")),"Check inputs","OK"))</f>
        <v/>
      </c>
    </row>
    <row r="222" spans="1:9" x14ac:dyDescent="0.25">
      <c r="A222" s="12"/>
      <c r="B222" s="14"/>
      <c r="C222" s="19"/>
      <c r="D222" s="15"/>
      <c r="E222" s="14"/>
      <c r="F222" s="15"/>
      <c r="G222" s="14"/>
      <c r="H222" s="18" t="str">
        <f>IF(NOT(COUNTA(A222:G222)&gt;0),"",IF(AND(ISNUMBER(D222),ISNUMBER(Dashboard!$B$4)),IF(AND(E222&lt;&gt;"Done",E222&lt;&gt;"N/A",D222&lt;Dashboard!$B$4),"Yes","No"),"n/a"))</f>
        <v/>
      </c>
      <c r="I222" s="18" t="str">
        <f>IF(NOT(COUNTA(A222:G222)&gt;0),"",IF(OR(A222="",C222="",NOT(ISNUMBER(D222)),AND(B222&lt;&gt;"",AND(B222&lt;&gt;"Prepare",B222&lt;&gt;"Train",B222&lt;&gt;"Cutover",B222&lt;&gt;"Go-live day",B222&lt;&gt;"Hypercare")),AND(E222&lt;&gt;"Not started",E222&lt;&gt;"In progress",E222&lt;&gt;"Done",E222&lt;&gt;"Blocked",E222&lt;&gt;"N/A"),AND(G222&lt;&gt;"Yes",G222&lt;&gt;"No"),AND(E222="Done",NOT(ISNUMBER(F222))),AND(F222&lt;&gt;"",NOT(ISNUMBER(F222))),AND(G222="Yes",E222="N/A")),"Check inputs","OK"))</f>
        <v/>
      </c>
    </row>
    <row r="223" spans="1:9" x14ac:dyDescent="0.25">
      <c r="A223" s="12"/>
      <c r="B223" s="14"/>
      <c r="C223" s="19"/>
      <c r="D223" s="15"/>
      <c r="E223" s="14"/>
      <c r="F223" s="15"/>
      <c r="G223" s="14"/>
      <c r="H223" s="18" t="str">
        <f>IF(NOT(COUNTA(A223:G223)&gt;0),"",IF(AND(ISNUMBER(D223),ISNUMBER(Dashboard!$B$4)),IF(AND(E223&lt;&gt;"Done",E223&lt;&gt;"N/A",D223&lt;Dashboard!$B$4),"Yes","No"),"n/a"))</f>
        <v/>
      </c>
      <c r="I223" s="18" t="str">
        <f>IF(NOT(COUNTA(A223:G223)&gt;0),"",IF(OR(A223="",C223="",NOT(ISNUMBER(D223)),AND(B223&lt;&gt;"",AND(B223&lt;&gt;"Prepare",B223&lt;&gt;"Train",B223&lt;&gt;"Cutover",B223&lt;&gt;"Go-live day",B223&lt;&gt;"Hypercare")),AND(E223&lt;&gt;"Not started",E223&lt;&gt;"In progress",E223&lt;&gt;"Done",E223&lt;&gt;"Blocked",E223&lt;&gt;"N/A"),AND(G223&lt;&gt;"Yes",G223&lt;&gt;"No"),AND(E223="Done",NOT(ISNUMBER(F223))),AND(F223&lt;&gt;"",NOT(ISNUMBER(F223))),AND(G223="Yes",E223="N/A")),"Check inputs","OK"))</f>
        <v/>
      </c>
    </row>
    <row r="224" spans="1:9" x14ac:dyDescent="0.25">
      <c r="A224" s="12"/>
      <c r="B224" s="14"/>
      <c r="C224" s="19"/>
      <c r="D224" s="15"/>
      <c r="E224" s="14"/>
      <c r="F224" s="15"/>
      <c r="G224" s="14"/>
      <c r="H224" s="18" t="str">
        <f>IF(NOT(COUNTA(A224:G224)&gt;0),"",IF(AND(ISNUMBER(D224),ISNUMBER(Dashboard!$B$4)),IF(AND(E224&lt;&gt;"Done",E224&lt;&gt;"N/A",D224&lt;Dashboard!$B$4),"Yes","No"),"n/a"))</f>
        <v/>
      </c>
      <c r="I224" s="18" t="str">
        <f>IF(NOT(COUNTA(A224:G224)&gt;0),"",IF(OR(A224="",C224="",NOT(ISNUMBER(D224)),AND(B224&lt;&gt;"",AND(B224&lt;&gt;"Prepare",B224&lt;&gt;"Train",B224&lt;&gt;"Cutover",B224&lt;&gt;"Go-live day",B224&lt;&gt;"Hypercare")),AND(E224&lt;&gt;"Not started",E224&lt;&gt;"In progress",E224&lt;&gt;"Done",E224&lt;&gt;"Blocked",E224&lt;&gt;"N/A"),AND(G224&lt;&gt;"Yes",G224&lt;&gt;"No"),AND(E224="Done",NOT(ISNUMBER(F224))),AND(F224&lt;&gt;"",NOT(ISNUMBER(F224))),AND(G224="Yes",E224="N/A")),"Check inputs","OK"))</f>
        <v/>
      </c>
    </row>
    <row r="225" spans="1:9" x14ac:dyDescent="0.25">
      <c r="A225" s="12"/>
      <c r="B225" s="14"/>
      <c r="C225" s="19"/>
      <c r="D225" s="15"/>
      <c r="E225" s="14"/>
      <c r="F225" s="15"/>
      <c r="G225" s="14"/>
      <c r="H225" s="18" t="str">
        <f>IF(NOT(COUNTA(A225:G225)&gt;0),"",IF(AND(ISNUMBER(D225),ISNUMBER(Dashboard!$B$4)),IF(AND(E225&lt;&gt;"Done",E225&lt;&gt;"N/A",D225&lt;Dashboard!$B$4),"Yes","No"),"n/a"))</f>
        <v/>
      </c>
      <c r="I225" s="18" t="str">
        <f>IF(NOT(COUNTA(A225:G225)&gt;0),"",IF(OR(A225="",C225="",NOT(ISNUMBER(D225)),AND(B225&lt;&gt;"",AND(B225&lt;&gt;"Prepare",B225&lt;&gt;"Train",B225&lt;&gt;"Cutover",B225&lt;&gt;"Go-live day",B225&lt;&gt;"Hypercare")),AND(E225&lt;&gt;"Not started",E225&lt;&gt;"In progress",E225&lt;&gt;"Done",E225&lt;&gt;"Blocked",E225&lt;&gt;"N/A"),AND(G225&lt;&gt;"Yes",G225&lt;&gt;"No"),AND(E225="Done",NOT(ISNUMBER(F225))),AND(F225&lt;&gt;"",NOT(ISNUMBER(F225))),AND(G225="Yes",E225="N/A")),"Check inputs","OK"))</f>
        <v/>
      </c>
    </row>
    <row r="226" spans="1:9" x14ac:dyDescent="0.25">
      <c r="A226" s="12"/>
      <c r="B226" s="14"/>
      <c r="C226" s="19"/>
      <c r="D226" s="15"/>
      <c r="E226" s="14"/>
      <c r="F226" s="15"/>
      <c r="G226" s="14"/>
      <c r="H226" s="18" t="str">
        <f>IF(NOT(COUNTA(A226:G226)&gt;0),"",IF(AND(ISNUMBER(D226),ISNUMBER(Dashboard!$B$4)),IF(AND(E226&lt;&gt;"Done",E226&lt;&gt;"N/A",D226&lt;Dashboard!$B$4),"Yes","No"),"n/a"))</f>
        <v/>
      </c>
      <c r="I226" s="18" t="str">
        <f>IF(NOT(COUNTA(A226:G226)&gt;0),"",IF(OR(A226="",C226="",NOT(ISNUMBER(D226)),AND(B226&lt;&gt;"",AND(B226&lt;&gt;"Prepare",B226&lt;&gt;"Train",B226&lt;&gt;"Cutover",B226&lt;&gt;"Go-live day",B226&lt;&gt;"Hypercare")),AND(E226&lt;&gt;"Not started",E226&lt;&gt;"In progress",E226&lt;&gt;"Done",E226&lt;&gt;"Blocked",E226&lt;&gt;"N/A"),AND(G226&lt;&gt;"Yes",G226&lt;&gt;"No"),AND(E226="Done",NOT(ISNUMBER(F226))),AND(F226&lt;&gt;"",NOT(ISNUMBER(F226))),AND(G226="Yes",E226="N/A")),"Check inputs","OK"))</f>
        <v/>
      </c>
    </row>
    <row r="227" spans="1:9" x14ac:dyDescent="0.25">
      <c r="A227" s="12"/>
      <c r="B227" s="14"/>
      <c r="C227" s="19"/>
      <c r="D227" s="15"/>
      <c r="E227" s="14"/>
      <c r="F227" s="15"/>
      <c r="G227" s="14"/>
      <c r="H227" s="18" t="str">
        <f>IF(NOT(COUNTA(A227:G227)&gt;0),"",IF(AND(ISNUMBER(D227),ISNUMBER(Dashboard!$B$4)),IF(AND(E227&lt;&gt;"Done",E227&lt;&gt;"N/A",D227&lt;Dashboard!$B$4),"Yes","No"),"n/a"))</f>
        <v/>
      </c>
      <c r="I227" s="18" t="str">
        <f>IF(NOT(COUNTA(A227:G227)&gt;0),"",IF(OR(A227="",C227="",NOT(ISNUMBER(D227)),AND(B227&lt;&gt;"",AND(B227&lt;&gt;"Prepare",B227&lt;&gt;"Train",B227&lt;&gt;"Cutover",B227&lt;&gt;"Go-live day",B227&lt;&gt;"Hypercare")),AND(E227&lt;&gt;"Not started",E227&lt;&gt;"In progress",E227&lt;&gt;"Done",E227&lt;&gt;"Blocked",E227&lt;&gt;"N/A"),AND(G227&lt;&gt;"Yes",G227&lt;&gt;"No"),AND(E227="Done",NOT(ISNUMBER(F227))),AND(F227&lt;&gt;"",NOT(ISNUMBER(F227))),AND(G227="Yes",E227="N/A")),"Check inputs","OK"))</f>
        <v/>
      </c>
    </row>
    <row r="228" spans="1:9" x14ac:dyDescent="0.25">
      <c r="A228" s="12"/>
      <c r="B228" s="14"/>
      <c r="C228" s="19"/>
      <c r="D228" s="15"/>
      <c r="E228" s="14"/>
      <c r="F228" s="15"/>
      <c r="G228" s="14"/>
      <c r="H228" s="18" t="str">
        <f>IF(NOT(COUNTA(A228:G228)&gt;0),"",IF(AND(ISNUMBER(D228),ISNUMBER(Dashboard!$B$4)),IF(AND(E228&lt;&gt;"Done",E228&lt;&gt;"N/A",D228&lt;Dashboard!$B$4),"Yes","No"),"n/a"))</f>
        <v/>
      </c>
      <c r="I228" s="18" t="str">
        <f>IF(NOT(COUNTA(A228:G228)&gt;0),"",IF(OR(A228="",C228="",NOT(ISNUMBER(D228)),AND(B228&lt;&gt;"",AND(B228&lt;&gt;"Prepare",B228&lt;&gt;"Train",B228&lt;&gt;"Cutover",B228&lt;&gt;"Go-live day",B228&lt;&gt;"Hypercare")),AND(E228&lt;&gt;"Not started",E228&lt;&gt;"In progress",E228&lt;&gt;"Done",E228&lt;&gt;"Blocked",E228&lt;&gt;"N/A"),AND(G228&lt;&gt;"Yes",G228&lt;&gt;"No"),AND(E228="Done",NOT(ISNUMBER(F228))),AND(F228&lt;&gt;"",NOT(ISNUMBER(F228))),AND(G228="Yes",E228="N/A")),"Check inputs","OK"))</f>
        <v/>
      </c>
    </row>
    <row r="229" spans="1:9" x14ac:dyDescent="0.25">
      <c r="A229" s="12"/>
      <c r="B229" s="14"/>
      <c r="C229" s="19"/>
      <c r="D229" s="15"/>
      <c r="E229" s="14"/>
      <c r="F229" s="15"/>
      <c r="G229" s="14"/>
      <c r="H229" s="18" t="str">
        <f>IF(NOT(COUNTA(A229:G229)&gt;0),"",IF(AND(ISNUMBER(D229),ISNUMBER(Dashboard!$B$4)),IF(AND(E229&lt;&gt;"Done",E229&lt;&gt;"N/A",D229&lt;Dashboard!$B$4),"Yes","No"),"n/a"))</f>
        <v/>
      </c>
      <c r="I229" s="18" t="str">
        <f>IF(NOT(COUNTA(A229:G229)&gt;0),"",IF(OR(A229="",C229="",NOT(ISNUMBER(D229)),AND(B229&lt;&gt;"",AND(B229&lt;&gt;"Prepare",B229&lt;&gt;"Train",B229&lt;&gt;"Cutover",B229&lt;&gt;"Go-live day",B229&lt;&gt;"Hypercare")),AND(E229&lt;&gt;"Not started",E229&lt;&gt;"In progress",E229&lt;&gt;"Done",E229&lt;&gt;"Blocked",E229&lt;&gt;"N/A"),AND(G229&lt;&gt;"Yes",G229&lt;&gt;"No"),AND(E229="Done",NOT(ISNUMBER(F229))),AND(F229&lt;&gt;"",NOT(ISNUMBER(F229))),AND(G229="Yes",E229="N/A")),"Check inputs","OK"))</f>
        <v/>
      </c>
    </row>
    <row r="230" spans="1:9" x14ac:dyDescent="0.25">
      <c r="A230" s="12"/>
      <c r="B230" s="14"/>
      <c r="C230" s="19"/>
      <c r="D230" s="15"/>
      <c r="E230" s="14"/>
      <c r="F230" s="15"/>
      <c r="G230" s="14"/>
      <c r="H230" s="18" t="str">
        <f>IF(NOT(COUNTA(A230:G230)&gt;0),"",IF(AND(ISNUMBER(D230),ISNUMBER(Dashboard!$B$4)),IF(AND(E230&lt;&gt;"Done",E230&lt;&gt;"N/A",D230&lt;Dashboard!$B$4),"Yes","No"),"n/a"))</f>
        <v/>
      </c>
      <c r="I230" s="18" t="str">
        <f>IF(NOT(COUNTA(A230:G230)&gt;0),"",IF(OR(A230="",C230="",NOT(ISNUMBER(D230)),AND(B230&lt;&gt;"",AND(B230&lt;&gt;"Prepare",B230&lt;&gt;"Train",B230&lt;&gt;"Cutover",B230&lt;&gt;"Go-live day",B230&lt;&gt;"Hypercare")),AND(E230&lt;&gt;"Not started",E230&lt;&gt;"In progress",E230&lt;&gt;"Done",E230&lt;&gt;"Blocked",E230&lt;&gt;"N/A"),AND(G230&lt;&gt;"Yes",G230&lt;&gt;"No"),AND(E230="Done",NOT(ISNUMBER(F230))),AND(F230&lt;&gt;"",NOT(ISNUMBER(F230))),AND(G230="Yes",E230="N/A")),"Check inputs","OK"))</f>
        <v/>
      </c>
    </row>
    <row r="231" spans="1:9" x14ac:dyDescent="0.25">
      <c r="A231" s="12"/>
      <c r="B231" s="14"/>
      <c r="C231" s="19"/>
      <c r="D231" s="15"/>
      <c r="E231" s="14"/>
      <c r="F231" s="15"/>
      <c r="G231" s="14"/>
      <c r="H231" s="18" t="str">
        <f>IF(NOT(COUNTA(A231:G231)&gt;0),"",IF(AND(ISNUMBER(D231),ISNUMBER(Dashboard!$B$4)),IF(AND(E231&lt;&gt;"Done",E231&lt;&gt;"N/A",D231&lt;Dashboard!$B$4),"Yes","No"),"n/a"))</f>
        <v/>
      </c>
      <c r="I231" s="18" t="str">
        <f>IF(NOT(COUNTA(A231:G231)&gt;0),"",IF(OR(A231="",C231="",NOT(ISNUMBER(D231)),AND(B231&lt;&gt;"",AND(B231&lt;&gt;"Prepare",B231&lt;&gt;"Train",B231&lt;&gt;"Cutover",B231&lt;&gt;"Go-live day",B231&lt;&gt;"Hypercare")),AND(E231&lt;&gt;"Not started",E231&lt;&gt;"In progress",E231&lt;&gt;"Done",E231&lt;&gt;"Blocked",E231&lt;&gt;"N/A"),AND(G231&lt;&gt;"Yes",G231&lt;&gt;"No"),AND(E231="Done",NOT(ISNUMBER(F231))),AND(F231&lt;&gt;"",NOT(ISNUMBER(F231))),AND(G231="Yes",E231="N/A")),"Check inputs","OK"))</f>
        <v/>
      </c>
    </row>
    <row r="232" spans="1:9" x14ac:dyDescent="0.25">
      <c r="A232" s="12"/>
      <c r="B232" s="14"/>
      <c r="C232" s="19"/>
      <c r="D232" s="15"/>
      <c r="E232" s="14"/>
      <c r="F232" s="15"/>
      <c r="G232" s="14"/>
      <c r="H232" s="18" t="str">
        <f>IF(NOT(COUNTA(A232:G232)&gt;0),"",IF(AND(ISNUMBER(D232),ISNUMBER(Dashboard!$B$4)),IF(AND(E232&lt;&gt;"Done",E232&lt;&gt;"N/A",D232&lt;Dashboard!$B$4),"Yes","No"),"n/a"))</f>
        <v/>
      </c>
      <c r="I232" s="18" t="str">
        <f>IF(NOT(COUNTA(A232:G232)&gt;0),"",IF(OR(A232="",C232="",NOT(ISNUMBER(D232)),AND(B232&lt;&gt;"",AND(B232&lt;&gt;"Prepare",B232&lt;&gt;"Train",B232&lt;&gt;"Cutover",B232&lt;&gt;"Go-live day",B232&lt;&gt;"Hypercare")),AND(E232&lt;&gt;"Not started",E232&lt;&gt;"In progress",E232&lt;&gt;"Done",E232&lt;&gt;"Blocked",E232&lt;&gt;"N/A"),AND(G232&lt;&gt;"Yes",G232&lt;&gt;"No"),AND(E232="Done",NOT(ISNUMBER(F232))),AND(F232&lt;&gt;"",NOT(ISNUMBER(F232))),AND(G232="Yes",E232="N/A")),"Check inputs","OK"))</f>
        <v/>
      </c>
    </row>
    <row r="233" spans="1:9" x14ac:dyDescent="0.25">
      <c r="A233" s="12"/>
      <c r="B233" s="14"/>
      <c r="C233" s="19"/>
      <c r="D233" s="15"/>
      <c r="E233" s="14"/>
      <c r="F233" s="15"/>
      <c r="G233" s="14"/>
      <c r="H233" s="18" t="str">
        <f>IF(NOT(COUNTA(A233:G233)&gt;0),"",IF(AND(ISNUMBER(D233),ISNUMBER(Dashboard!$B$4)),IF(AND(E233&lt;&gt;"Done",E233&lt;&gt;"N/A",D233&lt;Dashboard!$B$4),"Yes","No"),"n/a"))</f>
        <v/>
      </c>
      <c r="I233" s="18" t="str">
        <f>IF(NOT(COUNTA(A233:G233)&gt;0),"",IF(OR(A233="",C233="",NOT(ISNUMBER(D233)),AND(B233&lt;&gt;"",AND(B233&lt;&gt;"Prepare",B233&lt;&gt;"Train",B233&lt;&gt;"Cutover",B233&lt;&gt;"Go-live day",B233&lt;&gt;"Hypercare")),AND(E233&lt;&gt;"Not started",E233&lt;&gt;"In progress",E233&lt;&gt;"Done",E233&lt;&gt;"Blocked",E233&lt;&gt;"N/A"),AND(G233&lt;&gt;"Yes",G233&lt;&gt;"No"),AND(E233="Done",NOT(ISNUMBER(F233))),AND(F233&lt;&gt;"",NOT(ISNUMBER(F233))),AND(G233="Yes",E233="N/A")),"Check inputs","OK"))</f>
        <v/>
      </c>
    </row>
    <row r="234" spans="1:9" x14ac:dyDescent="0.25">
      <c r="A234" s="12"/>
      <c r="B234" s="14"/>
      <c r="C234" s="19"/>
      <c r="D234" s="15"/>
      <c r="E234" s="14"/>
      <c r="F234" s="15"/>
      <c r="G234" s="14"/>
      <c r="H234" s="18" t="str">
        <f>IF(NOT(COUNTA(A234:G234)&gt;0),"",IF(AND(ISNUMBER(D234),ISNUMBER(Dashboard!$B$4)),IF(AND(E234&lt;&gt;"Done",E234&lt;&gt;"N/A",D234&lt;Dashboard!$B$4),"Yes","No"),"n/a"))</f>
        <v/>
      </c>
      <c r="I234" s="18" t="str">
        <f>IF(NOT(COUNTA(A234:G234)&gt;0),"",IF(OR(A234="",C234="",NOT(ISNUMBER(D234)),AND(B234&lt;&gt;"",AND(B234&lt;&gt;"Prepare",B234&lt;&gt;"Train",B234&lt;&gt;"Cutover",B234&lt;&gt;"Go-live day",B234&lt;&gt;"Hypercare")),AND(E234&lt;&gt;"Not started",E234&lt;&gt;"In progress",E234&lt;&gt;"Done",E234&lt;&gt;"Blocked",E234&lt;&gt;"N/A"),AND(G234&lt;&gt;"Yes",G234&lt;&gt;"No"),AND(E234="Done",NOT(ISNUMBER(F234))),AND(F234&lt;&gt;"",NOT(ISNUMBER(F234))),AND(G234="Yes",E234="N/A")),"Check inputs","OK"))</f>
        <v/>
      </c>
    </row>
    <row r="235" spans="1:9" x14ac:dyDescent="0.25">
      <c r="A235" s="12"/>
      <c r="B235" s="14"/>
      <c r="C235" s="19"/>
      <c r="D235" s="15"/>
      <c r="E235" s="14"/>
      <c r="F235" s="15"/>
      <c r="G235" s="14"/>
      <c r="H235" s="18" t="str">
        <f>IF(NOT(COUNTA(A235:G235)&gt;0),"",IF(AND(ISNUMBER(D235),ISNUMBER(Dashboard!$B$4)),IF(AND(E235&lt;&gt;"Done",E235&lt;&gt;"N/A",D235&lt;Dashboard!$B$4),"Yes","No"),"n/a"))</f>
        <v/>
      </c>
      <c r="I235" s="18" t="str">
        <f>IF(NOT(COUNTA(A235:G235)&gt;0),"",IF(OR(A235="",C235="",NOT(ISNUMBER(D235)),AND(B235&lt;&gt;"",AND(B235&lt;&gt;"Prepare",B235&lt;&gt;"Train",B235&lt;&gt;"Cutover",B235&lt;&gt;"Go-live day",B235&lt;&gt;"Hypercare")),AND(E235&lt;&gt;"Not started",E235&lt;&gt;"In progress",E235&lt;&gt;"Done",E235&lt;&gt;"Blocked",E235&lt;&gt;"N/A"),AND(G235&lt;&gt;"Yes",G235&lt;&gt;"No"),AND(E235="Done",NOT(ISNUMBER(F235))),AND(F235&lt;&gt;"",NOT(ISNUMBER(F235))),AND(G235="Yes",E235="N/A")),"Check inputs","OK"))</f>
        <v/>
      </c>
    </row>
    <row r="236" spans="1:9" x14ac:dyDescent="0.25">
      <c r="A236" s="12"/>
      <c r="B236" s="14"/>
      <c r="C236" s="19"/>
      <c r="D236" s="15"/>
      <c r="E236" s="14"/>
      <c r="F236" s="15"/>
      <c r="G236" s="14"/>
      <c r="H236" s="18" t="str">
        <f>IF(NOT(COUNTA(A236:G236)&gt;0),"",IF(AND(ISNUMBER(D236),ISNUMBER(Dashboard!$B$4)),IF(AND(E236&lt;&gt;"Done",E236&lt;&gt;"N/A",D236&lt;Dashboard!$B$4),"Yes","No"),"n/a"))</f>
        <v/>
      </c>
      <c r="I236" s="18" t="str">
        <f>IF(NOT(COUNTA(A236:G236)&gt;0),"",IF(OR(A236="",C236="",NOT(ISNUMBER(D236)),AND(B236&lt;&gt;"",AND(B236&lt;&gt;"Prepare",B236&lt;&gt;"Train",B236&lt;&gt;"Cutover",B236&lt;&gt;"Go-live day",B236&lt;&gt;"Hypercare")),AND(E236&lt;&gt;"Not started",E236&lt;&gt;"In progress",E236&lt;&gt;"Done",E236&lt;&gt;"Blocked",E236&lt;&gt;"N/A"),AND(G236&lt;&gt;"Yes",G236&lt;&gt;"No"),AND(E236="Done",NOT(ISNUMBER(F236))),AND(F236&lt;&gt;"",NOT(ISNUMBER(F236))),AND(G236="Yes",E236="N/A")),"Check inputs","OK"))</f>
        <v/>
      </c>
    </row>
    <row r="237" spans="1:9" x14ac:dyDescent="0.25">
      <c r="A237" s="12"/>
      <c r="B237" s="14"/>
      <c r="C237" s="19"/>
      <c r="D237" s="15"/>
      <c r="E237" s="14"/>
      <c r="F237" s="15"/>
      <c r="G237" s="14"/>
      <c r="H237" s="18" t="str">
        <f>IF(NOT(COUNTA(A237:G237)&gt;0),"",IF(AND(ISNUMBER(D237),ISNUMBER(Dashboard!$B$4)),IF(AND(E237&lt;&gt;"Done",E237&lt;&gt;"N/A",D237&lt;Dashboard!$B$4),"Yes","No"),"n/a"))</f>
        <v/>
      </c>
      <c r="I237" s="18" t="str">
        <f>IF(NOT(COUNTA(A237:G237)&gt;0),"",IF(OR(A237="",C237="",NOT(ISNUMBER(D237)),AND(B237&lt;&gt;"",AND(B237&lt;&gt;"Prepare",B237&lt;&gt;"Train",B237&lt;&gt;"Cutover",B237&lt;&gt;"Go-live day",B237&lt;&gt;"Hypercare")),AND(E237&lt;&gt;"Not started",E237&lt;&gt;"In progress",E237&lt;&gt;"Done",E237&lt;&gt;"Blocked",E237&lt;&gt;"N/A"),AND(G237&lt;&gt;"Yes",G237&lt;&gt;"No"),AND(E237="Done",NOT(ISNUMBER(F237))),AND(F237&lt;&gt;"",NOT(ISNUMBER(F237))),AND(G237="Yes",E237="N/A")),"Check inputs","OK"))</f>
        <v/>
      </c>
    </row>
    <row r="238" spans="1:9" x14ac:dyDescent="0.25">
      <c r="A238" s="12"/>
      <c r="B238" s="14"/>
      <c r="C238" s="19"/>
      <c r="D238" s="15"/>
      <c r="E238" s="14"/>
      <c r="F238" s="15"/>
      <c r="G238" s="14"/>
      <c r="H238" s="18" t="str">
        <f>IF(NOT(COUNTA(A238:G238)&gt;0),"",IF(AND(ISNUMBER(D238),ISNUMBER(Dashboard!$B$4)),IF(AND(E238&lt;&gt;"Done",E238&lt;&gt;"N/A",D238&lt;Dashboard!$B$4),"Yes","No"),"n/a"))</f>
        <v/>
      </c>
      <c r="I238" s="18" t="str">
        <f>IF(NOT(COUNTA(A238:G238)&gt;0),"",IF(OR(A238="",C238="",NOT(ISNUMBER(D238)),AND(B238&lt;&gt;"",AND(B238&lt;&gt;"Prepare",B238&lt;&gt;"Train",B238&lt;&gt;"Cutover",B238&lt;&gt;"Go-live day",B238&lt;&gt;"Hypercare")),AND(E238&lt;&gt;"Not started",E238&lt;&gt;"In progress",E238&lt;&gt;"Done",E238&lt;&gt;"Blocked",E238&lt;&gt;"N/A"),AND(G238&lt;&gt;"Yes",G238&lt;&gt;"No"),AND(E238="Done",NOT(ISNUMBER(F238))),AND(F238&lt;&gt;"",NOT(ISNUMBER(F238))),AND(G238="Yes",E238="N/A")),"Check inputs","OK"))</f>
        <v/>
      </c>
    </row>
    <row r="239" spans="1:9" x14ac:dyDescent="0.25">
      <c r="A239" s="12"/>
      <c r="B239" s="14"/>
      <c r="C239" s="19"/>
      <c r="D239" s="15"/>
      <c r="E239" s="14"/>
      <c r="F239" s="15"/>
      <c r="G239" s="14"/>
      <c r="H239" s="18" t="str">
        <f>IF(NOT(COUNTA(A239:G239)&gt;0),"",IF(AND(ISNUMBER(D239),ISNUMBER(Dashboard!$B$4)),IF(AND(E239&lt;&gt;"Done",E239&lt;&gt;"N/A",D239&lt;Dashboard!$B$4),"Yes","No"),"n/a"))</f>
        <v/>
      </c>
      <c r="I239" s="18" t="str">
        <f>IF(NOT(COUNTA(A239:G239)&gt;0),"",IF(OR(A239="",C239="",NOT(ISNUMBER(D239)),AND(B239&lt;&gt;"",AND(B239&lt;&gt;"Prepare",B239&lt;&gt;"Train",B239&lt;&gt;"Cutover",B239&lt;&gt;"Go-live day",B239&lt;&gt;"Hypercare")),AND(E239&lt;&gt;"Not started",E239&lt;&gt;"In progress",E239&lt;&gt;"Done",E239&lt;&gt;"Blocked",E239&lt;&gt;"N/A"),AND(G239&lt;&gt;"Yes",G239&lt;&gt;"No"),AND(E239="Done",NOT(ISNUMBER(F239))),AND(F239&lt;&gt;"",NOT(ISNUMBER(F239))),AND(G239="Yes",E239="N/A")),"Check inputs","OK"))</f>
        <v/>
      </c>
    </row>
    <row r="240" spans="1:9" x14ac:dyDescent="0.25">
      <c r="A240" s="12"/>
      <c r="B240" s="14"/>
      <c r="C240" s="19"/>
      <c r="D240" s="15"/>
      <c r="E240" s="14"/>
      <c r="F240" s="15"/>
      <c r="G240" s="14"/>
      <c r="H240" s="18" t="str">
        <f>IF(NOT(COUNTA(A240:G240)&gt;0),"",IF(AND(ISNUMBER(D240),ISNUMBER(Dashboard!$B$4)),IF(AND(E240&lt;&gt;"Done",E240&lt;&gt;"N/A",D240&lt;Dashboard!$B$4),"Yes","No"),"n/a"))</f>
        <v/>
      </c>
      <c r="I240" s="18" t="str">
        <f>IF(NOT(COUNTA(A240:G240)&gt;0),"",IF(OR(A240="",C240="",NOT(ISNUMBER(D240)),AND(B240&lt;&gt;"",AND(B240&lt;&gt;"Prepare",B240&lt;&gt;"Train",B240&lt;&gt;"Cutover",B240&lt;&gt;"Go-live day",B240&lt;&gt;"Hypercare")),AND(E240&lt;&gt;"Not started",E240&lt;&gt;"In progress",E240&lt;&gt;"Done",E240&lt;&gt;"Blocked",E240&lt;&gt;"N/A"),AND(G240&lt;&gt;"Yes",G240&lt;&gt;"No"),AND(E240="Done",NOT(ISNUMBER(F240))),AND(F240&lt;&gt;"",NOT(ISNUMBER(F240))),AND(G240="Yes",E240="N/A")),"Check inputs","OK"))</f>
        <v/>
      </c>
    </row>
    <row r="241" spans="1:9" x14ac:dyDescent="0.25">
      <c r="A241" s="12"/>
      <c r="B241" s="14"/>
      <c r="C241" s="19"/>
      <c r="D241" s="15"/>
      <c r="E241" s="14"/>
      <c r="F241" s="15"/>
      <c r="G241" s="14"/>
      <c r="H241" s="18" t="str">
        <f>IF(NOT(COUNTA(A241:G241)&gt;0),"",IF(AND(ISNUMBER(D241),ISNUMBER(Dashboard!$B$4)),IF(AND(E241&lt;&gt;"Done",E241&lt;&gt;"N/A",D241&lt;Dashboard!$B$4),"Yes","No"),"n/a"))</f>
        <v/>
      </c>
      <c r="I241" s="18" t="str">
        <f>IF(NOT(COUNTA(A241:G241)&gt;0),"",IF(OR(A241="",C241="",NOT(ISNUMBER(D241)),AND(B241&lt;&gt;"",AND(B241&lt;&gt;"Prepare",B241&lt;&gt;"Train",B241&lt;&gt;"Cutover",B241&lt;&gt;"Go-live day",B241&lt;&gt;"Hypercare")),AND(E241&lt;&gt;"Not started",E241&lt;&gt;"In progress",E241&lt;&gt;"Done",E241&lt;&gt;"Blocked",E241&lt;&gt;"N/A"),AND(G241&lt;&gt;"Yes",G241&lt;&gt;"No"),AND(E241="Done",NOT(ISNUMBER(F241))),AND(F241&lt;&gt;"",NOT(ISNUMBER(F241))),AND(G241="Yes",E241="N/A")),"Check inputs","OK"))</f>
        <v/>
      </c>
    </row>
    <row r="242" spans="1:9" x14ac:dyDescent="0.25">
      <c r="A242" s="12"/>
      <c r="B242" s="14"/>
      <c r="C242" s="19"/>
      <c r="D242" s="15"/>
      <c r="E242" s="14"/>
      <c r="F242" s="15"/>
      <c r="G242" s="14"/>
      <c r="H242" s="18" t="str">
        <f>IF(NOT(COUNTA(A242:G242)&gt;0),"",IF(AND(ISNUMBER(D242),ISNUMBER(Dashboard!$B$4)),IF(AND(E242&lt;&gt;"Done",E242&lt;&gt;"N/A",D242&lt;Dashboard!$B$4),"Yes","No"),"n/a"))</f>
        <v/>
      </c>
      <c r="I242" s="18" t="str">
        <f>IF(NOT(COUNTA(A242:G242)&gt;0),"",IF(OR(A242="",C242="",NOT(ISNUMBER(D242)),AND(B242&lt;&gt;"",AND(B242&lt;&gt;"Prepare",B242&lt;&gt;"Train",B242&lt;&gt;"Cutover",B242&lt;&gt;"Go-live day",B242&lt;&gt;"Hypercare")),AND(E242&lt;&gt;"Not started",E242&lt;&gt;"In progress",E242&lt;&gt;"Done",E242&lt;&gt;"Blocked",E242&lt;&gt;"N/A"),AND(G242&lt;&gt;"Yes",G242&lt;&gt;"No"),AND(E242="Done",NOT(ISNUMBER(F242))),AND(F242&lt;&gt;"",NOT(ISNUMBER(F242))),AND(G242="Yes",E242="N/A")),"Check inputs","OK"))</f>
        <v/>
      </c>
    </row>
    <row r="243" spans="1:9" x14ac:dyDescent="0.25">
      <c r="A243" s="12"/>
      <c r="B243" s="14"/>
      <c r="C243" s="19"/>
      <c r="D243" s="15"/>
      <c r="E243" s="14"/>
      <c r="F243" s="15"/>
      <c r="G243" s="14"/>
      <c r="H243" s="18" t="str">
        <f>IF(NOT(COUNTA(A243:G243)&gt;0),"",IF(AND(ISNUMBER(D243),ISNUMBER(Dashboard!$B$4)),IF(AND(E243&lt;&gt;"Done",E243&lt;&gt;"N/A",D243&lt;Dashboard!$B$4),"Yes","No"),"n/a"))</f>
        <v/>
      </c>
      <c r="I243" s="18" t="str">
        <f>IF(NOT(COUNTA(A243:G243)&gt;0),"",IF(OR(A243="",C243="",NOT(ISNUMBER(D243)),AND(B243&lt;&gt;"",AND(B243&lt;&gt;"Prepare",B243&lt;&gt;"Train",B243&lt;&gt;"Cutover",B243&lt;&gt;"Go-live day",B243&lt;&gt;"Hypercare")),AND(E243&lt;&gt;"Not started",E243&lt;&gt;"In progress",E243&lt;&gt;"Done",E243&lt;&gt;"Blocked",E243&lt;&gt;"N/A"),AND(G243&lt;&gt;"Yes",G243&lt;&gt;"No"),AND(E243="Done",NOT(ISNUMBER(F243))),AND(F243&lt;&gt;"",NOT(ISNUMBER(F243))),AND(G243="Yes",E243="N/A")),"Check inputs","OK"))</f>
        <v/>
      </c>
    </row>
    <row r="244" spans="1:9" x14ac:dyDescent="0.25">
      <c r="A244" s="12"/>
      <c r="B244" s="14"/>
      <c r="C244" s="19"/>
      <c r="D244" s="15"/>
      <c r="E244" s="14"/>
      <c r="F244" s="15"/>
      <c r="G244" s="14"/>
      <c r="H244" s="18" t="str">
        <f>IF(NOT(COUNTA(A244:G244)&gt;0),"",IF(AND(ISNUMBER(D244),ISNUMBER(Dashboard!$B$4)),IF(AND(E244&lt;&gt;"Done",E244&lt;&gt;"N/A",D244&lt;Dashboard!$B$4),"Yes","No"),"n/a"))</f>
        <v/>
      </c>
      <c r="I244" s="18" t="str">
        <f>IF(NOT(COUNTA(A244:G244)&gt;0),"",IF(OR(A244="",C244="",NOT(ISNUMBER(D244)),AND(B244&lt;&gt;"",AND(B244&lt;&gt;"Prepare",B244&lt;&gt;"Train",B244&lt;&gt;"Cutover",B244&lt;&gt;"Go-live day",B244&lt;&gt;"Hypercare")),AND(E244&lt;&gt;"Not started",E244&lt;&gt;"In progress",E244&lt;&gt;"Done",E244&lt;&gt;"Blocked",E244&lt;&gt;"N/A"),AND(G244&lt;&gt;"Yes",G244&lt;&gt;"No"),AND(E244="Done",NOT(ISNUMBER(F244))),AND(F244&lt;&gt;"",NOT(ISNUMBER(F244))),AND(G244="Yes",E244="N/A")),"Check inputs","OK"))</f>
        <v/>
      </c>
    </row>
    <row r="245" spans="1:9" x14ac:dyDescent="0.25">
      <c r="A245" s="12"/>
      <c r="B245" s="14"/>
      <c r="C245" s="19"/>
      <c r="D245" s="15"/>
      <c r="E245" s="14"/>
      <c r="F245" s="15"/>
      <c r="G245" s="14"/>
      <c r="H245" s="18" t="str">
        <f>IF(NOT(COUNTA(A245:G245)&gt;0),"",IF(AND(ISNUMBER(D245),ISNUMBER(Dashboard!$B$4)),IF(AND(E245&lt;&gt;"Done",E245&lt;&gt;"N/A",D245&lt;Dashboard!$B$4),"Yes","No"),"n/a"))</f>
        <v/>
      </c>
      <c r="I245" s="18" t="str">
        <f>IF(NOT(COUNTA(A245:G245)&gt;0),"",IF(OR(A245="",C245="",NOT(ISNUMBER(D245)),AND(B245&lt;&gt;"",AND(B245&lt;&gt;"Prepare",B245&lt;&gt;"Train",B245&lt;&gt;"Cutover",B245&lt;&gt;"Go-live day",B245&lt;&gt;"Hypercare")),AND(E245&lt;&gt;"Not started",E245&lt;&gt;"In progress",E245&lt;&gt;"Done",E245&lt;&gt;"Blocked",E245&lt;&gt;"N/A"),AND(G245&lt;&gt;"Yes",G245&lt;&gt;"No"),AND(E245="Done",NOT(ISNUMBER(F245))),AND(F245&lt;&gt;"",NOT(ISNUMBER(F245))),AND(G245="Yes",E245="N/A")),"Check inputs","OK"))</f>
        <v/>
      </c>
    </row>
    <row r="246" spans="1:9" x14ac:dyDescent="0.25">
      <c r="A246" s="12"/>
      <c r="B246" s="14"/>
      <c r="C246" s="19"/>
      <c r="D246" s="15"/>
      <c r="E246" s="14"/>
      <c r="F246" s="15"/>
      <c r="G246" s="14"/>
      <c r="H246" s="18" t="str">
        <f>IF(NOT(COUNTA(A246:G246)&gt;0),"",IF(AND(ISNUMBER(D246),ISNUMBER(Dashboard!$B$4)),IF(AND(E246&lt;&gt;"Done",E246&lt;&gt;"N/A",D246&lt;Dashboard!$B$4),"Yes","No"),"n/a"))</f>
        <v/>
      </c>
      <c r="I246" s="18" t="str">
        <f>IF(NOT(COUNTA(A246:G246)&gt;0),"",IF(OR(A246="",C246="",NOT(ISNUMBER(D246)),AND(B246&lt;&gt;"",AND(B246&lt;&gt;"Prepare",B246&lt;&gt;"Train",B246&lt;&gt;"Cutover",B246&lt;&gt;"Go-live day",B246&lt;&gt;"Hypercare")),AND(E246&lt;&gt;"Not started",E246&lt;&gt;"In progress",E246&lt;&gt;"Done",E246&lt;&gt;"Blocked",E246&lt;&gt;"N/A"),AND(G246&lt;&gt;"Yes",G246&lt;&gt;"No"),AND(E246="Done",NOT(ISNUMBER(F246))),AND(F246&lt;&gt;"",NOT(ISNUMBER(F246))),AND(G246="Yes",E246="N/A")),"Check inputs","OK"))</f>
        <v/>
      </c>
    </row>
    <row r="247" spans="1:9" x14ac:dyDescent="0.25">
      <c r="A247" s="12"/>
      <c r="B247" s="14"/>
      <c r="C247" s="19"/>
      <c r="D247" s="15"/>
      <c r="E247" s="14"/>
      <c r="F247" s="15"/>
      <c r="G247" s="14"/>
      <c r="H247" s="18" t="str">
        <f>IF(NOT(COUNTA(A247:G247)&gt;0),"",IF(AND(ISNUMBER(D247),ISNUMBER(Dashboard!$B$4)),IF(AND(E247&lt;&gt;"Done",E247&lt;&gt;"N/A",D247&lt;Dashboard!$B$4),"Yes","No"),"n/a"))</f>
        <v/>
      </c>
      <c r="I247" s="18" t="str">
        <f>IF(NOT(COUNTA(A247:G247)&gt;0),"",IF(OR(A247="",C247="",NOT(ISNUMBER(D247)),AND(B247&lt;&gt;"",AND(B247&lt;&gt;"Prepare",B247&lt;&gt;"Train",B247&lt;&gt;"Cutover",B247&lt;&gt;"Go-live day",B247&lt;&gt;"Hypercare")),AND(E247&lt;&gt;"Not started",E247&lt;&gt;"In progress",E247&lt;&gt;"Done",E247&lt;&gt;"Blocked",E247&lt;&gt;"N/A"),AND(G247&lt;&gt;"Yes",G247&lt;&gt;"No"),AND(E247="Done",NOT(ISNUMBER(F247))),AND(F247&lt;&gt;"",NOT(ISNUMBER(F247))),AND(G247="Yes",E247="N/A")),"Check inputs","OK"))</f>
        <v/>
      </c>
    </row>
    <row r="248" spans="1:9" x14ac:dyDescent="0.25">
      <c r="A248" s="12"/>
      <c r="B248" s="14"/>
      <c r="C248" s="19"/>
      <c r="D248" s="15"/>
      <c r="E248" s="14"/>
      <c r="F248" s="15"/>
      <c r="G248" s="14"/>
      <c r="H248" s="18" t="str">
        <f>IF(NOT(COUNTA(A248:G248)&gt;0),"",IF(AND(ISNUMBER(D248),ISNUMBER(Dashboard!$B$4)),IF(AND(E248&lt;&gt;"Done",E248&lt;&gt;"N/A",D248&lt;Dashboard!$B$4),"Yes","No"),"n/a"))</f>
        <v/>
      </c>
      <c r="I248" s="18" t="str">
        <f>IF(NOT(COUNTA(A248:G248)&gt;0),"",IF(OR(A248="",C248="",NOT(ISNUMBER(D248)),AND(B248&lt;&gt;"",AND(B248&lt;&gt;"Prepare",B248&lt;&gt;"Train",B248&lt;&gt;"Cutover",B248&lt;&gt;"Go-live day",B248&lt;&gt;"Hypercare")),AND(E248&lt;&gt;"Not started",E248&lt;&gt;"In progress",E248&lt;&gt;"Done",E248&lt;&gt;"Blocked",E248&lt;&gt;"N/A"),AND(G248&lt;&gt;"Yes",G248&lt;&gt;"No"),AND(E248="Done",NOT(ISNUMBER(F248))),AND(F248&lt;&gt;"",NOT(ISNUMBER(F248))),AND(G248="Yes",E248="N/A")),"Check inputs","OK"))</f>
        <v/>
      </c>
    </row>
    <row r="249" spans="1:9" x14ac:dyDescent="0.25">
      <c r="A249" s="12"/>
      <c r="B249" s="14"/>
      <c r="C249" s="19"/>
      <c r="D249" s="15"/>
      <c r="E249" s="14"/>
      <c r="F249" s="15"/>
      <c r="G249" s="14"/>
      <c r="H249" s="18" t="str">
        <f>IF(NOT(COUNTA(A249:G249)&gt;0),"",IF(AND(ISNUMBER(D249),ISNUMBER(Dashboard!$B$4)),IF(AND(E249&lt;&gt;"Done",E249&lt;&gt;"N/A",D249&lt;Dashboard!$B$4),"Yes","No"),"n/a"))</f>
        <v/>
      </c>
      <c r="I249" s="18" t="str">
        <f>IF(NOT(COUNTA(A249:G249)&gt;0),"",IF(OR(A249="",C249="",NOT(ISNUMBER(D249)),AND(B249&lt;&gt;"",AND(B249&lt;&gt;"Prepare",B249&lt;&gt;"Train",B249&lt;&gt;"Cutover",B249&lt;&gt;"Go-live day",B249&lt;&gt;"Hypercare")),AND(E249&lt;&gt;"Not started",E249&lt;&gt;"In progress",E249&lt;&gt;"Done",E249&lt;&gt;"Blocked",E249&lt;&gt;"N/A"),AND(G249&lt;&gt;"Yes",G249&lt;&gt;"No"),AND(E249="Done",NOT(ISNUMBER(F249))),AND(F249&lt;&gt;"",NOT(ISNUMBER(F249))),AND(G249="Yes",E249="N/A")),"Check inputs","OK"))</f>
        <v/>
      </c>
    </row>
    <row r="250" spans="1:9" x14ac:dyDescent="0.25">
      <c r="A250" s="12"/>
      <c r="B250" s="14"/>
      <c r="C250" s="19"/>
      <c r="D250" s="15"/>
      <c r="E250" s="14"/>
      <c r="F250" s="15"/>
      <c r="G250" s="14"/>
      <c r="H250" s="18" t="str">
        <f>IF(NOT(COUNTA(A250:G250)&gt;0),"",IF(AND(ISNUMBER(D250),ISNUMBER(Dashboard!$B$4)),IF(AND(E250&lt;&gt;"Done",E250&lt;&gt;"N/A",D250&lt;Dashboard!$B$4),"Yes","No"),"n/a"))</f>
        <v/>
      </c>
      <c r="I250" s="18" t="str">
        <f>IF(NOT(COUNTA(A250:G250)&gt;0),"",IF(OR(A250="",C250="",NOT(ISNUMBER(D250)),AND(B250&lt;&gt;"",AND(B250&lt;&gt;"Prepare",B250&lt;&gt;"Train",B250&lt;&gt;"Cutover",B250&lt;&gt;"Go-live day",B250&lt;&gt;"Hypercare")),AND(E250&lt;&gt;"Not started",E250&lt;&gt;"In progress",E250&lt;&gt;"Done",E250&lt;&gt;"Blocked",E250&lt;&gt;"N/A"),AND(G250&lt;&gt;"Yes",G250&lt;&gt;"No"),AND(E250="Done",NOT(ISNUMBER(F250))),AND(F250&lt;&gt;"",NOT(ISNUMBER(F250))),AND(G250="Yes",E250="N/A")),"Check inputs","OK"))</f>
        <v/>
      </c>
    </row>
    <row r="251" spans="1:9" x14ac:dyDescent="0.25">
      <c r="A251" s="12"/>
      <c r="B251" s="14"/>
      <c r="C251" s="19"/>
      <c r="D251" s="15"/>
      <c r="E251" s="14"/>
      <c r="F251" s="15"/>
      <c r="G251" s="14"/>
      <c r="H251" s="18" t="str">
        <f>IF(NOT(COUNTA(A251:G251)&gt;0),"",IF(AND(ISNUMBER(D251),ISNUMBER(Dashboard!$B$4)),IF(AND(E251&lt;&gt;"Done",E251&lt;&gt;"N/A",D251&lt;Dashboard!$B$4),"Yes","No"),"n/a"))</f>
        <v/>
      </c>
      <c r="I251" s="18" t="str">
        <f>IF(NOT(COUNTA(A251:G251)&gt;0),"",IF(OR(A251="",C251="",NOT(ISNUMBER(D251)),AND(B251&lt;&gt;"",AND(B251&lt;&gt;"Prepare",B251&lt;&gt;"Train",B251&lt;&gt;"Cutover",B251&lt;&gt;"Go-live day",B251&lt;&gt;"Hypercare")),AND(E251&lt;&gt;"Not started",E251&lt;&gt;"In progress",E251&lt;&gt;"Done",E251&lt;&gt;"Blocked",E251&lt;&gt;"N/A"),AND(G251&lt;&gt;"Yes",G251&lt;&gt;"No"),AND(E251="Done",NOT(ISNUMBER(F251))),AND(F251&lt;&gt;"",NOT(ISNUMBER(F251))),AND(G251="Yes",E251="N/A")),"Check inputs","OK"))</f>
        <v/>
      </c>
    </row>
    <row r="252" spans="1:9" x14ac:dyDescent="0.25">
      <c r="A252" s="12"/>
      <c r="B252" s="14"/>
      <c r="C252" s="19"/>
      <c r="D252" s="15"/>
      <c r="E252" s="14"/>
      <c r="F252" s="15"/>
      <c r="G252" s="14"/>
      <c r="H252" s="18" t="str">
        <f>IF(NOT(COUNTA(A252:G252)&gt;0),"",IF(AND(ISNUMBER(D252),ISNUMBER(Dashboard!$B$4)),IF(AND(E252&lt;&gt;"Done",E252&lt;&gt;"N/A",D252&lt;Dashboard!$B$4),"Yes","No"),"n/a"))</f>
        <v/>
      </c>
      <c r="I252" s="18" t="str">
        <f>IF(NOT(COUNTA(A252:G252)&gt;0),"",IF(OR(A252="",C252="",NOT(ISNUMBER(D252)),AND(B252&lt;&gt;"",AND(B252&lt;&gt;"Prepare",B252&lt;&gt;"Train",B252&lt;&gt;"Cutover",B252&lt;&gt;"Go-live day",B252&lt;&gt;"Hypercare")),AND(E252&lt;&gt;"Not started",E252&lt;&gt;"In progress",E252&lt;&gt;"Done",E252&lt;&gt;"Blocked",E252&lt;&gt;"N/A"),AND(G252&lt;&gt;"Yes",G252&lt;&gt;"No"),AND(E252="Done",NOT(ISNUMBER(F252))),AND(F252&lt;&gt;"",NOT(ISNUMBER(F252))),AND(G252="Yes",E252="N/A")),"Check inputs","OK"))</f>
        <v/>
      </c>
    </row>
    <row r="253" spans="1:9" x14ac:dyDescent="0.25">
      <c r="A253" s="12"/>
      <c r="B253" s="14"/>
      <c r="C253" s="19"/>
      <c r="D253" s="15"/>
      <c r="E253" s="14"/>
      <c r="F253" s="15"/>
      <c r="G253" s="14"/>
      <c r="H253" s="18" t="str">
        <f>IF(NOT(COUNTA(A253:G253)&gt;0),"",IF(AND(ISNUMBER(D253),ISNUMBER(Dashboard!$B$4)),IF(AND(E253&lt;&gt;"Done",E253&lt;&gt;"N/A",D253&lt;Dashboard!$B$4),"Yes","No"),"n/a"))</f>
        <v/>
      </c>
      <c r="I253" s="18" t="str">
        <f>IF(NOT(COUNTA(A253:G253)&gt;0),"",IF(OR(A253="",C253="",NOT(ISNUMBER(D253)),AND(B253&lt;&gt;"",AND(B253&lt;&gt;"Prepare",B253&lt;&gt;"Train",B253&lt;&gt;"Cutover",B253&lt;&gt;"Go-live day",B253&lt;&gt;"Hypercare")),AND(E253&lt;&gt;"Not started",E253&lt;&gt;"In progress",E253&lt;&gt;"Done",E253&lt;&gt;"Blocked",E253&lt;&gt;"N/A"),AND(G253&lt;&gt;"Yes",G253&lt;&gt;"No"),AND(E253="Done",NOT(ISNUMBER(F253))),AND(F253&lt;&gt;"",NOT(ISNUMBER(F253))),AND(G253="Yes",E253="N/A")),"Check inputs","OK"))</f>
        <v/>
      </c>
    </row>
    <row r="254" spans="1:9" x14ac:dyDescent="0.25">
      <c r="A254" s="12"/>
      <c r="B254" s="14"/>
      <c r="C254" s="19"/>
      <c r="D254" s="15"/>
      <c r="E254" s="14"/>
      <c r="F254" s="15"/>
      <c r="G254" s="14"/>
      <c r="H254" s="18" t="str">
        <f>IF(NOT(COUNTA(A254:G254)&gt;0),"",IF(AND(ISNUMBER(D254),ISNUMBER(Dashboard!$B$4)),IF(AND(E254&lt;&gt;"Done",E254&lt;&gt;"N/A",D254&lt;Dashboard!$B$4),"Yes","No"),"n/a"))</f>
        <v/>
      </c>
      <c r="I254" s="18" t="str">
        <f>IF(NOT(COUNTA(A254:G254)&gt;0),"",IF(OR(A254="",C254="",NOT(ISNUMBER(D254)),AND(B254&lt;&gt;"",AND(B254&lt;&gt;"Prepare",B254&lt;&gt;"Train",B254&lt;&gt;"Cutover",B254&lt;&gt;"Go-live day",B254&lt;&gt;"Hypercare")),AND(E254&lt;&gt;"Not started",E254&lt;&gt;"In progress",E254&lt;&gt;"Done",E254&lt;&gt;"Blocked",E254&lt;&gt;"N/A"),AND(G254&lt;&gt;"Yes",G254&lt;&gt;"No"),AND(E254="Done",NOT(ISNUMBER(F254))),AND(F254&lt;&gt;"",NOT(ISNUMBER(F254))),AND(G254="Yes",E254="N/A")),"Check inputs","OK"))</f>
        <v/>
      </c>
    </row>
    <row r="255" spans="1:9" x14ac:dyDescent="0.25">
      <c r="A255" s="12"/>
      <c r="B255" s="14"/>
      <c r="C255" s="19"/>
      <c r="D255" s="15"/>
      <c r="E255" s="14"/>
      <c r="F255" s="15"/>
      <c r="G255" s="14"/>
      <c r="H255" s="18" t="str">
        <f>IF(NOT(COUNTA(A255:G255)&gt;0),"",IF(AND(ISNUMBER(D255),ISNUMBER(Dashboard!$B$4)),IF(AND(E255&lt;&gt;"Done",E255&lt;&gt;"N/A",D255&lt;Dashboard!$B$4),"Yes","No"),"n/a"))</f>
        <v/>
      </c>
      <c r="I255" s="18" t="str">
        <f>IF(NOT(COUNTA(A255:G255)&gt;0),"",IF(OR(A255="",C255="",NOT(ISNUMBER(D255)),AND(B255&lt;&gt;"",AND(B255&lt;&gt;"Prepare",B255&lt;&gt;"Train",B255&lt;&gt;"Cutover",B255&lt;&gt;"Go-live day",B255&lt;&gt;"Hypercare")),AND(E255&lt;&gt;"Not started",E255&lt;&gt;"In progress",E255&lt;&gt;"Done",E255&lt;&gt;"Blocked",E255&lt;&gt;"N/A"),AND(G255&lt;&gt;"Yes",G255&lt;&gt;"No"),AND(E255="Done",NOT(ISNUMBER(F255))),AND(F255&lt;&gt;"",NOT(ISNUMBER(F255))),AND(G255="Yes",E255="N/A")),"Check inputs","OK"))</f>
        <v/>
      </c>
    </row>
    <row r="256" spans="1:9" x14ac:dyDescent="0.25">
      <c r="A256" s="12"/>
      <c r="B256" s="14"/>
      <c r="C256" s="19"/>
      <c r="D256" s="15"/>
      <c r="E256" s="14"/>
      <c r="F256" s="15"/>
      <c r="G256" s="14"/>
      <c r="H256" s="18" t="str">
        <f>IF(NOT(COUNTA(A256:G256)&gt;0),"",IF(AND(ISNUMBER(D256),ISNUMBER(Dashboard!$B$4)),IF(AND(E256&lt;&gt;"Done",E256&lt;&gt;"N/A",D256&lt;Dashboard!$B$4),"Yes","No"),"n/a"))</f>
        <v/>
      </c>
      <c r="I256" s="18" t="str">
        <f>IF(NOT(COUNTA(A256:G256)&gt;0),"",IF(OR(A256="",C256="",NOT(ISNUMBER(D256)),AND(B256&lt;&gt;"",AND(B256&lt;&gt;"Prepare",B256&lt;&gt;"Train",B256&lt;&gt;"Cutover",B256&lt;&gt;"Go-live day",B256&lt;&gt;"Hypercare")),AND(E256&lt;&gt;"Not started",E256&lt;&gt;"In progress",E256&lt;&gt;"Done",E256&lt;&gt;"Blocked",E256&lt;&gt;"N/A"),AND(G256&lt;&gt;"Yes",G256&lt;&gt;"No"),AND(E256="Done",NOT(ISNUMBER(F256))),AND(F256&lt;&gt;"",NOT(ISNUMBER(F256))),AND(G256="Yes",E256="N/A")),"Check inputs","OK"))</f>
        <v/>
      </c>
    </row>
    <row r="257" spans="1:9" x14ac:dyDescent="0.25">
      <c r="A257" s="12"/>
      <c r="B257" s="14"/>
      <c r="C257" s="19"/>
      <c r="D257" s="15"/>
      <c r="E257" s="14"/>
      <c r="F257" s="15"/>
      <c r="G257" s="14"/>
      <c r="H257" s="18" t="str">
        <f>IF(NOT(COUNTA(A257:G257)&gt;0),"",IF(AND(ISNUMBER(D257),ISNUMBER(Dashboard!$B$4)),IF(AND(E257&lt;&gt;"Done",E257&lt;&gt;"N/A",D257&lt;Dashboard!$B$4),"Yes","No"),"n/a"))</f>
        <v/>
      </c>
      <c r="I257" s="18" t="str">
        <f>IF(NOT(COUNTA(A257:G257)&gt;0),"",IF(OR(A257="",C257="",NOT(ISNUMBER(D257)),AND(B257&lt;&gt;"",AND(B257&lt;&gt;"Prepare",B257&lt;&gt;"Train",B257&lt;&gt;"Cutover",B257&lt;&gt;"Go-live day",B257&lt;&gt;"Hypercare")),AND(E257&lt;&gt;"Not started",E257&lt;&gt;"In progress",E257&lt;&gt;"Done",E257&lt;&gt;"Blocked",E257&lt;&gt;"N/A"),AND(G257&lt;&gt;"Yes",G257&lt;&gt;"No"),AND(E257="Done",NOT(ISNUMBER(F257))),AND(F257&lt;&gt;"",NOT(ISNUMBER(F257))),AND(G257="Yes",E257="N/A")),"Check inputs","OK"))</f>
        <v/>
      </c>
    </row>
    <row r="258" spans="1:9" x14ac:dyDescent="0.25">
      <c r="A258" s="12"/>
      <c r="B258" s="14"/>
      <c r="C258" s="19"/>
      <c r="D258" s="15"/>
      <c r="E258" s="14"/>
      <c r="F258" s="15"/>
      <c r="G258" s="14"/>
      <c r="H258" s="18" t="str">
        <f>IF(NOT(COUNTA(A258:G258)&gt;0),"",IF(AND(ISNUMBER(D258),ISNUMBER(Dashboard!$B$4)),IF(AND(E258&lt;&gt;"Done",E258&lt;&gt;"N/A",D258&lt;Dashboard!$B$4),"Yes","No"),"n/a"))</f>
        <v/>
      </c>
      <c r="I258" s="18" t="str">
        <f>IF(NOT(COUNTA(A258:G258)&gt;0),"",IF(OR(A258="",C258="",NOT(ISNUMBER(D258)),AND(B258&lt;&gt;"",AND(B258&lt;&gt;"Prepare",B258&lt;&gt;"Train",B258&lt;&gt;"Cutover",B258&lt;&gt;"Go-live day",B258&lt;&gt;"Hypercare")),AND(E258&lt;&gt;"Not started",E258&lt;&gt;"In progress",E258&lt;&gt;"Done",E258&lt;&gt;"Blocked",E258&lt;&gt;"N/A"),AND(G258&lt;&gt;"Yes",G258&lt;&gt;"No"),AND(E258="Done",NOT(ISNUMBER(F258))),AND(F258&lt;&gt;"",NOT(ISNUMBER(F258))),AND(G258="Yes",E258="N/A")),"Check inputs","OK"))</f>
        <v/>
      </c>
    </row>
    <row r="259" spans="1:9" x14ac:dyDescent="0.25">
      <c r="A259" s="12"/>
      <c r="B259" s="14"/>
      <c r="C259" s="19"/>
      <c r="D259" s="15"/>
      <c r="E259" s="14"/>
      <c r="F259" s="15"/>
      <c r="G259" s="14"/>
      <c r="H259" s="18" t="str">
        <f>IF(NOT(COUNTA(A259:G259)&gt;0),"",IF(AND(ISNUMBER(D259),ISNUMBER(Dashboard!$B$4)),IF(AND(E259&lt;&gt;"Done",E259&lt;&gt;"N/A",D259&lt;Dashboard!$B$4),"Yes","No"),"n/a"))</f>
        <v/>
      </c>
      <c r="I259" s="18" t="str">
        <f>IF(NOT(COUNTA(A259:G259)&gt;0),"",IF(OR(A259="",C259="",NOT(ISNUMBER(D259)),AND(B259&lt;&gt;"",AND(B259&lt;&gt;"Prepare",B259&lt;&gt;"Train",B259&lt;&gt;"Cutover",B259&lt;&gt;"Go-live day",B259&lt;&gt;"Hypercare")),AND(E259&lt;&gt;"Not started",E259&lt;&gt;"In progress",E259&lt;&gt;"Done",E259&lt;&gt;"Blocked",E259&lt;&gt;"N/A"),AND(G259&lt;&gt;"Yes",G259&lt;&gt;"No"),AND(E259="Done",NOT(ISNUMBER(F259))),AND(F259&lt;&gt;"",NOT(ISNUMBER(F259))),AND(G259="Yes",E259="N/A")),"Check inputs","OK"))</f>
        <v/>
      </c>
    </row>
    <row r="260" spans="1:9" x14ac:dyDescent="0.25">
      <c r="A260" s="12"/>
      <c r="B260" s="14"/>
      <c r="C260" s="19"/>
      <c r="D260" s="15"/>
      <c r="E260" s="14"/>
      <c r="F260" s="15"/>
      <c r="G260" s="14"/>
      <c r="H260" s="18" t="str">
        <f>IF(NOT(COUNTA(A260:G260)&gt;0),"",IF(AND(ISNUMBER(D260),ISNUMBER(Dashboard!$B$4)),IF(AND(E260&lt;&gt;"Done",E260&lt;&gt;"N/A",D260&lt;Dashboard!$B$4),"Yes","No"),"n/a"))</f>
        <v/>
      </c>
      <c r="I260" s="18" t="str">
        <f>IF(NOT(COUNTA(A260:G260)&gt;0),"",IF(OR(A260="",C260="",NOT(ISNUMBER(D260)),AND(B260&lt;&gt;"",AND(B260&lt;&gt;"Prepare",B260&lt;&gt;"Train",B260&lt;&gt;"Cutover",B260&lt;&gt;"Go-live day",B260&lt;&gt;"Hypercare")),AND(E260&lt;&gt;"Not started",E260&lt;&gt;"In progress",E260&lt;&gt;"Done",E260&lt;&gt;"Blocked",E260&lt;&gt;"N/A"),AND(G260&lt;&gt;"Yes",G260&lt;&gt;"No"),AND(E260="Done",NOT(ISNUMBER(F260))),AND(F260&lt;&gt;"",NOT(ISNUMBER(F260))),AND(G260="Yes",E260="N/A")),"Check inputs","OK"))</f>
        <v/>
      </c>
    </row>
    <row r="261" spans="1:9" x14ac:dyDescent="0.25">
      <c r="A261" s="12"/>
      <c r="B261" s="14"/>
      <c r="C261" s="19"/>
      <c r="D261" s="15"/>
      <c r="E261" s="14"/>
      <c r="F261" s="15"/>
      <c r="G261" s="14"/>
      <c r="H261" s="18" t="str">
        <f>IF(NOT(COUNTA(A261:G261)&gt;0),"",IF(AND(ISNUMBER(D261),ISNUMBER(Dashboard!$B$4)),IF(AND(E261&lt;&gt;"Done",E261&lt;&gt;"N/A",D261&lt;Dashboard!$B$4),"Yes","No"),"n/a"))</f>
        <v/>
      </c>
      <c r="I261" s="18" t="str">
        <f>IF(NOT(COUNTA(A261:G261)&gt;0),"",IF(OR(A261="",C261="",NOT(ISNUMBER(D261)),AND(B261&lt;&gt;"",AND(B261&lt;&gt;"Prepare",B261&lt;&gt;"Train",B261&lt;&gt;"Cutover",B261&lt;&gt;"Go-live day",B261&lt;&gt;"Hypercare")),AND(E261&lt;&gt;"Not started",E261&lt;&gt;"In progress",E261&lt;&gt;"Done",E261&lt;&gt;"Blocked",E261&lt;&gt;"N/A"),AND(G261&lt;&gt;"Yes",G261&lt;&gt;"No"),AND(E261="Done",NOT(ISNUMBER(F261))),AND(F261&lt;&gt;"",NOT(ISNUMBER(F261))),AND(G261="Yes",E261="N/A")),"Check inputs","OK"))</f>
        <v/>
      </c>
    </row>
    <row r="262" spans="1:9" x14ac:dyDescent="0.25">
      <c r="A262" s="12"/>
      <c r="B262" s="14"/>
      <c r="C262" s="19"/>
      <c r="D262" s="15"/>
      <c r="E262" s="14"/>
      <c r="F262" s="15"/>
      <c r="G262" s="14"/>
      <c r="H262" s="18" t="str">
        <f>IF(NOT(COUNTA(A262:G262)&gt;0),"",IF(AND(ISNUMBER(D262),ISNUMBER(Dashboard!$B$4)),IF(AND(E262&lt;&gt;"Done",E262&lt;&gt;"N/A",D262&lt;Dashboard!$B$4),"Yes","No"),"n/a"))</f>
        <v/>
      </c>
      <c r="I262" s="18" t="str">
        <f>IF(NOT(COUNTA(A262:G262)&gt;0),"",IF(OR(A262="",C262="",NOT(ISNUMBER(D262)),AND(B262&lt;&gt;"",AND(B262&lt;&gt;"Prepare",B262&lt;&gt;"Train",B262&lt;&gt;"Cutover",B262&lt;&gt;"Go-live day",B262&lt;&gt;"Hypercare")),AND(E262&lt;&gt;"Not started",E262&lt;&gt;"In progress",E262&lt;&gt;"Done",E262&lt;&gt;"Blocked",E262&lt;&gt;"N/A"),AND(G262&lt;&gt;"Yes",G262&lt;&gt;"No"),AND(E262="Done",NOT(ISNUMBER(F262))),AND(F262&lt;&gt;"",NOT(ISNUMBER(F262))),AND(G262="Yes",E262="N/A")),"Check inputs","OK"))</f>
        <v/>
      </c>
    </row>
    <row r="263" spans="1:9" x14ac:dyDescent="0.25">
      <c r="A263" s="12"/>
      <c r="B263" s="14"/>
      <c r="C263" s="19"/>
      <c r="D263" s="15"/>
      <c r="E263" s="14"/>
      <c r="F263" s="15"/>
      <c r="G263" s="14"/>
      <c r="H263" s="18" t="str">
        <f>IF(NOT(COUNTA(A263:G263)&gt;0),"",IF(AND(ISNUMBER(D263),ISNUMBER(Dashboard!$B$4)),IF(AND(E263&lt;&gt;"Done",E263&lt;&gt;"N/A",D263&lt;Dashboard!$B$4),"Yes","No"),"n/a"))</f>
        <v/>
      </c>
      <c r="I263" s="18" t="str">
        <f>IF(NOT(COUNTA(A263:G263)&gt;0),"",IF(OR(A263="",C263="",NOT(ISNUMBER(D263)),AND(B263&lt;&gt;"",AND(B263&lt;&gt;"Prepare",B263&lt;&gt;"Train",B263&lt;&gt;"Cutover",B263&lt;&gt;"Go-live day",B263&lt;&gt;"Hypercare")),AND(E263&lt;&gt;"Not started",E263&lt;&gt;"In progress",E263&lt;&gt;"Done",E263&lt;&gt;"Blocked",E263&lt;&gt;"N/A"),AND(G263&lt;&gt;"Yes",G263&lt;&gt;"No"),AND(E263="Done",NOT(ISNUMBER(F263))),AND(F263&lt;&gt;"",NOT(ISNUMBER(F263))),AND(G263="Yes",E263="N/A")),"Check inputs","OK"))</f>
        <v/>
      </c>
    </row>
    <row r="264" spans="1:9" x14ac:dyDescent="0.25">
      <c r="A264" s="12"/>
      <c r="B264" s="14"/>
      <c r="C264" s="19"/>
      <c r="D264" s="15"/>
      <c r="E264" s="14"/>
      <c r="F264" s="15"/>
      <c r="G264" s="14"/>
      <c r="H264" s="18" t="str">
        <f>IF(NOT(COUNTA(A264:G264)&gt;0),"",IF(AND(ISNUMBER(D264),ISNUMBER(Dashboard!$B$4)),IF(AND(E264&lt;&gt;"Done",E264&lt;&gt;"N/A",D264&lt;Dashboard!$B$4),"Yes","No"),"n/a"))</f>
        <v/>
      </c>
      <c r="I264" s="18" t="str">
        <f>IF(NOT(COUNTA(A264:G264)&gt;0),"",IF(OR(A264="",C264="",NOT(ISNUMBER(D264)),AND(B264&lt;&gt;"",AND(B264&lt;&gt;"Prepare",B264&lt;&gt;"Train",B264&lt;&gt;"Cutover",B264&lt;&gt;"Go-live day",B264&lt;&gt;"Hypercare")),AND(E264&lt;&gt;"Not started",E264&lt;&gt;"In progress",E264&lt;&gt;"Done",E264&lt;&gt;"Blocked",E264&lt;&gt;"N/A"),AND(G264&lt;&gt;"Yes",G264&lt;&gt;"No"),AND(E264="Done",NOT(ISNUMBER(F264))),AND(F264&lt;&gt;"",NOT(ISNUMBER(F264))),AND(G264="Yes",E264="N/A")),"Check inputs","OK"))</f>
        <v/>
      </c>
    </row>
    <row r="265" spans="1:9" x14ac:dyDescent="0.25">
      <c r="A265" s="12"/>
      <c r="B265" s="14"/>
      <c r="C265" s="19"/>
      <c r="D265" s="15"/>
      <c r="E265" s="14"/>
      <c r="F265" s="15"/>
      <c r="G265" s="14"/>
      <c r="H265" s="18" t="str">
        <f>IF(NOT(COUNTA(A265:G265)&gt;0),"",IF(AND(ISNUMBER(D265),ISNUMBER(Dashboard!$B$4)),IF(AND(E265&lt;&gt;"Done",E265&lt;&gt;"N/A",D265&lt;Dashboard!$B$4),"Yes","No"),"n/a"))</f>
        <v/>
      </c>
      <c r="I265" s="18" t="str">
        <f>IF(NOT(COUNTA(A265:G265)&gt;0),"",IF(OR(A265="",C265="",NOT(ISNUMBER(D265)),AND(B265&lt;&gt;"",AND(B265&lt;&gt;"Prepare",B265&lt;&gt;"Train",B265&lt;&gt;"Cutover",B265&lt;&gt;"Go-live day",B265&lt;&gt;"Hypercare")),AND(E265&lt;&gt;"Not started",E265&lt;&gt;"In progress",E265&lt;&gt;"Done",E265&lt;&gt;"Blocked",E265&lt;&gt;"N/A"),AND(G265&lt;&gt;"Yes",G265&lt;&gt;"No"),AND(E265="Done",NOT(ISNUMBER(F265))),AND(F265&lt;&gt;"",NOT(ISNUMBER(F265))),AND(G265="Yes",E265="N/A")),"Check inputs","OK"))</f>
        <v/>
      </c>
    </row>
    <row r="266" spans="1:9" x14ac:dyDescent="0.25">
      <c r="A266" s="12"/>
      <c r="B266" s="14"/>
      <c r="C266" s="19"/>
      <c r="D266" s="15"/>
      <c r="E266" s="14"/>
      <c r="F266" s="15"/>
      <c r="G266" s="14"/>
      <c r="H266" s="18" t="str">
        <f>IF(NOT(COUNTA(A266:G266)&gt;0),"",IF(AND(ISNUMBER(D266),ISNUMBER(Dashboard!$B$4)),IF(AND(E266&lt;&gt;"Done",E266&lt;&gt;"N/A",D266&lt;Dashboard!$B$4),"Yes","No"),"n/a"))</f>
        <v/>
      </c>
      <c r="I266" s="18" t="str">
        <f>IF(NOT(COUNTA(A266:G266)&gt;0),"",IF(OR(A266="",C266="",NOT(ISNUMBER(D266)),AND(B266&lt;&gt;"",AND(B266&lt;&gt;"Prepare",B266&lt;&gt;"Train",B266&lt;&gt;"Cutover",B266&lt;&gt;"Go-live day",B266&lt;&gt;"Hypercare")),AND(E266&lt;&gt;"Not started",E266&lt;&gt;"In progress",E266&lt;&gt;"Done",E266&lt;&gt;"Blocked",E266&lt;&gt;"N/A"),AND(G266&lt;&gt;"Yes",G266&lt;&gt;"No"),AND(E266="Done",NOT(ISNUMBER(F266))),AND(F266&lt;&gt;"",NOT(ISNUMBER(F266))),AND(G266="Yes",E266="N/A")),"Check inputs","OK"))</f>
        <v/>
      </c>
    </row>
    <row r="267" spans="1:9" x14ac:dyDescent="0.25">
      <c r="A267" s="12"/>
      <c r="B267" s="14"/>
      <c r="C267" s="19"/>
      <c r="D267" s="15"/>
      <c r="E267" s="14"/>
      <c r="F267" s="15"/>
      <c r="G267" s="14"/>
      <c r="H267" s="18" t="str">
        <f>IF(NOT(COUNTA(A267:G267)&gt;0),"",IF(AND(ISNUMBER(D267),ISNUMBER(Dashboard!$B$4)),IF(AND(E267&lt;&gt;"Done",E267&lt;&gt;"N/A",D267&lt;Dashboard!$B$4),"Yes","No"),"n/a"))</f>
        <v/>
      </c>
      <c r="I267" s="18" t="str">
        <f>IF(NOT(COUNTA(A267:G267)&gt;0),"",IF(OR(A267="",C267="",NOT(ISNUMBER(D267)),AND(B267&lt;&gt;"",AND(B267&lt;&gt;"Prepare",B267&lt;&gt;"Train",B267&lt;&gt;"Cutover",B267&lt;&gt;"Go-live day",B267&lt;&gt;"Hypercare")),AND(E267&lt;&gt;"Not started",E267&lt;&gt;"In progress",E267&lt;&gt;"Done",E267&lt;&gt;"Blocked",E267&lt;&gt;"N/A"),AND(G267&lt;&gt;"Yes",G267&lt;&gt;"No"),AND(E267="Done",NOT(ISNUMBER(F267))),AND(F267&lt;&gt;"",NOT(ISNUMBER(F267))),AND(G267="Yes",E267="N/A")),"Check inputs","OK"))</f>
        <v/>
      </c>
    </row>
    <row r="268" spans="1:9" x14ac:dyDescent="0.25">
      <c r="A268" s="12"/>
      <c r="B268" s="14"/>
      <c r="C268" s="19"/>
      <c r="D268" s="15"/>
      <c r="E268" s="14"/>
      <c r="F268" s="15"/>
      <c r="G268" s="14"/>
      <c r="H268" s="18" t="str">
        <f>IF(NOT(COUNTA(A268:G268)&gt;0),"",IF(AND(ISNUMBER(D268),ISNUMBER(Dashboard!$B$4)),IF(AND(E268&lt;&gt;"Done",E268&lt;&gt;"N/A",D268&lt;Dashboard!$B$4),"Yes","No"),"n/a"))</f>
        <v/>
      </c>
      <c r="I268" s="18" t="str">
        <f>IF(NOT(COUNTA(A268:G268)&gt;0),"",IF(OR(A268="",C268="",NOT(ISNUMBER(D268)),AND(B268&lt;&gt;"",AND(B268&lt;&gt;"Prepare",B268&lt;&gt;"Train",B268&lt;&gt;"Cutover",B268&lt;&gt;"Go-live day",B268&lt;&gt;"Hypercare")),AND(E268&lt;&gt;"Not started",E268&lt;&gt;"In progress",E268&lt;&gt;"Done",E268&lt;&gt;"Blocked",E268&lt;&gt;"N/A"),AND(G268&lt;&gt;"Yes",G268&lt;&gt;"No"),AND(E268="Done",NOT(ISNUMBER(F268))),AND(F268&lt;&gt;"",NOT(ISNUMBER(F268))),AND(G268="Yes",E268="N/A")),"Check inputs","OK"))</f>
        <v/>
      </c>
    </row>
    <row r="269" spans="1:9" x14ac:dyDescent="0.25">
      <c r="A269" s="12"/>
      <c r="B269" s="14"/>
      <c r="C269" s="19"/>
      <c r="D269" s="15"/>
      <c r="E269" s="14"/>
      <c r="F269" s="15"/>
      <c r="G269" s="14"/>
      <c r="H269" s="18" t="str">
        <f>IF(NOT(COUNTA(A269:G269)&gt;0),"",IF(AND(ISNUMBER(D269),ISNUMBER(Dashboard!$B$4)),IF(AND(E269&lt;&gt;"Done",E269&lt;&gt;"N/A",D269&lt;Dashboard!$B$4),"Yes","No"),"n/a"))</f>
        <v/>
      </c>
      <c r="I269" s="18" t="str">
        <f>IF(NOT(COUNTA(A269:G269)&gt;0),"",IF(OR(A269="",C269="",NOT(ISNUMBER(D269)),AND(B269&lt;&gt;"",AND(B269&lt;&gt;"Prepare",B269&lt;&gt;"Train",B269&lt;&gt;"Cutover",B269&lt;&gt;"Go-live day",B269&lt;&gt;"Hypercare")),AND(E269&lt;&gt;"Not started",E269&lt;&gt;"In progress",E269&lt;&gt;"Done",E269&lt;&gt;"Blocked",E269&lt;&gt;"N/A"),AND(G269&lt;&gt;"Yes",G269&lt;&gt;"No"),AND(E269="Done",NOT(ISNUMBER(F269))),AND(F269&lt;&gt;"",NOT(ISNUMBER(F269))),AND(G269="Yes",E269="N/A")),"Check inputs","OK"))</f>
        <v/>
      </c>
    </row>
    <row r="270" spans="1:9" x14ac:dyDescent="0.25">
      <c r="A270" s="12"/>
      <c r="B270" s="14"/>
      <c r="C270" s="19"/>
      <c r="D270" s="15"/>
      <c r="E270" s="14"/>
      <c r="F270" s="15"/>
      <c r="G270" s="14"/>
      <c r="H270" s="18" t="str">
        <f>IF(NOT(COUNTA(A270:G270)&gt;0),"",IF(AND(ISNUMBER(D270),ISNUMBER(Dashboard!$B$4)),IF(AND(E270&lt;&gt;"Done",E270&lt;&gt;"N/A",D270&lt;Dashboard!$B$4),"Yes","No"),"n/a"))</f>
        <v/>
      </c>
      <c r="I270" s="18" t="str">
        <f>IF(NOT(COUNTA(A270:G270)&gt;0),"",IF(OR(A270="",C270="",NOT(ISNUMBER(D270)),AND(B270&lt;&gt;"",AND(B270&lt;&gt;"Prepare",B270&lt;&gt;"Train",B270&lt;&gt;"Cutover",B270&lt;&gt;"Go-live day",B270&lt;&gt;"Hypercare")),AND(E270&lt;&gt;"Not started",E270&lt;&gt;"In progress",E270&lt;&gt;"Done",E270&lt;&gt;"Blocked",E270&lt;&gt;"N/A"),AND(G270&lt;&gt;"Yes",G270&lt;&gt;"No"),AND(E270="Done",NOT(ISNUMBER(F270))),AND(F270&lt;&gt;"",NOT(ISNUMBER(F270))),AND(G270="Yes",E270="N/A")),"Check inputs","OK"))</f>
        <v/>
      </c>
    </row>
    <row r="271" spans="1:9" x14ac:dyDescent="0.25">
      <c r="A271" s="12"/>
      <c r="B271" s="14"/>
      <c r="C271" s="19"/>
      <c r="D271" s="15"/>
      <c r="E271" s="14"/>
      <c r="F271" s="15"/>
      <c r="G271" s="14"/>
      <c r="H271" s="18" t="str">
        <f>IF(NOT(COUNTA(A271:G271)&gt;0),"",IF(AND(ISNUMBER(D271),ISNUMBER(Dashboard!$B$4)),IF(AND(E271&lt;&gt;"Done",E271&lt;&gt;"N/A",D271&lt;Dashboard!$B$4),"Yes","No"),"n/a"))</f>
        <v/>
      </c>
      <c r="I271" s="18" t="str">
        <f>IF(NOT(COUNTA(A271:G271)&gt;0),"",IF(OR(A271="",C271="",NOT(ISNUMBER(D271)),AND(B271&lt;&gt;"",AND(B271&lt;&gt;"Prepare",B271&lt;&gt;"Train",B271&lt;&gt;"Cutover",B271&lt;&gt;"Go-live day",B271&lt;&gt;"Hypercare")),AND(E271&lt;&gt;"Not started",E271&lt;&gt;"In progress",E271&lt;&gt;"Done",E271&lt;&gt;"Blocked",E271&lt;&gt;"N/A"),AND(G271&lt;&gt;"Yes",G271&lt;&gt;"No"),AND(E271="Done",NOT(ISNUMBER(F271))),AND(F271&lt;&gt;"",NOT(ISNUMBER(F271))),AND(G271="Yes",E271="N/A")),"Check inputs","OK"))</f>
        <v/>
      </c>
    </row>
    <row r="272" spans="1:9" x14ac:dyDescent="0.25">
      <c r="A272" s="12"/>
      <c r="B272" s="14"/>
      <c r="C272" s="19"/>
      <c r="D272" s="15"/>
      <c r="E272" s="14"/>
      <c r="F272" s="15"/>
      <c r="G272" s="14"/>
      <c r="H272" s="18" t="str">
        <f>IF(NOT(COUNTA(A272:G272)&gt;0),"",IF(AND(ISNUMBER(D272),ISNUMBER(Dashboard!$B$4)),IF(AND(E272&lt;&gt;"Done",E272&lt;&gt;"N/A",D272&lt;Dashboard!$B$4),"Yes","No"),"n/a"))</f>
        <v/>
      </c>
      <c r="I272" s="18" t="str">
        <f>IF(NOT(COUNTA(A272:G272)&gt;0),"",IF(OR(A272="",C272="",NOT(ISNUMBER(D272)),AND(B272&lt;&gt;"",AND(B272&lt;&gt;"Prepare",B272&lt;&gt;"Train",B272&lt;&gt;"Cutover",B272&lt;&gt;"Go-live day",B272&lt;&gt;"Hypercare")),AND(E272&lt;&gt;"Not started",E272&lt;&gt;"In progress",E272&lt;&gt;"Done",E272&lt;&gt;"Blocked",E272&lt;&gt;"N/A"),AND(G272&lt;&gt;"Yes",G272&lt;&gt;"No"),AND(E272="Done",NOT(ISNUMBER(F272))),AND(F272&lt;&gt;"",NOT(ISNUMBER(F272))),AND(G272="Yes",E272="N/A")),"Check inputs","OK"))</f>
        <v/>
      </c>
    </row>
    <row r="273" spans="1:9" x14ac:dyDescent="0.25">
      <c r="A273" s="12"/>
      <c r="B273" s="14"/>
      <c r="C273" s="19"/>
      <c r="D273" s="15"/>
      <c r="E273" s="14"/>
      <c r="F273" s="15"/>
      <c r="G273" s="14"/>
      <c r="H273" s="18" t="str">
        <f>IF(NOT(COUNTA(A273:G273)&gt;0),"",IF(AND(ISNUMBER(D273),ISNUMBER(Dashboard!$B$4)),IF(AND(E273&lt;&gt;"Done",E273&lt;&gt;"N/A",D273&lt;Dashboard!$B$4),"Yes","No"),"n/a"))</f>
        <v/>
      </c>
      <c r="I273" s="18" t="str">
        <f>IF(NOT(COUNTA(A273:G273)&gt;0),"",IF(OR(A273="",C273="",NOT(ISNUMBER(D273)),AND(B273&lt;&gt;"",AND(B273&lt;&gt;"Prepare",B273&lt;&gt;"Train",B273&lt;&gt;"Cutover",B273&lt;&gt;"Go-live day",B273&lt;&gt;"Hypercare")),AND(E273&lt;&gt;"Not started",E273&lt;&gt;"In progress",E273&lt;&gt;"Done",E273&lt;&gt;"Blocked",E273&lt;&gt;"N/A"),AND(G273&lt;&gt;"Yes",G273&lt;&gt;"No"),AND(E273="Done",NOT(ISNUMBER(F273))),AND(F273&lt;&gt;"",NOT(ISNUMBER(F273))),AND(G273="Yes",E273="N/A")),"Check inputs","OK"))</f>
        <v/>
      </c>
    </row>
    <row r="274" spans="1:9" x14ac:dyDescent="0.25">
      <c r="A274" s="12"/>
      <c r="B274" s="14"/>
      <c r="C274" s="19"/>
      <c r="D274" s="15"/>
      <c r="E274" s="14"/>
      <c r="F274" s="15"/>
      <c r="G274" s="14"/>
      <c r="H274" s="18" t="str">
        <f>IF(NOT(COUNTA(A274:G274)&gt;0),"",IF(AND(ISNUMBER(D274),ISNUMBER(Dashboard!$B$4)),IF(AND(E274&lt;&gt;"Done",E274&lt;&gt;"N/A",D274&lt;Dashboard!$B$4),"Yes","No"),"n/a"))</f>
        <v/>
      </c>
      <c r="I274" s="18" t="str">
        <f>IF(NOT(COUNTA(A274:G274)&gt;0),"",IF(OR(A274="",C274="",NOT(ISNUMBER(D274)),AND(B274&lt;&gt;"",AND(B274&lt;&gt;"Prepare",B274&lt;&gt;"Train",B274&lt;&gt;"Cutover",B274&lt;&gt;"Go-live day",B274&lt;&gt;"Hypercare")),AND(E274&lt;&gt;"Not started",E274&lt;&gt;"In progress",E274&lt;&gt;"Done",E274&lt;&gt;"Blocked",E274&lt;&gt;"N/A"),AND(G274&lt;&gt;"Yes",G274&lt;&gt;"No"),AND(E274="Done",NOT(ISNUMBER(F274))),AND(F274&lt;&gt;"",NOT(ISNUMBER(F274))),AND(G274="Yes",E274="N/A")),"Check inputs","OK"))</f>
        <v/>
      </c>
    </row>
    <row r="275" spans="1:9" x14ac:dyDescent="0.25">
      <c r="A275" s="12"/>
      <c r="B275" s="14"/>
      <c r="C275" s="19"/>
      <c r="D275" s="15"/>
      <c r="E275" s="14"/>
      <c r="F275" s="15"/>
      <c r="G275" s="14"/>
      <c r="H275" s="18" t="str">
        <f>IF(NOT(COUNTA(A275:G275)&gt;0),"",IF(AND(ISNUMBER(D275),ISNUMBER(Dashboard!$B$4)),IF(AND(E275&lt;&gt;"Done",E275&lt;&gt;"N/A",D275&lt;Dashboard!$B$4),"Yes","No"),"n/a"))</f>
        <v/>
      </c>
      <c r="I275" s="18" t="str">
        <f>IF(NOT(COUNTA(A275:G275)&gt;0),"",IF(OR(A275="",C275="",NOT(ISNUMBER(D275)),AND(B275&lt;&gt;"",AND(B275&lt;&gt;"Prepare",B275&lt;&gt;"Train",B275&lt;&gt;"Cutover",B275&lt;&gt;"Go-live day",B275&lt;&gt;"Hypercare")),AND(E275&lt;&gt;"Not started",E275&lt;&gt;"In progress",E275&lt;&gt;"Done",E275&lt;&gt;"Blocked",E275&lt;&gt;"N/A"),AND(G275&lt;&gt;"Yes",G275&lt;&gt;"No"),AND(E275="Done",NOT(ISNUMBER(F275))),AND(F275&lt;&gt;"",NOT(ISNUMBER(F275))),AND(G275="Yes",E275="N/A")),"Check inputs","OK"))</f>
        <v/>
      </c>
    </row>
    <row r="276" spans="1:9" x14ac:dyDescent="0.25">
      <c r="A276" s="12"/>
      <c r="B276" s="14"/>
      <c r="C276" s="19"/>
      <c r="D276" s="15"/>
      <c r="E276" s="14"/>
      <c r="F276" s="15"/>
      <c r="G276" s="14"/>
      <c r="H276" s="18" t="str">
        <f>IF(NOT(COUNTA(A276:G276)&gt;0),"",IF(AND(ISNUMBER(D276),ISNUMBER(Dashboard!$B$4)),IF(AND(E276&lt;&gt;"Done",E276&lt;&gt;"N/A",D276&lt;Dashboard!$B$4),"Yes","No"),"n/a"))</f>
        <v/>
      </c>
      <c r="I276" s="18" t="str">
        <f>IF(NOT(COUNTA(A276:G276)&gt;0),"",IF(OR(A276="",C276="",NOT(ISNUMBER(D276)),AND(B276&lt;&gt;"",AND(B276&lt;&gt;"Prepare",B276&lt;&gt;"Train",B276&lt;&gt;"Cutover",B276&lt;&gt;"Go-live day",B276&lt;&gt;"Hypercare")),AND(E276&lt;&gt;"Not started",E276&lt;&gt;"In progress",E276&lt;&gt;"Done",E276&lt;&gt;"Blocked",E276&lt;&gt;"N/A"),AND(G276&lt;&gt;"Yes",G276&lt;&gt;"No"),AND(E276="Done",NOT(ISNUMBER(F276))),AND(F276&lt;&gt;"",NOT(ISNUMBER(F276))),AND(G276="Yes",E276="N/A")),"Check inputs","OK"))</f>
        <v/>
      </c>
    </row>
    <row r="277" spans="1:9" x14ac:dyDescent="0.25">
      <c r="A277" s="12"/>
      <c r="B277" s="14"/>
      <c r="C277" s="19"/>
      <c r="D277" s="15"/>
      <c r="E277" s="14"/>
      <c r="F277" s="15"/>
      <c r="G277" s="14"/>
      <c r="H277" s="18" t="str">
        <f>IF(NOT(COUNTA(A277:G277)&gt;0),"",IF(AND(ISNUMBER(D277),ISNUMBER(Dashboard!$B$4)),IF(AND(E277&lt;&gt;"Done",E277&lt;&gt;"N/A",D277&lt;Dashboard!$B$4),"Yes","No"),"n/a"))</f>
        <v/>
      </c>
      <c r="I277" s="18" t="str">
        <f>IF(NOT(COUNTA(A277:G277)&gt;0),"",IF(OR(A277="",C277="",NOT(ISNUMBER(D277)),AND(B277&lt;&gt;"",AND(B277&lt;&gt;"Prepare",B277&lt;&gt;"Train",B277&lt;&gt;"Cutover",B277&lt;&gt;"Go-live day",B277&lt;&gt;"Hypercare")),AND(E277&lt;&gt;"Not started",E277&lt;&gt;"In progress",E277&lt;&gt;"Done",E277&lt;&gt;"Blocked",E277&lt;&gt;"N/A"),AND(G277&lt;&gt;"Yes",G277&lt;&gt;"No"),AND(E277="Done",NOT(ISNUMBER(F277))),AND(F277&lt;&gt;"",NOT(ISNUMBER(F277))),AND(G277="Yes",E277="N/A")),"Check inputs","OK"))</f>
        <v/>
      </c>
    </row>
    <row r="278" spans="1:9" x14ac:dyDescent="0.25">
      <c r="A278" s="12"/>
      <c r="B278" s="14"/>
      <c r="C278" s="19"/>
      <c r="D278" s="15"/>
      <c r="E278" s="14"/>
      <c r="F278" s="15"/>
      <c r="G278" s="14"/>
      <c r="H278" s="18" t="str">
        <f>IF(NOT(COUNTA(A278:G278)&gt;0),"",IF(AND(ISNUMBER(D278),ISNUMBER(Dashboard!$B$4)),IF(AND(E278&lt;&gt;"Done",E278&lt;&gt;"N/A",D278&lt;Dashboard!$B$4),"Yes","No"),"n/a"))</f>
        <v/>
      </c>
      <c r="I278" s="18" t="str">
        <f>IF(NOT(COUNTA(A278:G278)&gt;0),"",IF(OR(A278="",C278="",NOT(ISNUMBER(D278)),AND(B278&lt;&gt;"",AND(B278&lt;&gt;"Prepare",B278&lt;&gt;"Train",B278&lt;&gt;"Cutover",B278&lt;&gt;"Go-live day",B278&lt;&gt;"Hypercare")),AND(E278&lt;&gt;"Not started",E278&lt;&gt;"In progress",E278&lt;&gt;"Done",E278&lt;&gt;"Blocked",E278&lt;&gt;"N/A"),AND(G278&lt;&gt;"Yes",G278&lt;&gt;"No"),AND(E278="Done",NOT(ISNUMBER(F278))),AND(F278&lt;&gt;"",NOT(ISNUMBER(F278))),AND(G278="Yes",E278="N/A")),"Check inputs","OK"))</f>
        <v/>
      </c>
    </row>
    <row r="279" spans="1:9" x14ac:dyDescent="0.25">
      <c r="A279" s="12"/>
      <c r="B279" s="14"/>
      <c r="C279" s="19"/>
      <c r="D279" s="15"/>
      <c r="E279" s="14"/>
      <c r="F279" s="15"/>
      <c r="G279" s="14"/>
      <c r="H279" s="18" t="str">
        <f>IF(NOT(COUNTA(A279:G279)&gt;0),"",IF(AND(ISNUMBER(D279),ISNUMBER(Dashboard!$B$4)),IF(AND(E279&lt;&gt;"Done",E279&lt;&gt;"N/A",D279&lt;Dashboard!$B$4),"Yes","No"),"n/a"))</f>
        <v/>
      </c>
      <c r="I279" s="18" t="str">
        <f>IF(NOT(COUNTA(A279:G279)&gt;0),"",IF(OR(A279="",C279="",NOT(ISNUMBER(D279)),AND(B279&lt;&gt;"",AND(B279&lt;&gt;"Prepare",B279&lt;&gt;"Train",B279&lt;&gt;"Cutover",B279&lt;&gt;"Go-live day",B279&lt;&gt;"Hypercare")),AND(E279&lt;&gt;"Not started",E279&lt;&gt;"In progress",E279&lt;&gt;"Done",E279&lt;&gt;"Blocked",E279&lt;&gt;"N/A"),AND(G279&lt;&gt;"Yes",G279&lt;&gt;"No"),AND(E279="Done",NOT(ISNUMBER(F279))),AND(F279&lt;&gt;"",NOT(ISNUMBER(F279))),AND(G279="Yes",E279="N/A")),"Check inputs","OK"))</f>
        <v/>
      </c>
    </row>
    <row r="280" spans="1:9" x14ac:dyDescent="0.25">
      <c r="A280" s="12"/>
      <c r="B280" s="14"/>
      <c r="C280" s="19"/>
      <c r="D280" s="15"/>
      <c r="E280" s="14"/>
      <c r="F280" s="15"/>
      <c r="G280" s="14"/>
      <c r="H280" s="18" t="str">
        <f>IF(NOT(COUNTA(A280:G280)&gt;0),"",IF(AND(ISNUMBER(D280),ISNUMBER(Dashboard!$B$4)),IF(AND(E280&lt;&gt;"Done",E280&lt;&gt;"N/A",D280&lt;Dashboard!$B$4),"Yes","No"),"n/a"))</f>
        <v/>
      </c>
      <c r="I280" s="18" t="str">
        <f>IF(NOT(COUNTA(A280:G280)&gt;0),"",IF(OR(A280="",C280="",NOT(ISNUMBER(D280)),AND(B280&lt;&gt;"",AND(B280&lt;&gt;"Prepare",B280&lt;&gt;"Train",B280&lt;&gt;"Cutover",B280&lt;&gt;"Go-live day",B280&lt;&gt;"Hypercare")),AND(E280&lt;&gt;"Not started",E280&lt;&gt;"In progress",E280&lt;&gt;"Done",E280&lt;&gt;"Blocked",E280&lt;&gt;"N/A"),AND(G280&lt;&gt;"Yes",G280&lt;&gt;"No"),AND(E280="Done",NOT(ISNUMBER(F280))),AND(F280&lt;&gt;"",NOT(ISNUMBER(F280))),AND(G280="Yes",E280="N/A")),"Check inputs","OK"))</f>
        <v/>
      </c>
    </row>
    <row r="281" spans="1:9" x14ac:dyDescent="0.25">
      <c r="A281" s="12"/>
      <c r="B281" s="14"/>
      <c r="C281" s="19"/>
      <c r="D281" s="15"/>
      <c r="E281" s="14"/>
      <c r="F281" s="15"/>
      <c r="G281" s="14"/>
      <c r="H281" s="18" t="str">
        <f>IF(NOT(COUNTA(A281:G281)&gt;0),"",IF(AND(ISNUMBER(D281),ISNUMBER(Dashboard!$B$4)),IF(AND(E281&lt;&gt;"Done",E281&lt;&gt;"N/A",D281&lt;Dashboard!$B$4),"Yes","No"),"n/a"))</f>
        <v/>
      </c>
      <c r="I281" s="18" t="str">
        <f>IF(NOT(COUNTA(A281:G281)&gt;0),"",IF(OR(A281="",C281="",NOT(ISNUMBER(D281)),AND(B281&lt;&gt;"",AND(B281&lt;&gt;"Prepare",B281&lt;&gt;"Train",B281&lt;&gt;"Cutover",B281&lt;&gt;"Go-live day",B281&lt;&gt;"Hypercare")),AND(E281&lt;&gt;"Not started",E281&lt;&gt;"In progress",E281&lt;&gt;"Done",E281&lt;&gt;"Blocked",E281&lt;&gt;"N/A"),AND(G281&lt;&gt;"Yes",G281&lt;&gt;"No"),AND(E281="Done",NOT(ISNUMBER(F281))),AND(F281&lt;&gt;"",NOT(ISNUMBER(F281))),AND(G281="Yes",E281="N/A")),"Check inputs","OK"))</f>
        <v/>
      </c>
    </row>
    <row r="282" spans="1:9" x14ac:dyDescent="0.25">
      <c r="A282" s="12"/>
      <c r="B282" s="14"/>
      <c r="C282" s="19"/>
      <c r="D282" s="15"/>
      <c r="E282" s="14"/>
      <c r="F282" s="15"/>
      <c r="G282" s="14"/>
      <c r="H282" s="18" t="str">
        <f>IF(NOT(COUNTA(A282:G282)&gt;0),"",IF(AND(ISNUMBER(D282),ISNUMBER(Dashboard!$B$4)),IF(AND(E282&lt;&gt;"Done",E282&lt;&gt;"N/A",D282&lt;Dashboard!$B$4),"Yes","No"),"n/a"))</f>
        <v/>
      </c>
      <c r="I282" s="18" t="str">
        <f>IF(NOT(COUNTA(A282:G282)&gt;0),"",IF(OR(A282="",C282="",NOT(ISNUMBER(D282)),AND(B282&lt;&gt;"",AND(B282&lt;&gt;"Prepare",B282&lt;&gt;"Train",B282&lt;&gt;"Cutover",B282&lt;&gt;"Go-live day",B282&lt;&gt;"Hypercare")),AND(E282&lt;&gt;"Not started",E282&lt;&gt;"In progress",E282&lt;&gt;"Done",E282&lt;&gt;"Blocked",E282&lt;&gt;"N/A"),AND(G282&lt;&gt;"Yes",G282&lt;&gt;"No"),AND(E282="Done",NOT(ISNUMBER(F282))),AND(F282&lt;&gt;"",NOT(ISNUMBER(F282))),AND(G282="Yes",E282="N/A")),"Check inputs","OK"))</f>
        <v/>
      </c>
    </row>
    <row r="283" spans="1:9" x14ac:dyDescent="0.25">
      <c r="A283" s="12"/>
      <c r="B283" s="14"/>
      <c r="C283" s="19"/>
      <c r="D283" s="15"/>
      <c r="E283" s="14"/>
      <c r="F283" s="15"/>
      <c r="G283" s="14"/>
      <c r="H283" s="18" t="str">
        <f>IF(NOT(COUNTA(A283:G283)&gt;0),"",IF(AND(ISNUMBER(D283),ISNUMBER(Dashboard!$B$4)),IF(AND(E283&lt;&gt;"Done",E283&lt;&gt;"N/A",D283&lt;Dashboard!$B$4),"Yes","No"),"n/a"))</f>
        <v/>
      </c>
      <c r="I283" s="18" t="str">
        <f>IF(NOT(COUNTA(A283:G283)&gt;0),"",IF(OR(A283="",C283="",NOT(ISNUMBER(D283)),AND(B283&lt;&gt;"",AND(B283&lt;&gt;"Prepare",B283&lt;&gt;"Train",B283&lt;&gt;"Cutover",B283&lt;&gt;"Go-live day",B283&lt;&gt;"Hypercare")),AND(E283&lt;&gt;"Not started",E283&lt;&gt;"In progress",E283&lt;&gt;"Done",E283&lt;&gt;"Blocked",E283&lt;&gt;"N/A"),AND(G283&lt;&gt;"Yes",G283&lt;&gt;"No"),AND(E283="Done",NOT(ISNUMBER(F283))),AND(F283&lt;&gt;"",NOT(ISNUMBER(F283))),AND(G283="Yes",E283="N/A")),"Check inputs","OK"))</f>
        <v/>
      </c>
    </row>
    <row r="284" spans="1:9" x14ac:dyDescent="0.25">
      <c r="A284" s="12"/>
      <c r="B284" s="14"/>
      <c r="C284" s="19"/>
      <c r="D284" s="15"/>
      <c r="E284" s="14"/>
      <c r="F284" s="15"/>
      <c r="G284" s="14"/>
      <c r="H284" s="18" t="str">
        <f>IF(NOT(COUNTA(A284:G284)&gt;0),"",IF(AND(ISNUMBER(D284),ISNUMBER(Dashboard!$B$4)),IF(AND(E284&lt;&gt;"Done",E284&lt;&gt;"N/A",D284&lt;Dashboard!$B$4),"Yes","No"),"n/a"))</f>
        <v/>
      </c>
      <c r="I284" s="18" t="str">
        <f>IF(NOT(COUNTA(A284:G284)&gt;0),"",IF(OR(A284="",C284="",NOT(ISNUMBER(D284)),AND(B284&lt;&gt;"",AND(B284&lt;&gt;"Prepare",B284&lt;&gt;"Train",B284&lt;&gt;"Cutover",B284&lt;&gt;"Go-live day",B284&lt;&gt;"Hypercare")),AND(E284&lt;&gt;"Not started",E284&lt;&gt;"In progress",E284&lt;&gt;"Done",E284&lt;&gt;"Blocked",E284&lt;&gt;"N/A"),AND(G284&lt;&gt;"Yes",G284&lt;&gt;"No"),AND(E284="Done",NOT(ISNUMBER(F284))),AND(F284&lt;&gt;"",NOT(ISNUMBER(F284))),AND(G284="Yes",E284="N/A")),"Check inputs","OK"))</f>
        <v/>
      </c>
    </row>
    <row r="285" spans="1:9" x14ac:dyDescent="0.25">
      <c r="A285" s="12"/>
      <c r="B285" s="14"/>
      <c r="C285" s="19"/>
      <c r="D285" s="15"/>
      <c r="E285" s="14"/>
      <c r="F285" s="15"/>
      <c r="G285" s="14"/>
      <c r="H285" s="18" t="str">
        <f>IF(NOT(COUNTA(A285:G285)&gt;0),"",IF(AND(ISNUMBER(D285),ISNUMBER(Dashboard!$B$4)),IF(AND(E285&lt;&gt;"Done",E285&lt;&gt;"N/A",D285&lt;Dashboard!$B$4),"Yes","No"),"n/a"))</f>
        <v/>
      </c>
      <c r="I285" s="18" t="str">
        <f>IF(NOT(COUNTA(A285:G285)&gt;0),"",IF(OR(A285="",C285="",NOT(ISNUMBER(D285)),AND(B285&lt;&gt;"",AND(B285&lt;&gt;"Prepare",B285&lt;&gt;"Train",B285&lt;&gt;"Cutover",B285&lt;&gt;"Go-live day",B285&lt;&gt;"Hypercare")),AND(E285&lt;&gt;"Not started",E285&lt;&gt;"In progress",E285&lt;&gt;"Done",E285&lt;&gt;"Blocked",E285&lt;&gt;"N/A"),AND(G285&lt;&gt;"Yes",G285&lt;&gt;"No"),AND(E285="Done",NOT(ISNUMBER(F285))),AND(F285&lt;&gt;"",NOT(ISNUMBER(F285))),AND(G285="Yes",E285="N/A")),"Check inputs","OK"))</f>
        <v/>
      </c>
    </row>
    <row r="286" spans="1:9" x14ac:dyDescent="0.25">
      <c r="A286" s="12"/>
      <c r="B286" s="14"/>
      <c r="C286" s="19"/>
      <c r="D286" s="15"/>
      <c r="E286" s="14"/>
      <c r="F286" s="15"/>
      <c r="G286" s="14"/>
      <c r="H286" s="18" t="str">
        <f>IF(NOT(COUNTA(A286:G286)&gt;0),"",IF(AND(ISNUMBER(D286),ISNUMBER(Dashboard!$B$4)),IF(AND(E286&lt;&gt;"Done",E286&lt;&gt;"N/A",D286&lt;Dashboard!$B$4),"Yes","No"),"n/a"))</f>
        <v/>
      </c>
      <c r="I286" s="18" t="str">
        <f>IF(NOT(COUNTA(A286:G286)&gt;0),"",IF(OR(A286="",C286="",NOT(ISNUMBER(D286)),AND(B286&lt;&gt;"",AND(B286&lt;&gt;"Prepare",B286&lt;&gt;"Train",B286&lt;&gt;"Cutover",B286&lt;&gt;"Go-live day",B286&lt;&gt;"Hypercare")),AND(E286&lt;&gt;"Not started",E286&lt;&gt;"In progress",E286&lt;&gt;"Done",E286&lt;&gt;"Blocked",E286&lt;&gt;"N/A"),AND(G286&lt;&gt;"Yes",G286&lt;&gt;"No"),AND(E286="Done",NOT(ISNUMBER(F286))),AND(F286&lt;&gt;"",NOT(ISNUMBER(F286))),AND(G286="Yes",E286="N/A")),"Check inputs","OK"))</f>
        <v/>
      </c>
    </row>
    <row r="287" spans="1:9" x14ac:dyDescent="0.25">
      <c r="A287" s="12"/>
      <c r="B287" s="14"/>
      <c r="C287" s="19"/>
      <c r="D287" s="15"/>
      <c r="E287" s="14"/>
      <c r="F287" s="15"/>
      <c r="G287" s="14"/>
      <c r="H287" s="18" t="str">
        <f>IF(NOT(COUNTA(A287:G287)&gt;0),"",IF(AND(ISNUMBER(D287),ISNUMBER(Dashboard!$B$4)),IF(AND(E287&lt;&gt;"Done",E287&lt;&gt;"N/A",D287&lt;Dashboard!$B$4),"Yes","No"),"n/a"))</f>
        <v/>
      </c>
      <c r="I287" s="18" t="str">
        <f>IF(NOT(COUNTA(A287:G287)&gt;0),"",IF(OR(A287="",C287="",NOT(ISNUMBER(D287)),AND(B287&lt;&gt;"",AND(B287&lt;&gt;"Prepare",B287&lt;&gt;"Train",B287&lt;&gt;"Cutover",B287&lt;&gt;"Go-live day",B287&lt;&gt;"Hypercare")),AND(E287&lt;&gt;"Not started",E287&lt;&gt;"In progress",E287&lt;&gt;"Done",E287&lt;&gt;"Blocked",E287&lt;&gt;"N/A"),AND(G287&lt;&gt;"Yes",G287&lt;&gt;"No"),AND(E287="Done",NOT(ISNUMBER(F287))),AND(F287&lt;&gt;"",NOT(ISNUMBER(F287))),AND(G287="Yes",E287="N/A")),"Check inputs","OK"))</f>
        <v/>
      </c>
    </row>
    <row r="288" spans="1:9" x14ac:dyDescent="0.25">
      <c r="A288" s="12"/>
      <c r="B288" s="14"/>
      <c r="C288" s="19"/>
      <c r="D288" s="15"/>
      <c r="E288" s="14"/>
      <c r="F288" s="15"/>
      <c r="G288" s="14"/>
      <c r="H288" s="18" t="str">
        <f>IF(NOT(COUNTA(A288:G288)&gt;0),"",IF(AND(ISNUMBER(D288),ISNUMBER(Dashboard!$B$4)),IF(AND(E288&lt;&gt;"Done",E288&lt;&gt;"N/A",D288&lt;Dashboard!$B$4),"Yes","No"),"n/a"))</f>
        <v/>
      </c>
      <c r="I288" s="18" t="str">
        <f>IF(NOT(COUNTA(A288:G288)&gt;0),"",IF(OR(A288="",C288="",NOT(ISNUMBER(D288)),AND(B288&lt;&gt;"",AND(B288&lt;&gt;"Prepare",B288&lt;&gt;"Train",B288&lt;&gt;"Cutover",B288&lt;&gt;"Go-live day",B288&lt;&gt;"Hypercare")),AND(E288&lt;&gt;"Not started",E288&lt;&gt;"In progress",E288&lt;&gt;"Done",E288&lt;&gt;"Blocked",E288&lt;&gt;"N/A"),AND(G288&lt;&gt;"Yes",G288&lt;&gt;"No"),AND(E288="Done",NOT(ISNUMBER(F288))),AND(F288&lt;&gt;"",NOT(ISNUMBER(F288))),AND(G288="Yes",E288="N/A")),"Check inputs","OK"))</f>
        <v/>
      </c>
    </row>
    <row r="289" spans="1:9" x14ac:dyDescent="0.25">
      <c r="A289" s="12"/>
      <c r="B289" s="14"/>
      <c r="C289" s="19"/>
      <c r="D289" s="15"/>
      <c r="E289" s="14"/>
      <c r="F289" s="15"/>
      <c r="G289" s="14"/>
      <c r="H289" s="18" t="str">
        <f>IF(NOT(COUNTA(A289:G289)&gt;0),"",IF(AND(ISNUMBER(D289),ISNUMBER(Dashboard!$B$4)),IF(AND(E289&lt;&gt;"Done",E289&lt;&gt;"N/A",D289&lt;Dashboard!$B$4),"Yes","No"),"n/a"))</f>
        <v/>
      </c>
      <c r="I289" s="18" t="str">
        <f>IF(NOT(COUNTA(A289:G289)&gt;0),"",IF(OR(A289="",C289="",NOT(ISNUMBER(D289)),AND(B289&lt;&gt;"",AND(B289&lt;&gt;"Prepare",B289&lt;&gt;"Train",B289&lt;&gt;"Cutover",B289&lt;&gt;"Go-live day",B289&lt;&gt;"Hypercare")),AND(E289&lt;&gt;"Not started",E289&lt;&gt;"In progress",E289&lt;&gt;"Done",E289&lt;&gt;"Blocked",E289&lt;&gt;"N/A"),AND(G289&lt;&gt;"Yes",G289&lt;&gt;"No"),AND(E289="Done",NOT(ISNUMBER(F289))),AND(F289&lt;&gt;"",NOT(ISNUMBER(F289))),AND(G289="Yes",E289="N/A")),"Check inputs","OK"))</f>
        <v/>
      </c>
    </row>
    <row r="290" spans="1:9" x14ac:dyDescent="0.25">
      <c r="A290" s="12"/>
      <c r="B290" s="14"/>
      <c r="C290" s="19"/>
      <c r="D290" s="15"/>
      <c r="E290" s="14"/>
      <c r="F290" s="15"/>
      <c r="G290" s="14"/>
      <c r="H290" s="18" t="str">
        <f>IF(NOT(COUNTA(A290:G290)&gt;0),"",IF(AND(ISNUMBER(D290),ISNUMBER(Dashboard!$B$4)),IF(AND(E290&lt;&gt;"Done",E290&lt;&gt;"N/A",D290&lt;Dashboard!$B$4),"Yes","No"),"n/a"))</f>
        <v/>
      </c>
      <c r="I290" s="18" t="str">
        <f>IF(NOT(COUNTA(A290:G290)&gt;0),"",IF(OR(A290="",C290="",NOT(ISNUMBER(D290)),AND(B290&lt;&gt;"",AND(B290&lt;&gt;"Prepare",B290&lt;&gt;"Train",B290&lt;&gt;"Cutover",B290&lt;&gt;"Go-live day",B290&lt;&gt;"Hypercare")),AND(E290&lt;&gt;"Not started",E290&lt;&gt;"In progress",E290&lt;&gt;"Done",E290&lt;&gt;"Blocked",E290&lt;&gt;"N/A"),AND(G290&lt;&gt;"Yes",G290&lt;&gt;"No"),AND(E290="Done",NOT(ISNUMBER(F290))),AND(F290&lt;&gt;"",NOT(ISNUMBER(F290))),AND(G290="Yes",E290="N/A")),"Check inputs","OK"))</f>
        <v/>
      </c>
    </row>
    <row r="291" spans="1:9" x14ac:dyDescent="0.25">
      <c r="A291" s="12"/>
      <c r="B291" s="14"/>
      <c r="C291" s="19"/>
      <c r="D291" s="15"/>
      <c r="E291" s="14"/>
      <c r="F291" s="15"/>
      <c r="G291" s="14"/>
      <c r="H291" s="18" t="str">
        <f>IF(NOT(COUNTA(A291:G291)&gt;0),"",IF(AND(ISNUMBER(D291),ISNUMBER(Dashboard!$B$4)),IF(AND(E291&lt;&gt;"Done",E291&lt;&gt;"N/A",D291&lt;Dashboard!$B$4),"Yes","No"),"n/a"))</f>
        <v/>
      </c>
      <c r="I291" s="18" t="str">
        <f>IF(NOT(COUNTA(A291:G291)&gt;0),"",IF(OR(A291="",C291="",NOT(ISNUMBER(D291)),AND(B291&lt;&gt;"",AND(B291&lt;&gt;"Prepare",B291&lt;&gt;"Train",B291&lt;&gt;"Cutover",B291&lt;&gt;"Go-live day",B291&lt;&gt;"Hypercare")),AND(E291&lt;&gt;"Not started",E291&lt;&gt;"In progress",E291&lt;&gt;"Done",E291&lt;&gt;"Blocked",E291&lt;&gt;"N/A"),AND(G291&lt;&gt;"Yes",G291&lt;&gt;"No"),AND(E291="Done",NOT(ISNUMBER(F291))),AND(F291&lt;&gt;"",NOT(ISNUMBER(F291))),AND(G291="Yes",E291="N/A")),"Check inputs","OK"))</f>
        <v/>
      </c>
    </row>
    <row r="292" spans="1:9" x14ac:dyDescent="0.25">
      <c r="A292" s="12"/>
      <c r="B292" s="14"/>
      <c r="C292" s="19"/>
      <c r="D292" s="15"/>
      <c r="E292" s="14"/>
      <c r="F292" s="15"/>
      <c r="G292" s="14"/>
      <c r="H292" s="18" t="str">
        <f>IF(NOT(COUNTA(A292:G292)&gt;0),"",IF(AND(ISNUMBER(D292),ISNUMBER(Dashboard!$B$4)),IF(AND(E292&lt;&gt;"Done",E292&lt;&gt;"N/A",D292&lt;Dashboard!$B$4),"Yes","No"),"n/a"))</f>
        <v/>
      </c>
      <c r="I292" s="18" t="str">
        <f>IF(NOT(COUNTA(A292:G292)&gt;0),"",IF(OR(A292="",C292="",NOT(ISNUMBER(D292)),AND(B292&lt;&gt;"",AND(B292&lt;&gt;"Prepare",B292&lt;&gt;"Train",B292&lt;&gt;"Cutover",B292&lt;&gt;"Go-live day",B292&lt;&gt;"Hypercare")),AND(E292&lt;&gt;"Not started",E292&lt;&gt;"In progress",E292&lt;&gt;"Done",E292&lt;&gt;"Blocked",E292&lt;&gt;"N/A"),AND(G292&lt;&gt;"Yes",G292&lt;&gt;"No"),AND(E292="Done",NOT(ISNUMBER(F292))),AND(F292&lt;&gt;"",NOT(ISNUMBER(F292))),AND(G292="Yes",E292="N/A")),"Check inputs","OK"))</f>
        <v/>
      </c>
    </row>
    <row r="293" spans="1:9" x14ac:dyDescent="0.25">
      <c r="A293" s="12"/>
      <c r="B293" s="14"/>
      <c r="C293" s="19"/>
      <c r="D293" s="15"/>
      <c r="E293" s="14"/>
      <c r="F293" s="15"/>
      <c r="G293" s="14"/>
      <c r="H293" s="18" t="str">
        <f>IF(NOT(COUNTA(A293:G293)&gt;0),"",IF(AND(ISNUMBER(D293),ISNUMBER(Dashboard!$B$4)),IF(AND(E293&lt;&gt;"Done",E293&lt;&gt;"N/A",D293&lt;Dashboard!$B$4),"Yes","No"),"n/a"))</f>
        <v/>
      </c>
      <c r="I293" s="18" t="str">
        <f>IF(NOT(COUNTA(A293:G293)&gt;0),"",IF(OR(A293="",C293="",NOT(ISNUMBER(D293)),AND(B293&lt;&gt;"",AND(B293&lt;&gt;"Prepare",B293&lt;&gt;"Train",B293&lt;&gt;"Cutover",B293&lt;&gt;"Go-live day",B293&lt;&gt;"Hypercare")),AND(E293&lt;&gt;"Not started",E293&lt;&gt;"In progress",E293&lt;&gt;"Done",E293&lt;&gt;"Blocked",E293&lt;&gt;"N/A"),AND(G293&lt;&gt;"Yes",G293&lt;&gt;"No"),AND(E293="Done",NOT(ISNUMBER(F293))),AND(F293&lt;&gt;"",NOT(ISNUMBER(F293))),AND(G293="Yes",E293="N/A")),"Check inputs","OK"))</f>
        <v/>
      </c>
    </row>
    <row r="294" spans="1:9" x14ac:dyDescent="0.25">
      <c r="A294" s="12"/>
      <c r="B294" s="14"/>
      <c r="C294" s="19"/>
      <c r="D294" s="15"/>
      <c r="E294" s="14"/>
      <c r="F294" s="15"/>
      <c r="G294" s="14"/>
      <c r="H294" s="18" t="str">
        <f>IF(NOT(COUNTA(A294:G294)&gt;0),"",IF(AND(ISNUMBER(D294),ISNUMBER(Dashboard!$B$4)),IF(AND(E294&lt;&gt;"Done",E294&lt;&gt;"N/A",D294&lt;Dashboard!$B$4),"Yes","No"),"n/a"))</f>
        <v/>
      </c>
      <c r="I294" s="18" t="str">
        <f>IF(NOT(COUNTA(A294:G294)&gt;0),"",IF(OR(A294="",C294="",NOT(ISNUMBER(D294)),AND(B294&lt;&gt;"",AND(B294&lt;&gt;"Prepare",B294&lt;&gt;"Train",B294&lt;&gt;"Cutover",B294&lt;&gt;"Go-live day",B294&lt;&gt;"Hypercare")),AND(E294&lt;&gt;"Not started",E294&lt;&gt;"In progress",E294&lt;&gt;"Done",E294&lt;&gt;"Blocked",E294&lt;&gt;"N/A"),AND(G294&lt;&gt;"Yes",G294&lt;&gt;"No"),AND(E294="Done",NOT(ISNUMBER(F294))),AND(F294&lt;&gt;"",NOT(ISNUMBER(F294))),AND(G294="Yes",E294="N/A")),"Check inputs","OK"))</f>
        <v/>
      </c>
    </row>
    <row r="295" spans="1:9" x14ac:dyDescent="0.25">
      <c r="A295" s="12"/>
      <c r="B295" s="14"/>
      <c r="C295" s="19"/>
      <c r="D295" s="15"/>
      <c r="E295" s="14"/>
      <c r="F295" s="15"/>
      <c r="G295" s="14"/>
      <c r="H295" s="18" t="str">
        <f>IF(NOT(COUNTA(A295:G295)&gt;0),"",IF(AND(ISNUMBER(D295),ISNUMBER(Dashboard!$B$4)),IF(AND(E295&lt;&gt;"Done",E295&lt;&gt;"N/A",D295&lt;Dashboard!$B$4),"Yes","No"),"n/a"))</f>
        <v/>
      </c>
      <c r="I295" s="18" t="str">
        <f>IF(NOT(COUNTA(A295:G295)&gt;0),"",IF(OR(A295="",C295="",NOT(ISNUMBER(D295)),AND(B295&lt;&gt;"",AND(B295&lt;&gt;"Prepare",B295&lt;&gt;"Train",B295&lt;&gt;"Cutover",B295&lt;&gt;"Go-live day",B295&lt;&gt;"Hypercare")),AND(E295&lt;&gt;"Not started",E295&lt;&gt;"In progress",E295&lt;&gt;"Done",E295&lt;&gt;"Blocked",E295&lt;&gt;"N/A"),AND(G295&lt;&gt;"Yes",G295&lt;&gt;"No"),AND(E295="Done",NOT(ISNUMBER(F295))),AND(F295&lt;&gt;"",NOT(ISNUMBER(F295))),AND(G295="Yes",E295="N/A")),"Check inputs","OK"))</f>
        <v/>
      </c>
    </row>
    <row r="296" spans="1:9" x14ac:dyDescent="0.25">
      <c r="A296" s="12"/>
      <c r="B296" s="14"/>
      <c r="C296" s="19"/>
      <c r="D296" s="15"/>
      <c r="E296" s="14"/>
      <c r="F296" s="15"/>
      <c r="G296" s="14"/>
      <c r="H296" s="18" t="str">
        <f>IF(NOT(COUNTA(A296:G296)&gt;0),"",IF(AND(ISNUMBER(D296),ISNUMBER(Dashboard!$B$4)),IF(AND(E296&lt;&gt;"Done",E296&lt;&gt;"N/A",D296&lt;Dashboard!$B$4),"Yes","No"),"n/a"))</f>
        <v/>
      </c>
      <c r="I296" s="18" t="str">
        <f>IF(NOT(COUNTA(A296:G296)&gt;0),"",IF(OR(A296="",C296="",NOT(ISNUMBER(D296)),AND(B296&lt;&gt;"",AND(B296&lt;&gt;"Prepare",B296&lt;&gt;"Train",B296&lt;&gt;"Cutover",B296&lt;&gt;"Go-live day",B296&lt;&gt;"Hypercare")),AND(E296&lt;&gt;"Not started",E296&lt;&gt;"In progress",E296&lt;&gt;"Done",E296&lt;&gt;"Blocked",E296&lt;&gt;"N/A"),AND(G296&lt;&gt;"Yes",G296&lt;&gt;"No"),AND(E296="Done",NOT(ISNUMBER(F296))),AND(F296&lt;&gt;"",NOT(ISNUMBER(F296))),AND(G296="Yes",E296="N/A")),"Check inputs","OK"))</f>
        <v/>
      </c>
    </row>
    <row r="297" spans="1:9" x14ac:dyDescent="0.25">
      <c r="A297" s="12"/>
      <c r="B297" s="14"/>
      <c r="C297" s="19"/>
      <c r="D297" s="15"/>
      <c r="E297" s="14"/>
      <c r="F297" s="15"/>
      <c r="G297" s="14"/>
      <c r="H297" s="18" t="str">
        <f>IF(NOT(COUNTA(A297:G297)&gt;0),"",IF(AND(ISNUMBER(D297),ISNUMBER(Dashboard!$B$4)),IF(AND(E297&lt;&gt;"Done",E297&lt;&gt;"N/A",D297&lt;Dashboard!$B$4),"Yes","No"),"n/a"))</f>
        <v/>
      </c>
      <c r="I297" s="18" t="str">
        <f>IF(NOT(COUNTA(A297:G297)&gt;0),"",IF(OR(A297="",C297="",NOT(ISNUMBER(D297)),AND(B297&lt;&gt;"",AND(B297&lt;&gt;"Prepare",B297&lt;&gt;"Train",B297&lt;&gt;"Cutover",B297&lt;&gt;"Go-live day",B297&lt;&gt;"Hypercare")),AND(E297&lt;&gt;"Not started",E297&lt;&gt;"In progress",E297&lt;&gt;"Done",E297&lt;&gt;"Blocked",E297&lt;&gt;"N/A"),AND(G297&lt;&gt;"Yes",G297&lt;&gt;"No"),AND(E297="Done",NOT(ISNUMBER(F297))),AND(F297&lt;&gt;"",NOT(ISNUMBER(F297))),AND(G297="Yes",E297="N/A")),"Check inputs","OK"))</f>
        <v/>
      </c>
    </row>
    <row r="298" spans="1:9" x14ac:dyDescent="0.25">
      <c r="A298" s="12"/>
      <c r="B298" s="14"/>
      <c r="C298" s="19"/>
      <c r="D298" s="15"/>
      <c r="E298" s="14"/>
      <c r="F298" s="15"/>
      <c r="G298" s="14"/>
      <c r="H298" s="18" t="str">
        <f>IF(NOT(COUNTA(A298:G298)&gt;0),"",IF(AND(ISNUMBER(D298),ISNUMBER(Dashboard!$B$4)),IF(AND(E298&lt;&gt;"Done",E298&lt;&gt;"N/A",D298&lt;Dashboard!$B$4),"Yes","No"),"n/a"))</f>
        <v/>
      </c>
      <c r="I298" s="18" t="str">
        <f>IF(NOT(COUNTA(A298:G298)&gt;0),"",IF(OR(A298="",C298="",NOT(ISNUMBER(D298)),AND(B298&lt;&gt;"",AND(B298&lt;&gt;"Prepare",B298&lt;&gt;"Train",B298&lt;&gt;"Cutover",B298&lt;&gt;"Go-live day",B298&lt;&gt;"Hypercare")),AND(E298&lt;&gt;"Not started",E298&lt;&gt;"In progress",E298&lt;&gt;"Done",E298&lt;&gt;"Blocked",E298&lt;&gt;"N/A"),AND(G298&lt;&gt;"Yes",G298&lt;&gt;"No"),AND(E298="Done",NOT(ISNUMBER(F298))),AND(F298&lt;&gt;"",NOT(ISNUMBER(F298))),AND(G298="Yes",E298="N/A")),"Check inputs","OK"))</f>
        <v/>
      </c>
    </row>
    <row r="299" spans="1:9" x14ac:dyDescent="0.25">
      <c r="A299" s="12"/>
      <c r="B299" s="14"/>
      <c r="C299" s="19"/>
      <c r="D299" s="15"/>
      <c r="E299" s="14"/>
      <c r="F299" s="15"/>
      <c r="G299" s="14"/>
      <c r="H299" s="18" t="str">
        <f>IF(NOT(COUNTA(A299:G299)&gt;0),"",IF(AND(ISNUMBER(D299),ISNUMBER(Dashboard!$B$4)),IF(AND(E299&lt;&gt;"Done",E299&lt;&gt;"N/A",D299&lt;Dashboard!$B$4),"Yes","No"),"n/a"))</f>
        <v/>
      </c>
      <c r="I299" s="18" t="str">
        <f>IF(NOT(COUNTA(A299:G299)&gt;0),"",IF(OR(A299="",C299="",NOT(ISNUMBER(D299)),AND(B299&lt;&gt;"",AND(B299&lt;&gt;"Prepare",B299&lt;&gt;"Train",B299&lt;&gt;"Cutover",B299&lt;&gt;"Go-live day",B299&lt;&gt;"Hypercare")),AND(E299&lt;&gt;"Not started",E299&lt;&gt;"In progress",E299&lt;&gt;"Done",E299&lt;&gt;"Blocked",E299&lt;&gt;"N/A"),AND(G299&lt;&gt;"Yes",G299&lt;&gt;"No"),AND(E299="Done",NOT(ISNUMBER(F299))),AND(F299&lt;&gt;"",NOT(ISNUMBER(F299))),AND(G299="Yes",E299="N/A")),"Check inputs","OK"))</f>
        <v/>
      </c>
    </row>
    <row r="300" spans="1:9" x14ac:dyDescent="0.25">
      <c r="A300" s="12"/>
      <c r="B300" s="14"/>
      <c r="C300" s="19"/>
      <c r="D300" s="15"/>
      <c r="E300" s="14"/>
      <c r="F300" s="15"/>
      <c r="G300" s="14"/>
      <c r="H300" s="18" t="str">
        <f>IF(NOT(COUNTA(A300:G300)&gt;0),"",IF(AND(ISNUMBER(D300),ISNUMBER(Dashboard!$B$4)),IF(AND(E300&lt;&gt;"Done",E300&lt;&gt;"N/A",D300&lt;Dashboard!$B$4),"Yes","No"),"n/a"))</f>
        <v/>
      </c>
      <c r="I300" s="18" t="str">
        <f>IF(NOT(COUNTA(A300:G300)&gt;0),"",IF(OR(A300="",C300="",NOT(ISNUMBER(D300)),AND(B300&lt;&gt;"",AND(B300&lt;&gt;"Prepare",B300&lt;&gt;"Train",B300&lt;&gt;"Cutover",B300&lt;&gt;"Go-live day",B300&lt;&gt;"Hypercare")),AND(E300&lt;&gt;"Not started",E300&lt;&gt;"In progress",E300&lt;&gt;"Done",E300&lt;&gt;"Blocked",E300&lt;&gt;"N/A"),AND(G300&lt;&gt;"Yes",G300&lt;&gt;"No"),AND(E300="Done",NOT(ISNUMBER(F300))),AND(F300&lt;&gt;"",NOT(ISNUMBER(F300))),AND(G300="Yes",E300="N/A")),"Check inputs","OK"))</f>
        <v/>
      </c>
    </row>
    <row r="301" spans="1:9" x14ac:dyDescent="0.25">
      <c r="A301" s="12"/>
      <c r="B301" s="14"/>
      <c r="C301" s="19"/>
      <c r="D301" s="15"/>
      <c r="E301" s="14"/>
      <c r="F301" s="15"/>
      <c r="G301" s="14"/>
      <c r="H301" s="18" t="str">
        <f>IF(NOT(COUNTA(A301:G301)&gt;0),"",IF(AND(ISNUMBER(D301),ISNUMBER(Dashboard!$B$4)),IF(AND(E301&lt;&gt;"Done",E301&lt;&gt;"N/A",D301&lt;Dashboard!$B$4),"Yes","No"),"n/a"))</f>
        <v/>
      </c>
      <c r="I301" s="18" t="str">
        <f>IF(NOT(COUNTA(A301:G301)&gt;0),"",IF(OR(A301="",C301="",NOT(ISNUMBER(D301)),AND(B301&lt;&gt;"",AND(B301&lt;&gt;"Prepare",B301&lt;&gt;"Train",B301&lt;&gt;"Cutover",B301&lt;&gt;"Go-live day",B301&lt;&gt;"Hypercare")),AND(E301&lt;&gt;"Not started",E301&lt;&gt;"In progress",E301&lt;&gt;"Done",E301&lt;&gt;"Blocked",E301&lt;&gt;"N/A"),AND(G301&lt;&gt;"Yes",G301&lt;&gt;"No"),AND(E301="Done",NOT(ISNUMBER(F301))),AND(F301&lt;&gt;"",NOT(ISNUMBER(F301))),AND(G301="Yes",E301="N/A")),"Check inputs","OK"))</f>
        <v/>
      </c>
    </row>
  </sheetData>
  <conditionalFormatting sqref="H2:H301">
    <cfRule type="expression" dxfId="2" priority="1">
      <formula>H2="Yes"</formula>
    </cfRule>
  </conditionalFormatting>
  <conditionalFormatting sqref="E2:E301">
    <cfRule type="expression" dxfId="3" priority="2">
      <formula>E2="Blocked"</formula>
    </cfRule>
    <cfRule type="expression" dxfId="4" priority="3">
      <formula>E2="Done"</formula>
    </cfRule>
  </conditionalFormatting>
  <conditionalFormatting sqref="G2:G301">
    <cfRule type="expression" dxfId="5" priority="4">
      <formula>AND(G2="Yes",E2&lt;&gt;"Done")</formula>
    </cfRule>
  </conditionalFormatting>
  <conditionalFormatting sqref="I2:I301">
    <cfRule type="expression" dxfId="6" priority="5">
      <formula>AND(I2&lt;&gt;"",I2&lt;&gt;"OK")</formula>
    </cfRule>
    <cfRule type="expression" dxfId="7" priority="6">
      <formula>I2="OK"</formula>
    </cfRule>
  </conditionalFormatting>
  <dataValidations count="10">
    <dataValidation type="list" allowBlank="1" showErrorMessage="1" errorTitle="Invalid phase" error="Choose one of: Prepare, Train, Cutover, Go-live day, Hypercare" sqref="B10:B301">
      <formula1>"Prepare,Train,Cutover,Go-live day,Hypercare"</formula1>
    </dataValidation>
    <dataValidation type="list" allowBlank="1" showErrorMessage="1" errorTitle="Invalid phase" error="Choose one of: Prepare, Train, Cutover, Go-live day, Hypercare" sqref="B2:B301">
      <formula1>"Prepare,Train,Cutover,Go-live day,Hypercare"</formula1>
    </dataValidation>
    <dataValidation type="decimal" allowBlank="1" showErrorMessage="1" errorTitle="Invalid due date" error="Enter a date, for example 2026-11-30." sqref="D10:D301">
      <formula1>36526</formula1>
      <formula2>73050</formula2>
    </dataValidation>
    <dataValidation type="decimal" allowBlank="1" showErrorMessage="1" errorTitle="Invalid due date" error="Enter a date, for example 2026-11-30." sqref="D2:D301">
      <formula1>36526</formula1>
      <formula2>73050</formula2>
    </dataValidation>
    <dataValidation type="list" allowBlank="1" showErrorMessage="1" errorTitle="Invalid status" error="Choose one of: Not started, In progress, Done, Blocked, N/A" sqref="E10:E301">
      <formula1>"Not started,In progress,Done,Blocked,N/A"</formula1>
    </dataValidation>
    <dataValidation type="list" allowBlank="1" showErrorMessage="1" errorTitle="Invalid status" error="Choose one of: Not started, In progress, Done, Blocked, N/A" sqref="E2:E301">
      <formula1>"Not started,In progress,Done,Blocked,N/A"</formula1>
    </dataValidation>
    <dataValidation type="decimal" allowBlank="1" showErrorMessage="1" errorTitle="Invalid done date" error="Enter a date, for example 2026-11-30." sqref="F10:F301">
      <formula1>36526</formula1>
      <formula2>73050</formula2>
    </dataValidation>
    <dataValidation type="decimal" allowBlank="1" showErrorMessage="1" errorTitle="Invalid done date" error="Enter a date, for example 2026-11-30." sqref="F2:F301">
      <formula1>36526</formula1>
      <formula2>73050</formula2>
    </dataValidation>
    <dataValidation type="list" allowBlank="1" showErrorMessage="1" errorTitle="Yes or No" error="Choose one of: Yes, No" sqref="G10:G301">
      <formula1>"Yes,No"</formula1>
    </dataValidation>
    <dataValidation type="list" allowBlank="1" showErrorMessage="1" errorTitle="Yes or No" error="Choose one of: Yes, No" sqref="G2:G301">
      <formula1>"Yes,No"</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howGridLines="0"/>
  </sheetViews>
  <sheetFormatPr defaultRowHeight="15" outlineLevelRow="0" outlineLevelCol="0" x14ac:dyDescent="55"/>
  <cols>
    <col min="1" max="1" width="30" customWidth="1"/>
    <col min="2" max="2" width="14" customWidth="1"/>
    <col min="3" max="4" width="38" customWidth="1"/>
  </cols>
  <sheetData>
    <row r="1" ht="26" customHeight="1" spans="1:4" x14ac:dyDescent="0.25">
      <c r="A1" s="20" t="s">
        <v>107</v>
      </c>
      <c r="B1" s="20"/>
      <c r="C1" s="20"/>
      <c r="D1" s="20"/>
    </row>
    <row r="2" ht="8" customHeight="1" x14ac:dyDescent="0.25"/>
    <row r="3" ht="18" customHeight="1" spans="1:1" x14ac:dyDescent="0.25">
      <c r="A3" s="21" t="s">
        <v>108</v>
      </c>
    </row>
    <row r="4" ht="20" customHeight="1" spans="1:4" x14ac:dyDescent="0.25">
      <c r="A4" s="22" t="s">
        <v>109</v>
      </c>
      <c r="B4" s="23">
        <v>46328</v>
      </c>
      <c r="C4" s="7" t="s">
        <v>110</v>
      </c>
      <c r="D4" s="7"/>
    </row>
    <row r="5" ht="20" customHeight="1" spans="1:4" x14ac:dyDescent="0.25">
      <c r="A5" s="22" t="s">
        <v>111</v>
      </c>
      <c r="B5" s="23">
        <v>46356</v>
      </c>
      <c r="C5" s="7" t="s">
        <v>112</v>
      </c>
      <c r="D5" s="7"/>
    </row>
    <row r="6" ht="20" customHeight="1" spans="1:4" x14ac:dyDescent="0.25">
      <c r="A6" s="22" t="s">
        <v>113</v>
      </c>
      <c r="B6" s="24">
        <v>0.9</v>
      </c>
      <c r="C6" s="7" t="s">
        <v>114</v>
      </c>
      <c r="D6" s="7"/>
    </row>
    <row r="7" ht="8" customHeight="1" x14ac:dyDescent="0.25"/>
    <row r="8" ht="24" customHeight="1" spans="1:4" x14ac:dyDescent="0.25">
      <c r="A8" s="11" t="s">
        <v>115</v>
      </c>
      <c r="B8" s="11" t="s">
        <v>116</v>
      </c>
      <c r="C8" s="11" t="s">
        <v>117</v>
      </c>
      <c r="D8" s="11"/>
    </row>
    <row r="9" ht="20" customHeight="1" spans="1:4" x14ac:dyDescent="0.25">
      <c r="A9" s="25" t="s">
        <v>118</v>
      </c>
      <c r="B9" s="26">
        <f>IF($B$20&lt;&gt;0,"Check data",SUM('Migration Map'!$F$2:$F$201))</f>
        <v>8694</v>
      </c>
      <c r="C9" s="7" t="s">
        <v>119</v>
      </c>
      <c r="D9" s="7"/>
    </row>
    <row r="10" ht="20" customHeight="1" spans="1:4" x14ac:dyDescent="0.25">
      <c r="A10" s="25" t="s">
        <v>120</v>
      </c>
      <c r="B10" s="26">
        <f>SUMPRODUCT(--('Migration Map'!$G$2:$G$201="Final loaded"))</f>
        <v>2</v>
      </c>
      <c r="C10" s="7" t="s">
        <v>121</v>
      </c>
      <c r="D10" s="7"/>
    </row>
    <row r="11" ht="20" customHeight="1" spans="1:4" x14ac:dyDescent="0.25">
      <c r="A11" s="25" t="s">
        <v>122</v>
      </c>
      <c r="B11" s="27">
        <f>IF($B$20&lt;&gt;0,"Check data",IF(SUM('Migration Map'!$F$2:$F$201)=0,"n/a",SUM('Migration Map'!$K$2:$K$201)/SUM('Migration Map'!$F$2:$F$201)))</f>
        <v>0.638543823326432</v>
      </c>
      <c r="C11" s="7" t="s">
        <v>123</v>
      </c>
      <c r="D11" s="7"/>
    </row>
    <row r="12" ht="20" customHeight="1" spans="1:4" x14ac:dyDescent="0.25">
      <c r="A12" s="25" t="s">
        <v>124</v>
      </c>
      <c r="B12" s="26">
        <f>SUMPRODUCT(('Go-Live Checklist'!$I$2:$I$301&lt;&gt;"")*('Go-Live Checklist'!$E$2:$E$301&lt;&gt;"N/A"))</f>
        <v>9</v>
      </c>
      <c r="C12" s="7" t="s">
        <v>125</v>
      </c>
      <c r="D12" s="7"/>
    </row>
    <row r="13" ht="20" customHeight="1" spans="1:4" x14ac:dyDescent="0.25">
      <c r="A13" s="25" t="s">
        <v>126</v>
      </c>
      <c r="B13" s="27">
        <f>IF($B$20&lt;&gt;0,"Check data",IF(B12=0,"n/a",SUMPRODUCT(--('Go-Live Checklist'!$E$2:$E$301="Done"))/B12))</f>
        <v>0.222222222222222</v>
      </c>
      <c r="C13" s="7" t="s">
        <v>127</v>
      </c>
      <c r="D13" s="7"/>
    </row>
    <row r="14" ht="20" customHeight="1" spans="1:4" x14ac:dyDescent="0.25">
      <c r="A14" s="25" t="s">
        <v>128</v>
      </c>
      <c r="B14" s="26">
        <f>IF($B$20&lt;&gt;0,"Check data",SUMPRODUCT(--('Go-Live Checklist'!$H$2:$H$301="Yes")))</f>
        <v>1</v>
      </c>
      <c r="C14" s="7" t="s">
        <v>129</v>
      </c>
      <c r="D14" s="7"/>
    </row>
    <row r="15" ht="20" customHeight="1" spans="1:4" x14ac:dyDescent="0.25">
      <c r="A15" s="25" t="s">
        <v>130</v>
      </c>
      <c r="B15" s="26">
        <f>IF($B$20&lt;&gt;0,"Check data",SUMPRODUCT(--('Go-Live Checklist'!$E$2:$E$301="Blocked")))</f>
        <v>1</v>
      </c>
      <c r="C15" s="7" t="s">
        <v>131</v>
      </c>
      <c r="D15" s="7"/>
    </row>
    <row r="16" ht="20" customHeight="1" spans="1:4" x14ac:dyDescent="0.25">
      <c r="A16" s="25" t="s">
        <v>132</v>
      </c>
      <c r="B16" s="26">
        <f>IF($B$20&lt;&gt;0,"Check data",SUMPRODUCT(('Go-Live Checklist'!$G$2:$G$301="Yes")*('Go-Live Checklist'!$E$2:$E$301&lt;&gt;"Done")))</f>
        <v>2</v>
      </c>
      <c r="C16" s="7" t="s">
        <v>133</v>
      </c>
      <c r="D16" s="7"/>
    </row>
    <row r="17" ht="20" customHeight="1" spans="1:4" x14ac:dyDescent="0.25">
      <c r="A17" s="25" t="s">
        <v>134</v>
      </c>
      <c r="B17" s="28">
        <f>IF($B$20&lt;&gt;0,"Check data",$B$5-$B$4)</f>
        <v>28</v>
      </c>
      <c r="C17" s="7" t="s">
        <v>135</v>
      </c>
      <c r="D17" s="7"/>
    </row>
    <row r="18" ht="20" customHeight="1" spans="1:4" x14ac:dyDescent="0.25">
      <c r="A18" s="25" t="s">
        <v>136</v>
      </c>
      <c r="B18" s="27">
        <f>IF($B$20&lt;&gt;0,"Check data",IF(OR(B11="n/a",B13="n/a"),"n/a",(B11+B13)/2))</f>
        <v>0.430383022774327</v>
      </c>
      <c r="C18" s="7" t="s">
        <v>137</v>
      </c>
      <c r="D18" s="7"/>
    </row>
    <row r="19" ht="20" customHeight="1" spans="1:4" x14ac:dyDescent="0.25">
      <c r="A19" s="25" t="s">
        <v>138</v>
      </c>
      <c r="B19" s="29" t="str">
        <f>IF($B$20&lt;&gt;0,"Check data",IF(B18="n/a","Not yet",IF(AND(B18&gt;=$B$6,B14=0,B15=0,B16=0),"Go","Not yet")))</f>
        <v>Not yet</v>
      </c>
      <c r="C19" s="7" t="s">
        <v>139</v>
      </c>
      <c r="D19" s="7"/>
    </row>
    <row r="20" ht="20" customHeight="1" spans="1:4" x14ac:dyDescent="0.25">
      <c r="A20" s="25" t="s">
        <v>140</v>
      </c>
      <c r="B20" s="26">
        <f>SUMPRODUCT(('Migration Map'!$L$2:$L$201&lt;&gt;"")*('Migration Map'!$L$2:$L$201&lt;&gt;"OK"))+SUMPRODUCT(('Go-Live Checklist'!$I$2:$I$301&lt;&gt;"")*('Go-Live Checklist'!$I$2:$I$301&lt;&gt;"OK"))+IF(ISNUMBER($B$4),0,1)+IF(ISNUMBER($B$5),0,1)+IF(ISNUMBER($B$6),IF(AND($B$6&gt;=0,$B$6&lt;=1),0,1),1)</f>
        <v>0</v>
      </c>
      <c r="C20" s="7" t="s">
        <v>141</v>
      </c>
      <c r="D20" s="7"/>
    </row>
    <row r="21" ht="20" customHeight="1" spans="1:4" x14ac:dyDescent="0.25">
      <c r="A21" s="25" t="s">
        <v>142</v>
      </c>
      <c r="B21" s="29" t="str">
        <f>IF(B20=0,"OK","Check data")</f>
        <v>OK</v>
      </c>
      <c r="C21" s="7" t="s">
        <v>143</v>
      </c>
      <c r="D21" s="7"/>
    </row>
    <row r="23" ht="34" customHeight="1" spans="1:4" x14ac:dyDescent="0.25">
      <c r="A23" s="30" t="s">
        <v>27</v>
      </c>
      <c r="B23" s="30"/>
      <c r="C23" s="30"/>
      <c r="D23" s="30"/>
    </row>
  </sheetData>
  <mergeCells count="19">
    <mergeCell ref="A1:D1"/>
    <mergeCell ref="C4:D4"/>
    <mergeCell ref="C5:D5"/>
    <mergeCell ref="C6:D6"/>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A23:D23"/>
  </mergeCells>
  <conditionalFormatting sqref="B19">
    <cfRule type="expression" dxfId="8" priority="1">
      <formula>B19="Go"</formula>
    </cfRule>
    <cfRule type="expression" dxfId="9" priority="2">
      <formula>B19="Not yet"</formula>
    </cfRule>
  </conditionalFormatting>
  <conditionalFormatting sqref="B21">
    <cfRule type="expression" dxfId="10" priority="3">
      <formula>B21="OK"</formula>
    </cfRule>
    <cfRule type="expression" dxfId="11" priority="4">
      <formula>B21&lt;&gt;"OK"</formula>
    </cfRule>
  </conditionalFormatting>
  <dataValidations count="3">
    <dataValidation type="decimal" allowBlank="1" showErrorMessage="1" errorTitle="Invalid as-of date" error="Enter a date, for example 2026-11-30." sqref="B4">
      <formula1>36526</formula1>
      <formula2>73050</formula2>
    </dataValidation>
    <dataValidation type="decimal" allowBlank="1" showErrorMessage="1" errorTitle="Invalid go-live date" error="Enter a date, for example 2026-11-30." sqref="B5">
      <formula1>36526</formula1>
      <formula2>73050</formula2>
    </dataValidation>
    <dataValidation type="decimal" showErrorMessage="1" errorTitle="Invalid threshold" error="Enter a share between 0 and 1, for example 0.9." sqref="B6">
      <formula1>0</formula1>
      <formula2>1</formula2>
    </dataValidation>
  </dataValidations>
  <hyperlinks>
    <hyperlink ref="A23"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Migration Map</vt:lpstr>
      <vt:lpstr>Go-Live Checklist</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Field Service Software IO</dc:creator>
  <dc:title/>
  <dc:subject/>
  <dc:description/>
  <cp:keywords/>
  <cp:category/>
  <cp:lastModifiedBy>Field Service Software IO template generator</cp:lastModifiedBy>
  <dcterms:created xsi:type="dcterms:W3CDTF">2026-11-04T12:34:17Z</dcterms:created>
  <dcterms:modified xsi:type="dcterms:W3CDTF">2026-11-04T12:34:17Z</dcterms:modified>
</cp:coreProperties>
</file>