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Criteria" state="visible" r:id="rId5"/>
    <sheet sheetId="3" name="Scores" state="visible" r:id="rId6"/>
    <sheet sheetId="4" name="Demo Scorecard" state="visible" r:id="rId7"/>
    <sheet sheetId="5" name="Dashboard" state="visible" r:id="rId8"/>
  </sheets>
  <calcPr calcId="171027" fullCalcOnLoad="1"/>
</workbook>
</file>

<file path=xl/sharedStrings.xml><?xml version="1.0" encoding="utf-8"?>
<sst xmlns="http://schemas.openxmlformats.org/spreadsheetml/2006/main" count="138" uniqueCount="102">
  <si>
    <t>Field Service Software Evaluation Matrix</t>
  </si>
  <si>
    <t>Purpose</t>
  </si>
  <si>
    <t>This workbook helps you compare up to four field service software vendors against your own requirements. You list the criteria, weight each one by how much it matters to your operation, and mark the must-haves. You then score each vendor from 0 to 5. A vendor that misses any must-have is ruled out before the ranking, so the leader is always a vendor that meets every must-have. A demo scorecard records how each vendor handled the jobs you asked to see live. Replace the sample criteria, vendors and scores with your own and every result recalculates.</t>
  </si>
  <si>
    <t>Clean-room disclosure</t>
  </si>
  <si>
    <t>Clean-room disclosure: every formula, layout, instruction and sample figure in this workbook was authored from scratch for Field Service Software IO. No vendor workbook, gated template, branding or sample dataset was downloaded, inspected, mirrored, transformed or adapted in building this file. Vendor A to Vendor D are placeholders, and every score shown is made up for illustration. Nothing here rates a real product.</t>
  </si>
  <si>
    <t>What’s in this workbook</t>
  </si>
  <si>
    <t>Criteria</t>
  </si>
  <si>
    <t>Your requirements, up to 100 rows: the criterion, a category, a weight from 0 to 5, and whether it is a must-have (Yes or No). Weight share shows each weight as a part of the total. Row check flags any row with a missing or invalid entry.</t>
  </si>
  <si>
    <t>Scores</t>
  </si>
  <si>
    <t>Type the vendor names in B1 to E1. A column with no name is ignored, so one to four vendors work. Score each vendor from 0 to 5 on every criterion. Below the grid, rows 103 to 108 show each vendor's weighted points, weighted score, must-haves met, the must-have gate and the rank.</t>
  </si>
  <si>
    <t>Demo Scorecard</t>
  </si>
  <si>
    <t>The jobs you want each vendor to show you in a live demo, up to 50 rows. Mark each vendor Pass, Partial or Fail on each one. Row 52 averages the results into a demo score per vendor (Pass 1, Partial 0.5, Fail 0).</t>
  </si>
  <si>
    <t>Dashboard</t>
  </si>
  <si>
    <t>The must-have pass mark (B4), then one row per vendor with its weighted score, must-haves met, gate, demo score and rank, and the summary: weight total, vendors passing, the leading vendor and its score, and the data checks.</t>
  </si>
  <si>
    <t>How to use this workbook</t>
  </si>
  <si>
    <t>1. If your spreadsheet app opens the file read-only, turn on editing so the formulas calculate.</t>
  </si>
  <si>
    <t>2. On Criteria, replace the sample rows with your own requirements. Give each one a weight from 0 (does not count) to 5 (matters most), and mark it Yes in Must-have only if you would turn a vendor down for missing it.</t>
  </si>
  <si>
    <t>3. On Dashboard, set the must-have pass mark in B4 (a whole number from 1 to 5; 3 by default). A must-have counts as met when the vendor scores at or above it.</t>
  </si>
  <si>
    <t>4. On Scores, type your vendor names in B1 to E1, then score each vendor from 0 to 5 on every criterion: 0 = missing, 1 = poor, 2 = weak, 3 = adequate, 4 = good, 5 = excellent. Score from what the vendor showed you, not what the brochure says.</t>
  </si>
  <si>
    <t>5. Before the demos, list the jobs you want to see on Demo Scorecard. During each demo, mark every vendor Pass, Partial or Fail.</t>
  </si>
  <si>
    <t>6. Fix any Row check that is not OK, then read the Dashboard. Every result reads Check data until Data check reads OK.</t>
  </si>
  <si>
    <t>Colour legend</t>
  </si>
  <si>
    <t/>
  </si>
  <si>
    <t>Input — enter or edit your own data here</t>
  </si>
  <si>
    <t>Calculated — formula-driven, please do not overwrite</t>
  </si>
  <si>
    <t>Output — key result for reporting and dashboards</t>
  </si>
  <si>
    <t>Using this workbook in Google Sheets</t>
  </si>
  <si>
    <t>If you prefer a browser-based spreadsheet, import the file rather than opening it from a preview. In Google Sheets, for example, choose File &gt; Import &gt; Upload, select this .xlsx file and choose Insert new sheet(s). Check that the Dashboard shows the same results as the sample before you replace the data.</t>
  </si>
  <si>
    <t>Limitations</t>
  </si>
  <si>
    <t>This matrix holds up to 100 criteria, four vendors and 50 demo scenarios. Scores are whole numbers from 0 to 5 and weights are whole numbers from 0 to 5. The demo score is shown beside the weighted score, not added into it. The workbook does not collect vendor answers for you, check what vendors claim, or compare prices beyond the score you give a cost criterion.</t>
  </si>
  <si>
    <t>Free template from Field Service Software IO: browse more free field service templates →</t>
  </si>
  <si>
    <t>Criterion</t>
  </si>
  <si>
    <t>Category</t>
  </si>
  <si>
    <t>Weight (0-5)</t>
  </si>
  <si>
    <t>Must-have</t>
  </si>
  <si>
    <t>Weight share</t>
  </si>
  <si>
    <t>Row check</t>
  </si>
  <si>
    <t>Drag-and-drop dispatch board</t>
  </si>
  <si>
    <t>Scheduling &amp; dispatch</t>
  </si>
  <si>
    <t>Yes</t>
  </si>
  <si>
    <t>Offline mobile app for technicians</t>
  </si>
  <si>
    <t>Mobile app</t>
  </si>
  <si>
    <t>Quotes and invoices from the field</t>
  </si>
  <si>
    <t>Invoicing &amp; payments</t>
  </si>
  <si>
    <t>Card payments on site</t>
  </si>
  <si>
    <t>No</t>
  </si>
  <si>
    <t>Accounting integration (your package)</t>
  </si>
  <si>
    <t>Integrations</t>
  </si>
  <si>
    <t>Service agreements and recurring visits</t>
  </si>
  <si>
    <t>Service agreements</t>
  </si>
  <si>
    <t>Equipment history per site</t>
  </si>
  <si>
    <t>Assets</t>
  </si>
  <si>
    <t>Custom reports and dashboards</t>
  </si>
  <si>
    <t>Reporting</t>
  </si>
  <si>
    <t>Onboarding and data import help</t>
  </si>
  <si>
    <t>Support &amp; onboarding</t>
  </si>
  <si>
    <t>Price fits budget (your quote)</t>
  </si>
  <si>
    <t>Cost</t>
  </si>
  <si>
    <t>Criterion (score each vendor 0-5)</t>
  </si>
  <si>
    <t>Vendor A</t>
  </si>
  <si>
    <t>Vendor B</t>
  </si>
  <si>
    <t>Vendor C</t>
  </si>
  <si>
    <t>Vendor D</t>
  </si>
  <si>
    <t>Results per vendor</t>
  </si>
  <si>
    <t>Weighted points</t>
  </si>
  <si>
    <t>Weighted score</t>
  </si>
  <si>
    <t>Must-haves met</t>
  </si>
  <si>
    <t>Must-haves total</t>
  </si>
  <si>
    <t>Must-have gate</t>
  </si>
  <si>
    <t>Rank</t>
  </si>
  <si>
    <t>Demo scenario</t>
  </si>
  <si>
    <t>Notes</t>
  </si>
  <si>
    <t>Book, dispatch and reschedule a job</t>
  </si>
  <si>
    <t>Pass</t>
  </si>
  <si>
    <t>Partial</t>
  </si>
  <si>
    <t>Tech completes a job offline and syncs later</t>
  </si>
  <si>
    <t>Fail</t>
  </si>
  <si>
    <t>Quote to invoice to payment</t>
  </si>
  <si>
    <t>Create a maintenance agreement with 4 visits</t>
  </si>
  <si>
    <t>Pull last month's revenue by tech</t>
  </si>
  <si>
    <t>Demo score (Pass 1, Partial 0.5, Fail 0)</t>
  </si>
  <si>
    <t>A vendor that misses any must-have is out before ranking. Only vendors that pass the gate get a rank.</t>
  </si>
  <si>
    <t>Must-have pass mark (1-5):</t>
  </si>
  <si>
    <t>A must-have counts as met at this score or above.</t>
  </si>
  <si>
    <t>Vendor</t>
  </si>
  <si>
    <t>Gate</t>
  </si>
  <si>
    <t>Demo score</t>
  </si>
  <si>
    <t>Summary</t>
  </si>
  <si>
    <t>Result</t>
  </si>
  <si>
    <t>What it means</t>
  </si>
  <si>
    <t>Weight total</t>
  </si>
  <si>
    <t>The sum of the weights on Criteria. Weighted scores divide by it.</t>
  </si>
  <si>
    <t>Vendors passing must-haves</t>
  </si>
  <si>
    <t>Vendors that meet the pass mark on every must-have.</t>
  </si>
  <si>
    <t>Leading vendor</t>
  </si>
  <si>
    <t>The passing vendor with the highest weighted score.</t>
  </si>
  <si>
    <t>Leading weighted score</t>
  </si>
  <si>
    <t>The leader's weighted points as a share of the most it could score.</t>
  </si>
  <si>
    <t>Rows to check</t>
  </si>
  <si>
    <t>Rows whose Row check is not OK, plus an invalid pass mark.</t>
  </si>
  <si>
    <t>Data check</t>
  </si>
  <si>
    <t>Every result above reads Check data until this reads OK.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</si>
</sst>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9" x14ac:knownFonts="1">
    <font>
      <color theme="1"/>
      <family val="2"/>
      <scheme val="minor"/>
      <sz val="11"/>
      <name val="Calibri"/>
    </font>
    <font>
      <b/>
      <sz val="16"/>
    </font>
    <font>
      <b/>
      <sz val="12"/>
    </font>
    <font>
      <i/>
    </font>
    <font>
      <b/>
    </font>
    <font>
      <b/>
      <u/>
      <color rgb="FF1155CC"/>
      <sz val="13"/>
    </font>
    <font>
      <b/>
      <color rgb="FFFFFFFF"/>
    </font>
    <font>
      <b/>
      <color rgb="FF0A0A0A"/>
    </font>
    <font>
      <b/>
      <u/>
      <color rgb="FF1155CC"/>
      <sz val="12"/>
    </font>
  </fonts>
  <fills count="6">
    <fill>
      <patternFill patternType="none"/>
    </fill>
    <fill>
      <patternFill patternType="gray125"/>
    </fill>
    <fill>
      <patternFill patternType="solid">
        <fgColor rgb="FFDCE6F1"/>
      </patternFill>
    </fill>
    <fill>
      <patternFill patternType="solid">
        <fgColor rgb="FFFFF2CC"/>
      </patternFill>
    </fill>
    <fill>
      <patternFill patternType="solid">
        <fgColor rgb="FFD9EAD3"/>
      </patternFill>
    </fill>
    <fill>
      <patternFill patternType="solid">
        <fgColor rgb="FF44546A"/>
      </patternFill>
    </fill>
  </fills>
  <borders count="2">
    <border>
      <left/>
      <right/>
      <top/>
      <bottom/>
      <diagonal/>
    </border>
    <border>
      <left style="thin">
        <color rgb="FFB7B7B7"/>
      </left>
      <right style="thin">
        <color rgb="FFB7B7B7"/>
      </right>
      <top style="thin">
        <color rgb="FFB7B7B7"/>
      </top>
      <bottom style="thin">
        <color rgb="FFB7B7B7"/>
      </bottom>
      <diagonal/>
    </border>
  </borders>
  <cellStyleXfs count="1">
    <xf numFmtId="0" fontId="0" fillId="0" borderId="0"/>
  </cellStyleXfs>
  <cellXfs count="34">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0" fillId="2" borderId="1" xfId="0" applyFill="1" applyBorder="1" applyAlignment="1">
      <alignment vertical="top" wrapText="1"/>
    </xf>
    <xf numFmtId="0" fontId="0" fillId="0" borderId="0" xfId="0" applyAlignment="1">
      <alignment vertical="center" wrapText="1"/>
    </xf>
    <xf numFmtId="0" fontId="0" fillId="3" borderId="1" xfId="0" applyFill="1" applyBorder="1" applyAlignment="1">
      <alignment vertical="top" wrapText="1"/>
    </xf>
    <xf numFmtId="0" fontId="0" fillId="4" borderId="1" xfId="0" applyFill="1" applyBorder="1" applyAlignment="1">
      <alignment vertical="top" wrapText="1"/>
    </xf>
    <xf numFmtId="0" fontId="5" fillId="4" borderId="0" xfId="0" applyFont="1" applyFill="1" applyAlignment="1">
      <alignment horizontal="center" vertical="center" wrapText="1"/>
    </xf>
    <xf numFmtId="0" fontId="6" fillId="5" borderId="1" xfId="0" applyFont="1" applyFill="1" applyBorder="1" applyAlignment="1">
      <alignment horizontal="center" vertical="center" wrapText="1"/>
    </xf>
    <xf numFmtId="0" fontId="0" fillId="2" borderId="1" xfId="0" applyFill="1" applyBorder="1" applyAlignment="1">
      <alignment horizontal="left" vertical="center"/>
    </xf>
    <xf numFmtId="3" fontId="0" fillId="2" borderId="1" xfId="0" applyNumberFormat="1" applyFill="1" applyBorder="1" applyAlignment="1">
      <alignment horizontal="center" vertical="center"/>
    </xf>
    <xf numFmtId="0" fontId="0" fillId="2" borderId="1" xfId="0" applyFill="1" applyBorder="1" applyAlignment="1">
      <alignment horizontal="center" vertical="center"/>
    </xf>
    <xf numFmtId="16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7" fillId="2" borderId="1" xfId="0" applyFont="1" applyFill="1" applyBorder="1" applyAlignment="1">
      <alignment horizontal="center" vertical="center" wrapText="1"/>
    </xf>
    <xf numFmtId="0" fontId="0" fillId="3" borderId="1" xfId="0" applyFill="1" applyBorder="1" applyAlignment="1">
      <alignment horizontal="left" vertical="center"/>
    </xf>
    <xf numFmtId="0" fontId="2" fillId="0" borderId="0" xfId="0" applyFont="1"/>
    <xf numFmtId="0" fontId="4" fillId="0" borderId="0" xfId="0" applyFont="1"/>
    <xf numFmtId="3" fontId="4" fillId="4" borderId="1" xfId="0" applyNumberFormat="1" applyFont="1" applyFill="1" applyBorder="1" applyAlignment="1">
      <alignment horizontal="center" vertical="center"/>
    </xf>
    <xf numFmtId="164"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9" fontId="4" fillId="4" borderId="1" xfId="0" applyNumberFormat="1" applyFont="1" applyFill="1" applyBorder="1" applyAlignment="1">
      <alignment horizontal="center" vertical="center"/>
    </xf>
    <xf numFmtId="0" fontId="1" fillId="0" borderId="0" xfId="0" applyFont="1" applyAlignment="1">
      <alignment vertical="center"/>
    </xf>
    <xf numFmtId="3" fontId="4" fillId="2" borderId="1" xfId="0" applyNumberFormat="1" applyFont="1" applyFill="1" applyBorder="1" applyAlignment="1">
      <alignment horizontal="center" vertical="center"/>
    </xf>
    <xf numFmtId="0" fontId="4" fillId="3" borderId="1" xfId="0" applyFont="1" applyFill="1" applyBorder="1" applyAlignment="1">
      <alignment horizontal="left" vertical="center"/>
    </xf>
    <xf numFmtId="164" fontId="0" fillId="4" borderId="1" xfId="0" applyNumberFormat="1" applyFill="1" applyBorder="1" applyAlignment="1">
      <alignment horizontal="center" vertical="center"/>
    </xf>
    <xf numFmtId="3" fontId="0" fillId="4" borderId="1" xfId="0" applyNumberFormat="1" applyFill="1" applyBorder="1" applyAlignment="1">
      <alignment horizontal="center" vertical="center"/>
    </xf>
    <xf numFmtId="0" fontId="0" fillId="4" borderId="1" xfId="0" applyFill="1" applyBorder="1" applyAlignment="1">
      <alignment horizontal="center" vertical="center"/>
    </xf>
    <xf numFmtId="9" fontId="0" fillId="4" borderId="1" xfId="0" applyNumberFormat="1" applyFill="1" applyBorder="1" applyAlignment="1">
      <alignment horizontal="center" vertical="center"/>
    </xf>
    <xf numFmtId="0" fontId="4" fillId="0" borderId="0" xfId="0" applyFont="1" applyAlignment="1">
      <alignment vertical="center"/>
    </xf>
    <xf numFmtId="0" fontId="8" fillId="4" borderId="0" xfId="0" applyFont="1" applyFill="1" applyAlignment="1">
      <alignment horizontal="center" vertical="center" wrapText="1"/>
    </xf>
  </cellXfs>
  <cellStyles count="1">
    <cellStyle name="Normal" xfId="0" builtinId="0"/>
  </cellStyles>
  <dxfs count="14">
    <dxf>
      <font>
        <b/>
        <color rgb="FF9C0006"/>
      </font>
      <fill>
        <patternFill patternType="solid">
          <bgColor rgb="FFF4C7C3"/>
        </patternFill>
      </fill>
    </dxf>
    <dxf>
      <font>
        <b/>
        <color rgb="FF9C0006"/>
      </font>
      <fill>
        <patternFill patternType="solid">
          <bgColor rgb="FFF4C7C3"/>
        </patternFill>
      </fill>
    </dxf>
    <dxf>
      <font>
        <b/>
        <color rgb="FF7F6000"/>
      </font>
      <fill>
        <patternFill patternType="solid">
          <bgColor rgb="FFFFE599"/>
        </patternFill>
      </fill>
    </dxf>
    <dxf>
      <font>
        <b/>
        <color rgb="FF274E13"/>
      </font>
      <fill>
        <patternFill patternType="solid">
          <bgColor rgb="FFD9EAD3"/>
        </patternFill>
      </fill>
    </dxf>
    <dxf>
      <font>
        <b/>
        <color rgb="FF9C0006"/>
      </font>
      <fill>
        <patternFill patternType="solid">
          <bgColor rgb="FFF4C7C3"/>
        </patternFill>
      </fill>
    </dxf>
    <dxf>
      <font>
        <b/>
        <color rgb="FF274E13"/>
      </font>
      <fill>
        <patternFill patternType="solid">
          <bgColor rgb="FFD9EAD3"/>
        </patternFill>
      </fill>
    </dxf>
    <dxf>
      <font>
        <b/>
        <color rgb="FF7F6000"/>
      </font>
      <fill>
        <patternFill patternType="solid">
          <bgColor rgb="FFFFE599"/>
        </patternFill>
      </fill>
    </dxf>
    <dxf>
      <font>
        <b/>
        <color rgb="FF9C0006"/>
      </font>
      <fill>
        <patternFill patternType="solid">
          <bgColor rgb="FFF4C7C3"/>
        </patternFill>
      </fill>
    </dxf>
    <dxf>
      <font>
        <b/>
        <color rgb="FF9C0006"/>
      </font>
      <fill>
        <patternFill patternType="solid">
          <bgColor rgb="FFF4C7C3"/>
        </patternFill>
      </fill>
    </dxf>
    <dxf>
      <font>
        <b/>
        <color rgb="FF274E13"/>
      </font>
      <fill>
        <patternFill patternType="solid">
          <bgColor rgb="FFD9EAD3"/>
        </patternFill>
      </fill>
    </dxf>
    <dxf>
      <font>
        <b/>
        <color rgb="FF9C0006"/>
      </font>
      <fill>
        <patternFill patternType="solid">
          <bgColor rgb="FFF4C7C3"/>
        </patternFill>
      </fill>
    </dxf>
    <dxf>
      <font>
        <b/>
        <color rgb="FF9C0006"/>
      </font>
      <fill>
        <patternFill patternType="solid">
          <bgColor rgb="FFF4C7C3"/>
        </patternFill>
      </fill>
    </dxf>
    <dxf>
      <font>
        <b/>
        <color rgb="FF274E13"/>
      </font>
      <fill>
        <patternFill patternType="solid">
          <bgColor rgb="FFD9EAD3"/>
        </patternFill>
      </fill>
    </dxf>
    <dxf>
      <font>
        <b/>
        <color rgb="FF9C0006"/>
      </font>
      <fill>
        <patternFill patternType="solid">
          <bgColor rgb="FFF4C7C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ieldservicesoftware.io/templates/?utm_source=workbook&amp;utm_medium=in-file-cta&amp;utm_campaign=field-service-software-evaluation-matrix"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fieldservicesoftware.io/templates/?utm_source=workbook&amp;utm_medium=in-file-cta&amp;utm_campaign=field-service-software-evaluation-matri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workbookViewId="0" showGridLines="0"/>
  </sheetViews>
  <sheetFormatPr defaultRowHeight="15" outlineLevelRow="0" outlineLevelCol="0" x14ac:dyDescent="55"/>
  <cols>
    <col min="1" max="6" width="22" customWidth="1"/>
  </cols>
  <sheetData>
    <row r="1" spans="1:6" x14ac:dyDescent="0.25">
      <c r="A1" s="1" t="s">
        <v>0</v>
      </c>
      <c r="B1" s="1"/>
      <c r="C1" s="1"/>
      <c r="D1" s="1"/>
      <c r="E1" s="1"/>
      <c r="F1" s="1"/>
    </row>
    <row r="2" spans="1:6" x14ac:dyDescent="0.25">
      <c r="A2" s="2"/>
      <c r="B2" s="2"/>
      <c r="C2" s="2"/>
      <c r="D2" s="2"/>
      <c r="E2" s="2"/>
      <c r="F2" s="2"/>
    </row>
    <row r="3" spans="1:6" x14ac:dyDescent="0.25">
      <c r="A3" s="3" t="s">
        <v>1</v>
      </c>
      <c r="B3" s="3"/>
      <c r="C3" s="3"/>
      <c r="D3" s="3"/>
      <c r="E3" s="3"/>
      <c r="F3" s="3"/>
    </row>
    <row r="4" ht="75" customHeight="1" spans="1:6" x14ac:dyDescent="0.25">
      <c r="A4" s="2" t="s">
        <v>2</v>
      </c>
      <c r="B4" s="2"/>
      <c r="C4" s="2"/>
      <c r="D4" s="2"/>
      <c r="E4" s="2"/>
      <c r="F4" s="2"/>
    </row>
    <row r="5" spans="1:6" x14ac:dyDescent="0.25">
      <c r="A5" s="2"/>
      <c r="B5" s="2"/>
      <c r="C5" s="2"/>
      <c r="D5" s="2"/>
      <c r="E5" s="2"/>
      <c r="F5" s="2"/>
    </row>
    <row r="6" spans="1:6" x14ac:dyDescent="0.25">
      <c r="A6" s="3" t="s">
        <v>3</v>
      </c>
      <c r="B6" s="3"/>
      <c r="C6" s="3"/>
      <c r="D6" s="3"/>
      <c r="E6" s="3"/>
      <c r="F6" s="3"/>
    </row>
    <row r="7" ht="60" customHeight="1" spans="1:6" x14ac:dyDescent="0.25">
      <c r="A7" s="4" t="s">
        <v>4</v>
      </c>
      <c r="B7" s="4"/>
      <c r="C7" s="4"/>
      <c r="D7" s="4"/>
      <c r="E7" s="4"/>
      <c r="F7" s="4"/>
    </row>
    <row r="8" spans="1:6" x14ac:dyDescent="0.25">
      <c r="A8" s="2"/>
      <c r="B8" s="2"/>
      <c r="C8" s="2"/>
      <c r="D8" s="2"/>
      <c r="E8" s="2"/>
      <c r="F8" s="2"/>
    </row>
    <row r="9" spans="1:6" x14ac:dyDescent="0.25">
      <c r="A9" s="3" t="s">
        <v>5</v>
      </c>
      <c r="B9" s="3"/>
      <c r="C9" s="3"/>
      <c r="D9" s="3"/>
      <c r="E9" s="3"/>
      <c r="F9" s="3"/>
    </row>
    <row r="10" ht="45" customHeight="1" spans="1:6" x14ac:dyDescent="0.25">
      <c r="A10" s="5" t="s">
        <v>6</v>
      </c>
      <c r="B10" s="5"/>
      <c r="C10" s="2" t="s">
        <v>7</v>
      </c>
      <c r="D10" s="2"/>
      <c r="E10" s="2"/>
      <c r="F10" s="2"/>
    </row>
    <row r="11" ht="45" customHeight="1" spans="1:6" x14ac:dyDescent="0.25">
      <c r="A11" s="5" t="s">
        <v>8</v>
      </c>
      <c r="B11" s="5"/>
      <c r="C11" s="2" t="s">
        <v>9</v>
      </c>
      <c r="D11" s="2"/>
      <c r="E11" s="2"/>
      <c r="F11" s="2"/>
    </row>
    <row r="12" ht="45" customHeight="1" spans="1:6" x14ac:dyDescent="0.25">
      <c r="A12" s="5" t="s">
        <v>10</v>
      </c>
      <c r="B12" s="5"/>
      <c r="C12" s="2" t="s">
        <v>11</v>
      </c>
      <c r="D12" s="2"/>
      <c r="E12" s="2"/>
      <c r="F12" s="2"/>
    </row>
    <row r="13" ht="45" customHeight="1" spans="1:6" x14ac:dyDescent="0.25">
      <c r="A13" s="5" t="s">
        <v>12</v>
      </c>
      <c r="B13" s="5"/>
      <c r="C13" s="2" t="s">
        <v>13</v>
      </c>
      <c r="D13" s="2"/>
      <c r="E13" s="2"/>
      <c r="F13" s="2"/>
    </row>
    <row r="14" spans="1:6" x14ac:dyDescent="0.25">
      <c r="A14" s="2"/>
      <c r="B14" s="2"/>
      <c r="C14" s="2"/>
      <c r="D14" s="2"/>
      <c r="E14" s="2"/>
      <c r="F14" s="2"/>
    </row>
    <row r="15" spans="1:6" x14ac:dyDescent="0.25">
      <c r="A15" s="3" t="s">
        <v>14</v>
      </c>
      <c r="B15" s="3"/>
      <c r="C15" s="3"/>
      <c r="D15" s="3"/>
      <c r="E15" s="3"/>
      <c r="F15" s="3"/>
    </row>
    <row r="16" ht="30" customHeight="1" spans="1:6" x14ac:dyDescent="0.25">
      <c r="A16" s="2" t="s">
        <v>15</v>
      </c>
      <c r="B16" s="2"/>
      <c r="C16" s="2"/>
      <c r="D16" s="2"/>
      <c r="E16" s="2"/>
      <c r="F16" s="2"/>
    </row>
    <row r="17" ht="30" customHeight="1" spans="1:6" x14ac:dyDescent="0.25">
      <c r="A17" s="2" t="s">
        <v>16</v>
      </c>
      <c r="B17" s="2"/>
      <c r="C17" s="2"/>
      <c r="D17" s="2"/>
      <c r="E17" s="2"/>
      <c r="F17" s="2"/>
    </row>
    <row r="18" ht="30" customHeight="1" spans="1:6" x14ac:dyDescent="0.25">
      <c r="A18" s="2" t="s">
        <v>17</v>
      </c>
      <c r="B18" s="2"/>
      <c r="C18" s="2"/>
      <c r="D18" s="2"/>
      <c r="E18" s="2"/>
      <c r="F18" s="2"/>
    </row>
    <row r="19" ht="30" customHeight="1" spans="1:6" x14ac:dyDescent="0.25">
      <c r="A19" s="2" t="s">
        <v>18</v>
      </c>
      <c r="B19" s="2"/>
      <c r="C19" s="2"/>
      <c r="D19" s="2"/>
      <c r="E19" s="2"/>
      <c r="F19" s="2"/>
    </row>
    <row r="20" ht="30" customHeight="1" spans="1:6" x14ac:dyDescent="0.25">
      <c r="A20" s="2" t="s">
        <v>19</v>
      </c>
      <c r="B20" s="2"/>
      <c r="C20" s="2"/>
      <c r="D20" s="2"/>
      <c r="E20" s="2"/>
      <c r="F20" s="2"/>
    </row>
    <row r="21" ht="30" customHeight="1" spans="1:6" x14ac:dyDescent="0.25">
      <c r="A21" s="2" t="s">
        <v>20</v>
      </c>
      <c r="B21" s="2"/>
      <c r="C21" s="2"/>
      <c r="D21" s="2"/>
      <c r="E21" s="2"/>
      <c r="F21" s="2"/>
    </row>
    <row r="22" spans="1:6" x14ac:dyDescent="0.25">
      <c r="A22" s="2"/>
      <c r="B22" s="2"/>
      <c r="C22" s="2"/>
      <c r="D22" s="2"/>
      <c r="E22" s="2"/>
      <c r="F22" s="2"/>
    </row>
    <row r="23" spans="1:6" x14ac:dyDescent="0.25">
      <c r="A23" s="3" t="s">
        <v>21</v>
      </c>
      <c r="B23" s="3"/>
      <c r="C23" s="3"/>
      <c r="D23" s="3"/>
      <c r="E23" s="3"/>
      <c r="F23" s="3"/>
    </row>
    <row r="24" spans="1:6" x14ac:dyDescent="0.25">
      <c r="A24" s="5" t="s">
        <v>21</v>
      </c>
      <c r="B24" s="2"/>
      <c r="C24" s="2"/>
      <c r="D24" s="2"/>
      <c r="E24" s="2"/>
      <c r="F24" s="2"/>
    </row>
    <row r="25" spans="1:6" x14ac:dyDescent="0.25">
      <c r="A25" s="6" t="s">
        <v>22</v>
      </c>
      <c r="B25" s="7" t="s">
        <v>23</v>
      </c>
      <c r="C25" s="2"/>
      <c r="D25" s="2"/>
      <c r="E25" s="2"/>
      <c r="F25" s="2"/>
    </row>
    <row r="26" spans="1:6" x14ac:dyDescent="0.25">
      <c r="A26" s="8" t="s">
        <v>22</v>
      </c>
      <c r="B26" s="7" t="s">
        <v>24</v>
      </c>
      <c r="C26" s="2"/>
      <c r="D26" s="2"/>
      <c r="E26" s="2"/>
      <c r="F26" s="2"/>
    </row>
    <row r="27" spans="1:6" x14ac:dyDescent="0.25">
      <c r="A27" s="9" t="s">
        <v>22</v>
      </c>
      <c r="B27" s="7" t="s">
        <v>25</v>
      </c>
      <c r="C27" s="2"/>
      <c r="D27" s="2"/>
      <c r="E27" s="2"/>
      <c r="F27" s="2"/>
    </row>
    <row r="28" spans="1:6" x14ac:dyDescent="0.25">
      <c r="A28" s="2"/>
      <c r="B28" s="2"/>
      <c r="C28" s="2"/>
      <c r="D28" s="2"/>
      <c r="E28" s="2"/>
      <c r="F28" s="2"/>
    </row>
    <row r="29" spans="1:6" x14ac:dyDescent="0.25">
      <c r="A29" s="3" t="s">
        <v>26</v>
      </c>
      <c r="B29" s="3"/>
      <c r="C29" s="3"/>
      <c r="D29" s="3"/>
      <c r="E29" s="3"/>
      <c r="F29" s="3"/>
    </row>
    <row r="30" ht="45" customHeight="1" spans="1:6" x14ac:dyDescent="0.25">
      <c r="A30" s="2" t="s">
        <v>27</v>
      </c>
      <c r="B30" s="2"/>
      <c r="C30" s="2"/>
      <c r="D30" s="2"/>
      <c r="E30" s="2"/>
      <c r="F30" s="2"/>
    </row>
    <row r="31" spans="1:6" x14ac:dyDescent="0.25">
      <c r="A31" s="2"/>
      <c r="B31" s="2"/>
      <c r="C31" s="2"/>
      <c r="D31" s="2"/>
      <c r="E31" s="2"/>
      <c r="F31" s="2"/>
    </row>
    <row r="32" spans="1:6" x14ac:dyDescent="0.25">
      <c r="A32" s="3" t="s">
        <v>28</v>
      </c>
      <c r="B32" s="3"/>
      <c r="C32" s="3"/>
      <c r="D32" s="3"/>
      <c r="E32" s="3"/>
      <c r="F32" s="3"/>
    </row>
    <row r="33" ht="45" customHeight="1" spans="1:6" x14ac:dyDescent="0.25">
      <c r="A33" s="2" t="s">
        <v>29</v>
      </c>
      <c r="B33" s="2"/>
      <c r="C33" s="2"/>
      <c r="D33" s="2"/>
      <c r="E33" s="2"/>
      <c r="F33" s="2"/>
    </row>
    <row r="34" spans="1:6" x14ac:dyDescent="0.25">
      <c r="A34" s="2"/>
      <c r="B34" s="2"/>
      <c r="C34" s="2"/>
      <c r="D34" s="2"/>
      <c r="E34" s="2"/>
      <c r="F34" s="2"/>
    </row>
    <row r="35" spans="1:6" x14ac:dyDescent="0.25">
      <c r="A35" s="2"/>
      <c r="B35" s="2"/>
      <c r="C35" s="2"/>
      <c r="D35" s="2"/>
      <c r="E35" s="2"/>
      <c r="F35" s="2"/>
    </row>
    <row r="36" ht="32" customHeight="1" spans="1:6" x14ac:dyDescent="0.25">
      <c r="A36" s="10" t="s">
        <v>30</v>
      </c>
      <c r="B36" s="10"/>
      <c r="C36" s="10"/>
      <c r="D36" s="10"/>
      <c r="E36" s="10"/>
      <c r="F36" s="10"/>
    </row>
  </sheetData>
  <mergeCells count="27">
    <mergeCell ref="A1:F1"/>
    <mergeCell ref="A3:F3"/>
    <mergeCell ref="A4:F4"/>
    <mergeCell ref="A6:F6"/>
    <mergeCell ref="A7:F7"/>
    <mergeCell ref="A9:F9"/>
    <mergeCell ref="A10:B10"/>
    <mergeCell ref="C10:F10"/>
    <mergeCell ref="A11:B11"/>
    <mergeCell ref="C11:F11"/>
    <mergeCell ref="A12:B12"/>
    <mergeCell ref="C12:F12"/>
    <mergeCell ref="A13:B13"/>
    <mergeCell ref="C13:F13"/>
    <mergeCell ref="A15:F15"/>
    <mergeCell ref="A16:F16"/>
    <mergeCell ref="A17:F17"/>
    <mergeCell ref="A18:F18"/>
    <mergeCell ref="A19:F19"/>
    <mergeCell ref="A20:F20"/>
    <mergeCell ref="A21:F21"/>
    <mergeCell ref="A23:F23"/>
    <mergeCell ref="A29:F29"/>
    <mergeCell ref="A30:F30"/>
    <mergeCell ref="A32:F32"/>
    <mergeCell ref="A33:F33"/>
    <mergeCell ref="A36:F36"/>
  </mergeCells>
  <hyperlinks>
    <hyperlink ref="A36"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1"/>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2" width="22" customWidth="1"/>
    <col min="3" max="3" width="13" customWidth="1"/>
    <col min="4" max="5" width="11" customWidth="1"/>
    <col min="6" max="6" width="14" customWidth="1"/>
  </cols>
  <sheetData>
    <row r="1" ht="36" customHeight="1" spans="1:6" x14ac:dyDescent="0.25">
      <c r="A1" s="11" t="s">
        <v>31</v>
      </c>
      <c r="B1" s="11" t="s">
        <v>32</v>
      </c>
      <c r="C1" s="11" t="s">
        <v>33</v>
      </c>
      <c r="D1" s="11" t="s">
        <v>34</v>
      </c>
      <c r="E1" s="11" t="s">
        <v>35</v>
      </c>
      <c r="F1" s="11" t="s">
        <v>36</v>
      </c>
    </row>
    <row r="2" spans="1:6" x14ac:dyDescent="0.25">
      <c r="A2" s="12" t="s">
        <v>37</v>
      </c>
      <c r="B2" s="12" t="s">
        <v>38</v>
      </c>
      <c r="C2" s="13">
        <v>5</v>
      </c>
      <c r="D2" s="14" t="s">
        <v>39</v>
      </c>
      <c r="E2" s="15">
        <f>IF(LEN(A2)+LEN(B2)+LEN(C2)+LEN(D2)=0,"",IF(ISNUMBER(C2),IF(SUM(Criteria!$C$2:$C$101)=0,"n/a",C2/SUM(Criteria!$C$2:$C$101)),""))</f>
        <v>0.128205128205128</v>
      </c>
      <c r="F2" s="16" t="str">
        <f>IF(LEN(A2)+LEN(B2)+LEN(C2)+LEN(D2)=0,"",IF(OR(LEN(A2)=0,AND(B2&lt;&gt;"Scheduling &amp; dispatch",B2&lt;&gt;"Mobile app",B2&lt;&gt;"Invoicing &amp; payments",B2&lt;&gt;"Integrations",B2&lt;&gt;"Service agreements",B2&lt;&gt;"Assets",B2&lt;&gt;"Reporting",B2&lt;&gt;"Support &amp; onboarding",B2&lt;&gt;"Cost",B2&lt;&gt;"Other"),IF(ISNUMBER(C2),OR(C2&lt;0,C2&gt;5,C2&lt;&gt;INT(C2)),TRUE),AND(D2&lt;&gt;"Yes",D2&lt;&gt;"No")),"Check inputs","OK"))</f>
        <v>OK</v>
      </c>
    </row>
    <row r="3" spans="1:6" x14ac:dyDescent="0.25">
      <c r="A3" s="12" t="s">
        <v>40</v>
      </c>
      <c r="B3" s="12" t="s">
        <v>41</v>
      </c>
      <c r="C3" s="13">
        <v>5</v>
      </c>
      <c r="D3" s="14" t="s">
        <v>39</v>
      </c>
      <c r="E3" s="15">
        <f>IF(LEN(A3)+LEN(B3)+LEN(C3)+LEN(D3)=0,"",IF(ISNUMBER(C3),IF(SUM(Criteria!$C$2:$C$101)=0,"n/a",C3/SUM(Criteria!$C$2:$C$101)),""))</f>
        <v>0.128205128205128</v>
      </c>
      <c r="F3" s="16" t="str">
        <f>IF(LEN(A3)+LEN(B3)+LEN(C3)+LEN(D3)=0,"",IF(OR(LEN(A3)=0,AND(B3&lt;&gt;"Scheduling &amp; dispatch",B3&lt;&gt;"Mobile app",B3&lt;&gt;"Invoicing &amp; payments",B3&lt;&gt;"Integrations",B3&lt;&gt;"Service agreements",B3&lt;&gt;"Assets",B3&lt;&gt;"Reporting",B3&lt;&gt;"Support &amp; onboarding",B3&lt;&gt;"Cost",B3&lt;&gt;"Other"),IF(ISNUMBER(C3),OR(C3&lt;0,C3&gt;5,C3&lt;&gt;INT(C3)),TRUE),AND(D3&lt;&gt;"Yes",D3&lt;&gt;"No")),"Check inputs","OK"))</f>
        <v>OK</v>
      </c>
    </row>
    <row r="4" spans="1:6" x14ac:dyDescent="0.25">
      <c r="A4" s="12" t="s">
        <v>42</v>
      </c>
      <c r="B4" s="12" t="s">
        <v>43</v>
      </c>
      <c r="C4" s="13">
        <v>4</v>
      </c>
      <c r="D4" s="14" t="s">
        <v>39</v>
      </c>
      <c r="E4" s="15">
        <f>IF(LEN(A4)+LEN(B4)+LEN(C4)+LEN(D4)=0,"",IF(ISNUMBER(C4),IF(SUM(Criteria!$C$2:$C$101)=0,"n/a",C4/SUM(Criteria!$C$2:$C$101)),""))</f>
        <v>0.102564102564103</v>
      </c>
      <c r="F4" s="16" t="str">
        <f>IF(LEN(A4)+LEN(B4)+LEN(C4)+LEN(D4)=0,"",IF(OR(LEN(A4)=0,AND(B4&lt;&gt;"Scheduling &amp; dispatch",B4&lt;&gt;"Mobile app",B4&lt;&gt;"Invoicing &amp; payments",B4&lt;&gt;"Integrations",B4&lt;&gt;"Service agreements",B4&lt;&gt;"Assets",B4&lt;&gt;"Reporting",B4&lt;&gt;"Support &amp; onboarding",B4&lt;&gt;"Cost",B4&lt;&gt;"Other"),IF(ISNUMBER(C4),OR(C4&lt;0,C4&gt;5,C4&lt;&gt;INT(C4)),TRUE),AND(D4&lt;&gt;"Yes",D4&lt;&gt;"No")),"Check inputs","OK"))</f>
        <v>OK</v>
      </c>
    </row>
    <row r="5" spans="1:6" x14ac:dyDescent="0.25">
      <c r="A5" s="12" t="s">
        <v>44</v>
      </c>
      <c r="B5" s="12" t="s">
        <v>43</v>
      </c>
      <c r="C5" s="13">
        <v>3</v>
      </c>
      <c r="D5" s="14" t="s">
        <v>45</v>
      </c>
      <c r="E5" s="15">
        <f>IF(LEN(A5)+LEN(B5)+LEN(C5)+LEN(D5)=0,"",IF(ISNUMBER(C5),IF(SUM(Criteria!$C$2:$C$101)=0,"n/a",C5/SUM(Criteria!$C$2:$C$101)),""))</f>
        <v>0.0769230769230769</v>
      </c>
      <c r="F5" s="16" t="str">
        <f>IF(LEN(A5)+LEN(B5)+LEN(C5)+LEN(D5)=0,"",IF(OR(LEN(A5)=0,AND(B5&lt;&gt;"Scheduling &amp; dispatch",B5&lt;&gt;"Mobile app",B5&lt;&gt;"Invoicing &amp; payments",B5&lt;&gt;"Integrations",B5&lt;&gt;"Service agreements",B5&lt;&gt;"Assets",B5&lt;&gt;"Reporting",B5&lt;&gt;"Support &amp; onboarding",B5&lt;&gt;"Cost",B5&lt;&gt;"Other"),IF(ISNUMBER(C5),OR(C5&lt;0,C5&gt;5,C5&lt;&gt;INT(C5)),TRUE),AND(D5&lt;&gt;"Yes",D5&lt;&gt;"No")),"Check inputs","OK"))</f>
        <v>OK</v>
      </c>
    </row>
    <row r="6" spans="1:6" x14ac:dyDescent="0.25">
      <c r="A6" s="12" t="s">
        <v>46</v>
      </c>
      <c r="B6" s="12" t="s">
        <v>47</v>
      </c>
      <c r="C6" s="13">
        <v>4</v>
      </c>
      <c r="D6" s="14" t="s">
        <v>39</v>
      </c>
      <c r="E6" s="15">
        <f>IF(LEN(A6)+LEN(B6)+LEN(C6)+LEN(D6)=0,"",IF(ISNUMBER(C6),IF(SUM(Criteria!$C$2:$C$101)=0,"n/a",C6/SUM(Criteria!$C$2:$C$101)),""))</f>
        <v>0.102564102564103</v>
      </c>
      <c r="F6" s="16" t="str">
        <f>IF(LEN(A6)+LEN(B6)+LEN(C6)+LEN(D6)=0,"",IF(OR(LEN(A6)=0,AND(B6&lt;&gt;"Scheduling &amp; dispatch",B6&lt;&gt;"Mobile app",B6&lt;&gt;"Invoicing &amp; payments",B6&lt;&gt;"Integrations",B6&lt;&gt;"Service agreements",B6&lt;&gt;"Assets",B6&lt;&gt;"Reporting",B6&lt;&gt;"Support &amp; onboarding",B6&lt;&gt;"Cost",B6&lt;&gt;"Other"),IF(ISNUMBER(C6),OR(C6&lt;0,C6&gt;5,C6&lt;&gt;INT(C6)),TRUE),AND(D6&lt;&gt;"Yes",D6&lt;&gt;"No")),"Check inputs","OK"))</f>
        <v>OK</v>
      </c>
    </row>
    <row r="7" spans="1:6" x14ac:dyDescent="0.25">
      <c r="A7" s="12" t="s">
        <v>48</v>
      </c>
      <c r="B7" s="12" t="s">
        <v>49</v>
      </c>
      <c r="C7" s="13">
        <v>4</v>
      </c>
      <c r="D7" s="14" t="s">
        <v>45</v>
      </c>
      <c r="E7" s="15">
        <f>IF(LEN(A7)+LEN(B7)+LEN(C7)+LEN(D7)=0,"",IF(ISNUMBER(C7),IF(SUM(Criteria!$C$2:$C$101)=0,"n/a",C7/SUM(Criteria!$C$2:$C$101)),""))</f>
        <v>0.102564102564103</v>
      </c>
      <c r="F7" s="16" t="str">
        <f>IF(LEN(A7)+LEN(B7)+LEN(C7)+LEN(D7)=0,"",IF(OR(LEN(A7)=0,AND(B7&lt;&gt;"Scheduling &amp; dispatch",B7&lt;&gt;"Mobile app",B7&lt;&gt;"Invoicing &amp; payments",B7&lt;&gt;"Integrations",B7&lt;&gt;"Service agreements",B7&lt;&gt;"Assets",B7&lt;&gt;"Reporting",B7&lt;&gt;"Support &amp; onboarding",B7&lt;&gt;"Cost",B7&lt;&gt;"Other"),IF(ISNUMBER(C7),OR(C7&lt;0,C7&gt;5,C7&lt;&gt;INT(C7)),TRUE),AND(D7&lt;&gt;"Yes",D7&lt;&gt;"No")),"Check inputs","OK"))</f>
        <v>OK</v>
      </c>
    </row>
    <row r="8" spans="1:6" x14ac:dyDescent="0.25">
      <c r="A8" s="12" t="s">
        <v>50</v>
      </c>
      <c r="B8" s="12" t="s">
        <v>51</v>
      </c>
      <c r="C8" s="13">
        <v>3</v>
      </c>
      <c r="D8" s="14" t="s">
        <v>45</v>
      </c>
      <c r="E8" s="15">
        <f>IF(LEN(A8)+LEN(B8)+LEN(C8)+LEN(D8)=0,"",IF(ISNUMBER(C8),IF(SUM(Criteria!$C$2:$C$101)=0,"n/a",C8/SUM(Criteria!$C$2:$C$101)),""))</f>
        <v>0.0769230769230769</v>
      </c>
      <c r="F8" s="16" t="str">
        <f>IF(LEN(A8)+LEN(B8)+LEN(C8)+LEN(D8)=0,"",IF(OR(LEN(A8)=0,AND(B8&lt;&gt;"Scheduling &amp; dispatch",B8&lt;&gt;"Mobile app",B8&lt;&gt;"Invoicing &amp; payments",B8&lt;&gt;"Integrations",B8&lt;&gt;"Service agreements",B8&lt;&gt;"Assets",B8&lt;&gt;"Reporting",B8&lt;&gt;"Support &amp; onboarding",B8&lt;&gt;"Cost",B8&lt;&gt;"Other"),IF(ISNUMBER(C8),OR(C8&lt;0,C8&gt;5,C8&lt;&gt;INT(C8)),TRUE),AND(D8&lt;&gt;"Yes",D8&lt;&gt;"No")),"Check inputs","OK"))</f>
        <v>OK</v>
      </c>
    </row>
    <row r="9" spans="1:6" x14ac:dyDescent="0.25">
      <c r="A9" s="12" t="s">
        <v>52</v>
      </c>
      <c r="B9" s="12" t="s">
        <v>53</v>
      </c>
      <c r="C9" s="13">
        <v>3</v>
      </c>
      <c r="D9" s="14" t="s">
        <v>45</v>
      </c>
      <c r="E9" s="15">
        <f>IF(LEN(A9)+LEN(B9)+LEN(C9)+LEN(D9)=0,"",IF(ISNUMBER(C9),IF(SUM(Criteria!$C$2:$C$101)=0,"n/a",C9/SUM(Criteria!$C$2:$C$101)),""))</f>
        <v>0.0769230769230769</v>
      </c>
      <c r="F9" s="16" t="str">
        <f>IF(LEN(A9)+LEN(B9)+LEN(C9)+LEN(D9)=0,"",IF(OR(LEN(A9)=0,AND(B9&lt;&gt;"Scheduling &amp; dispatch",B9&lt;&gt;"Mobile app",B9&lt;&gt;"Invoicing &amp; payments",B9&lt;&gt;"Integrations",B9&lt;&gt;"Service agreements",B9&lt;&gt;"Assets",B9&lt;&gt;"Reporting",B9&lt;&gt;"Support &amp; onboarding",B9&lt;&gt;"Cost",B9&lt;&gt;"Other"),IF(ISNUMBER(C9),OR(C9&lt;0,C9&gt;5,C9&lt;&gt;INT(C9)),TRUE),AND(D9&lt;&gt;"Yes",D9&lt;&gt;"No")),"Check inputs","OK"))</f>
        <v>OK</v>
      </c>
    </row>
    <row r="10" spans="1:6" x14ac:dyDescent="0.25">
      <c r="A10" s="12" t="s">
        <v>54</v>
      </c>
      <c r="B10" s="12" t="s">
        <v>55</v>
      </c>
      <c r="C10" s="13">
        <v>4</v>
      </c>
      <c r="D10" s="14" t="s">
        <v>45</v>
      </c>
      <c r="E10" s="15">
        <f>IF(LEN(A10)+LEN(B10)+LEN(C10)+LEN(D10)=0,"",IF(ISNUMBER(C10),IF(SUM(Criteria!$C$2:$C$101)=0,"n/a",C10/SUM(Criteria!$C$2:$C$101)),""))</f>
        <v>0.102564102564103</v>
      </c>
      <c r="F10" s="16" t="str">
        <f>IF(LEN(A10)+LEN(B10)+LEN(C10)+LEN(D10)=0,"",IF(OR(LEN(A10)=0,AND(B10&lt;&gt;"Scheduling &amp; dispatch",B10&lt;&gt;"Mobile app",B10&lt;&gt;"Invoicing &amp; payments",B10&lt;&gt;"Integrations",B10&lt;&gt;"Service agreements",B10&lt;&gt;"Assets",B10&lt;&gt;"Reporting",B10&lt;&gt;"Support &amp; onboarding",B10&lt;&gt;"Cost",B10&lt;&gt;"Other"),IF(ISNUMBER(C10),OR(C10&lt;0,C10&gt;5,C10&lt;&gt;INT(C10)),TRUE),AND(D10&lt;&gt;"Yes",D10&lt;&gt;"No")),"Check inputs","OK"))</f>
        <v>OK</v>
      </c>
    </row>
    <row r="11" spans="1:6" x14ac:dyDescent="0.25">
      <c r="A11" s="12" t="s">
        <v>56</v>
      </c>
      <c r="B11" s="12" t="s">
        <v>57</v>
      </c>
      <c r="C11" s="13">
        <v>4</v>
      </c>
      <c r="D11" s="14" t="s">
        <v>45</v>
      </c>
      <c r="E11" s="15">
        <f>IF(LEN(A11)+LEN(B11)+LEN(C11)+LEN(D11)=0,"",IF(ISNUMBER(C11),IF(SUM(Criteria!$C$2:$C$101)=0,"n/a",C11/SUM(Criteria!$C$2:$C$101)),""))</f>
        <v>0.102564102564103</v>
      </c>
      <c r="F11" s="16" t="str">
        <f>IF(LEN(A11)+LEN(B11)+LEN(C11)+LEN(D11)=0,"",IF(OR(LEN(A11)=0,AND(B11&lt;&gt;"Scheduling &amp; dispatch",B11&lt;&gt;"Mobile app",B11&lt;&gt;"Invoicing &amp; payments",B11&lt;&gt;"Integrations",B11&lt;&gt;"Service agreements",B11&lt;&gt;"Assets",B11&lt;&gt;"Reporting",B11&lt;&gt;"Support &amp; onboarding",B11&lt;&gt;"Cost",B11&lt;&gt;"Other"),IF(ISNUMBER(C11),OR(C11&lt;0,C11&gt;5,C11&lt;&gt;INT(C11)),TRUE),AND(D11&lt;&gt;"Yes",D11&lt;&gt;"No")),"Check inputs","OK"))</f>
        <v>OK</v>
      </c>
    </row>
    <row r="12" spans="1:6" x14ac:dyDescent="0.25">
      <c r="A12" s="12"/>
      <c r="B12" s="12"/>
      <c r="C12" s="13"/>
      <c r="D12" s="14"/>
      <c r="E12" s="15" t="str">
        <f>IF(LEN(A12)+LEN(B12)+LEN(C12)+LEN(D12)=0,"",IF(ISNUMBER(C12),IF(SUM(Criteria!$C$2:$C$101)=0,"n/a",C12/SUM(Criteria!$C$2:$C$101)),""))</f>
        <v/>
      </c>
      <c r="F12" s="16" t="str">
        <f>IF(LEN(A12)+LEN(B12)+LEN(C12)+LEN(D12)=0,"",IF(OR(LEN(A12)=0,AND(B12&lt;&gt;"Scheduling &amp; dispatch",B12&lt;&gt;"Mobile app",B12&lt;&gt;"Invoicing &amp; payments",B12&lt;&gt;"Integrations",B12&lt;&gt;"Service agreements",B12&lt;&gt;"Assets",B12&lt;&gt;"Reporting",B12&lt;&gt;"Support &amp; onboarding",B12&lt;&gt;"Cost",B12&lt;&gt;"Other"),IF(ISNUMBER(C12),OR(C12&lt;0,C12&gt;5,C12&lt;&gt;INT(C12)),TRUE),AND(D12&lt;&gt;"Yes",D12&lt;&gt;"No")),"Check inputs","OK"))</f>
        <v/>
      </c>
    </row>
    <row r="13" spans="1:6" x14ac:dyDescent="0.25">
      <c r="A13" s="12"/>
      <c r="B13" s="12"/>
      <c r="C13" s="13"/>
      <c r="D13" s="14"/>
      <c r="E13" s="15" t="str">
        <f>IF(LEN(A13)+LEN(B13)+LEN(C13)+LEN(D13)=0,"",IF(ISNUMBER(C13),IF(SUM(Criteria!$C$2:$C$101)=0,"n/a",C13/SUM(Criteria!$C$2:$C$101)),""))</f>
        <v/>
      </c>
      <c r="F13" s="16" t="str">
        <f>IF(LEN(A13)+LEN(B13)+LEN(C13)+LEN(D13)=0,"",IF(OR(LEN(A13)=0,AND(B13&lt;&gt;"Scheduling &amp; dispatch",B13&lt;&gt;"Mobile app",B13&lt;&gt;"Invoicing &amp; payments",B13&lt;&gt;"Integrations",B13&lt;&gt;"Service agreements",B13&lt;&gt;"Assets",B13&lt;&gt;"Reporting",B13&lt;&gt;"Support &amp; onboarding",B13&lt;&gt;"Cost",B13&lt;&gt;"Other"),IF(ISNUMBER(C13),OR(C13&lt;0,C13&gt;5,C13&lt;&gt;INT(C13)),TRUE),AND(D13&lt;&gt;"Yes",D13&lt;&gt;"No")),"Check inputs","OK"))</f>
        <v/>
      </c>
    </row>
    <row r="14" spans="1:6" x14ac:dyDescent="0.25">
      <c r="A14" s="12"/>
      <c r="B14" s="12"/>
      <c r="C14" s="13"/>
      <c r="D14" s="14"/>
      <c r="E14" s="15" t="str">
        <f>IF(LEN(A14)+LEN(B14)+LEN(C14)+LEN(D14)=0,"",IF(ISNUMBER(C14),IF(SUM(Criteria!$C$2:$C$101)=0,"n/a",C14/SUM(Criteria!$C$2:$C$101)),""))</f>
        <v/>
      </c>
      <c r="F14" s="16" t="str">
        <f>IF(LEN(A14)+LEN(B14)+LEN(C14)+LEN(D14)=0,"",IF(OR(LEN(A14)=0,AND(B14&lt;&gt;"Scheduling &amp; dispatch",B14&lt;&gt;"Mobile app",B14&lt;&gt;"Invoicing &amp; payments",B14&lt;&gt;"Integrations",B14&lt;&gt;"Service agreements",B14&lt;&gt;"Assets",B14&lt;&gt;"Reporting",B14&lt;&gt;"Support &amp; onboarding",B14&lt;&gt;"Cost",B14&lt;&gt;"Other"),IF(ISNUMBER(C14),OR(C14&lt;0,C14&gt;5,C14&lt;&gt;INT(C14)),TRUE),AND(D14&lt;&gt;"Yes",D14&lt;&gt;"No")),"Check inputs","OK"))</f>
        <v/>
      </c>
    </row>
    <row r="15" spans="1:6" x14ac:dyDescent="0.25">
      <c r="A15" s="12"/>
      <c r="B15" s="12"/>
      <c r="C15" s="13"/>
      <c r="D15" s="14"/>
      <c r="E15" s="15" t="str">
        <f>IF(LEN(A15)+LEN(B15)+LEN(C15)+LEN(D15)=0,"",IF(ISNUMBER(C15),IF(SUM(Criteria!$C$2:$C$101)=0,"n/a",C15/SUM(Criteria!$C$2:$C$101)),""))</f>
        <v/>
      </c>
      <c r="F15" s="16" t="str">
        <f>IF(LEN(A15)+LEN(B15)+LEN(C15)+LEN(D15)=0,"",IF(OR(LEN(A15)=0,AND(B15&lt;&gt;"Scheduling &amp; dispatch",B15&lt;&gt;"Mobile app",B15&lt;&gt;"Invoicing &amp; payments",B15&lt;&gt;"Integrations",B15&lt;&gt;"Service agreements",B15&lt;&gt;"Assets",B15&lt;&gt;"Reporting",B15&lt;&gt;"Support &amp; onboarding",B15&lt;&gt;"Cost",B15&lt;&gt;"Other"),IF(ISNUMBER(C15),OR(C15&lt;0,C15&gt;5,C15&lt;&gt;INT(C15)),TRUE),AND(D15&lt;&gt;"Yes",D15&lt;&gt;"No")),"Check inputs","OK"))</f>
        <v/>
      </c>
    </row>
    <row r="16" spans="1:6" x14ac:dyDescent="0.25">
      <c r="A16" s="12"/>
      <c r="B16" s="12"/>
      <c r="C16" s="13"/>
      <c r="D16" s="14"/>
      <c r="E16" s="15" t="str">
        <f>IF(LEN(A16)+LEN(B16)+LEN(C16)+LEN(D16)=0,"",IF(ISNUMBER(C16),IF(SUM(Criteria!$C$2:$C$101)=0,"n/a",C16/SUM(Criteria!$C$2:$C$101)),""))</f>
        <v/>
      </c>
      <c r="F16" s="16" t="str">
        <f>IF(LEN(A16)+LEN(B16)+LEN(C16)+LEN(D16)=0,"",IF(OR(LEN(A16)=0,AND(B16&lt;&gt;"Scheduling &amp; dispatch",B16&lt;&gt;"Mobile app",B16&lt;&gt;"Invoicing &amp; payments",B16&lt;&gt;"Integrations",B16&lt;&gt;"Service agreements",B16&lt;&gt;"Assets",B16&lt;&gt;"Reporting",B16&lt;&gt;"Support &amp; onboarding",B16&lt;&gt;"Cost",B16&lt;&gt;"Other"),IF(ISNUMBER(C16),OR(C16&lt;0,C16&gt;5,C16&lt;&gt;INT(C16)),TRUE),AND(D16&lt;&gt;"Yes",D16&lt;&gt;"No")),"Check inputs","OK"))</f>
        <v/>
      </c>
    </row>
    <row r="17" spans="1:6" x14ac:dyDescent="0.25">
      <c r="A17" s="12"/>
      <c r="B17" s="12"/>
      <c r="C17" s="13"/>
      <c r="D17" s="14"/>
      <c r="E17" s="15" t="str">
        <f>IF(LEN(A17)+LEN(B17)+LEN(C17)+LEN(D17)=0,"",IF(ISNUMBER(C17),IF(SUM(Criteria!$C$2:$C$101)=0,"n/a",C17/SUM(Criteria!$C$2:$C$101)),""))</f>
        <v/>
      </c>
      <c r="F17" s="16" t="str">
        <f>IF(LEN(A17)+LEN(B17)+LEN(C17)+LEN(D17)=0,"",IF(OR(LEN(A17)=0,AND(B17&lt;&gt;"Scheduling &amp; dispatch",B17&lt;&gt;"Mobile app",B17&lt;&gt;"Invoicing &amp; payments",B17&lt;&gt;"Integrations",B17&lt;&gt;"Service agreements",B17&lt;&gt;"Assets",B17&lt;&gt;"Reporting",B17&lt;&gt;"Support &amp; onboarding",B17&lt;&gt;"Cost",B17&lt;&gt;"Other"),IF(ISNUMBER(C17),OR(C17&lt;0,C17&gt;5,C17&lt;&gt;INT(C17)),TRUE),AND(D17&lt;&gt;"Yes",D17&lt;&gt;"No")),"Check inputs","OK"))</f>
        <v/>
      </c>
    </row>
    <row r="18" spans="1:6" x14ac:dyDescent="0.25">
      <c r="A18" s="12"/>
      <c r="B18" s="12"/>
      <c r="C18" s="13"/>
      <c r="D18" s="14"/>
      <c r="E18" s="15" t="str">
        <f>IF(LEN(A18)+LEN(B18)+LEN(C18)+LEN(D18)=0,"",IF(ISNUMBER(C18),IF(SUM(Criteria!$C$2:$C$101)=0,"n/a",C18/SUM(Criteria!$C$2:$C$101)),""))</f>
        <v/>
      </c>
      <c r="F18" s="16" t="str">
        <f>IF(LEN(A18)+LEN(B18)+LEN(C18)+LEN(D18)=0,"",IF(OR(LEN(A18)=0,AND(B18&lt;&gt;"Scheduling &amp; dispatch",B18&lt;&gt;"Mobile app",B18&lt;&gt;"Invoicing &amp; payments",B18&lt;&gt;"Integrations",B18&lt;&gt;"Service agreements",B18&lt;&gt;"Assets",B18&lt;&gt;"Reporting",B18&lt;&gt;"Support &amp; onboarding",B18&lt;&gt;"Cost",B18&lt;&gt;"Other"),IF(ISNUMBER(C18),OR(C18&lt;0,C18&gt;5,C18&lt;&gt;INT(C18)),TRUE),AND(D18&lt;&gt;"Yes",D18&lt;&gt;"No")),"Check inputs","OK"))</f>
        <v/>
      </c>
    </row>
    <row r="19" spans="1:6" x14ac:dyDescent="0.25">
      <c r="A19" s="12"/>
      <c r="B19" s="12"/>
      <c r="C19" s="13"/>
      <c r="D19" s="14"/>
      <c r="E19" s="15" t="str">
        <f>IF(LEN(A19)+LEN(B19)+LEN(C19)+LEN(D19)=0,"",IF(ISNUMBER(C19),IF(SUM(Criteria!$C$2:$C$101)=0,"n/a",C19/SUM(Criteria!$C$2:$C$101)),""))</f>
        <v/>
      </c>
      <c r="F19" s="16" t="str">
        <f>IF(LEN(A19)+LEN(B19)+LEN(C19)+LEN(D19)=0,"",IF(OR(LEN(A19)=0,AND(B19&lt;&gt;"Scheduling &amp; dispatch",B19&lt;&gt;"Mobile app",B19&lt;&gt;"Invoicing &amp; payments",B19&lt;&gt;"Integrations",B19&lt;&gt;"Service agreements",B19&lt;&gt;"Assets",B19&lt;&gt;"Reporting",B19&lt;&gt;"Support &amp; onboarding",B19&lt;&gt;"Cost",B19&lt;&gt;"Other"),IF(ISNUMBER(C19),OR(C19&lt;0,C19&gt;5,C19&lt;&gt;INT(C19)),TRUE),AND(D19&lt;&gt;"Yes",D19&lt;&gt;"No")),"Check inputs","OK"))</f>
        <v/>
      </c>
    </row>
    <row r="20" spans="1:6" x14ac:dyDescent="0.25">
      <c r="A20" s="12"/>
      <c r="B20" s="12"/>
      <c r="C20" s="13"/>
      <c r="D20" s="14"/>
      <c r="E20" s="15" t="str">
        <f>IF(LEN(A20)+LEN(B20)+LEN(C20)+LEN(D20)=0,"",IF(ISNUMBER(C20),IF(SUM(Criteria!$C$2:$C$101)=0,"n/a",C20/SUM(Criteria!$C$2:$C$101)),""))</f>
        <v/>
      </c>
      <c r="F20" s="16" t="str">
        <f>IF(LEN(A20)+LEN(B20)+LEN(C20)+LEN(D20)=0,"",IF(OR(LEN(A20)=0,AND(B20&lt;&gt;"Scheduling &amp; dispatch",B20&lt;&gt;"Mobile app",B20&lt;&gt;"Invoicing &amp; payments",B20&lt;&gt;"Integrations",B20&lt;&gt;"Service agreements",B20&lt;&gt;"Assets",B20&lt;&gt;"Reporting",B20&lt;&gt;"Support &amp; onboarding",B20&lt;&gt;"Cost",B20&lt;&gt;"Other"),IF(ISNUMBER(C20),OR(C20&lt;0,C20&gt;5,C20&lt;&gt;INT(C20)),TRUE),AND(D20&lt;&gt;"Yes",D20&lt;&gt;"No")),"Check inputs","OK"))</f>
        <v/>
      </c>
    </row>
    <row r="21" spans="1:6" x14ac:dyDescent="0.25">
      <c r="A21" s="12"/>
      <c r="B21" s="12"/>
      <c r="C21" s="13"/>
      <c r="D21" s="14"/>
      <c r="E21" s="15" t="str">
        <f>IF(LEN(A21)+LEN(B21)+LEN(C21)+LEN(D21)=0,"",IF(ISNUMBER(C21),IF(SUM(Criteria!$C$2:$C$101)=0,"n/a",C21/SUM(Criteria!$C$2:$C$101)),""))</f>
        <v/>
      </c>
      <c r="F21" s="16" t="str">
        <f>IF(LEN(A21)+LEN(B21)+LEN(C21)+LEN(D21)=0,"",IF(OR(LEN(A21)=0,AND(B21&lt;&gt;"Scheduling &amp; dispatch",B21&lt;&gt;"Mobile app",B21&lt;&gt;"Invoicing &amp; payments",B21&lt;&gt;"Integrations",B21&lt;&gt;"Service agreements",B21&lt;&gt;"Assets",B21&lt;&gt;"Reporting",B21&lt;&gt;"Support &amp; onboarding",B21&lt;&gt;"Cost",B21&lt;&gt;"Other"),IF(ISNUMBER(C21),OR(C21&lt;0,C21&gt;5,C21&lt;&gt;INT(C21)),TRUE),AND(D21&lt;&gt;"Yes",D21&lt;&gt;"No")),"Check inputs","OK"))</f>
        <v/>
      </c>
    </row>
    <row r="22" spans="1:6" x14ac:dyDescent="0.25">
      <c r="A22" s="12"/>
      <c r="B22" s="12"/>
      <c r="C22" s="13"/>
      <c r="D22" s="14"/>
      <c r="E22" s="15" t="str">
        <f>IF(LEN(A22)+LEN(B22)+LEN(C22)+LEN(D22)=0,"",IF(ISNUMBER(C22),IF(SUM(Criteria!$C$2:$C$101)=0,"n/a",C22/SUM(Criteria!$C$2:$C$101)),""))</f>
        <v/>
      </c>
      <c r="F22" s="16" t="str">
        <f>IF(LEN(A22)+LEN(B22)+LEN(C22)+LEN(D22)=0,"",IF(OR(LEN(A22)=0,AND(B22&lt;&gt;"Scheduling &amp; dispatch",B22&lt;&gt;"Mobile app",B22&lt;&gt;"Invoicing &amp; payments",B22&lt;&gt;"Integrations",B22&lt;&gt;"Service agreements",B22&lt;&gt;"Assets",B22&lt;&gt;"Reporting",B22&lt;&gt;"Support &amp; onboarding",B22&lt;&gt;"Cost",B22&lt;&gt;"Other"),IF(ISNUMBER(C22),OR(C22&lt;0,C22&gt;5,C22&lt;&gt;INT(C22)),TRUE),AND(D22&lt;&gt;"Yes",D22&lt;&gt;"No")),"Check inputs","OK"))</f>
        <v/>
      </c>
    </row>
    <row r="23" spans="1:6" x14ac:dyDescent="0.25">
      <c r="A23" s="12"/>
      <c r="B23" s="12"/>
      <c r="C23" s="13"/>
      <c r="D23" s="14"/>
      <c r="E23" s="15" t="str">
        <f>IF(LEN(A23)+LEN(B23)+LEN(C23)+LEN(D23)=0,"",IF(ISNUMBER(C23),IF(SUM(Criteria!$C$2:$C$101)=0,"n/a",C23/SUM(Criteria!$C$2:$C$101)),""))</f>
        <v/>
      </c>
      <c r="F23" s="16" t="str">
        <f>IF(LEN(A23)+LEN(B23)+LEN(C23)+LEN(D23)=0,"",IF(OR(LEN(A23)=0,AND(B23&lt;&gt;"Scheduling &amp; dispatch",B23&lt;&gt;"Mobile app",B23&lt;&gt;"Invoicing &amp; payments",B23&lt;&gt;"Integrations",B23&lt;&gt;"Service agreements",B23&lt;&gt;"Assets",B23&lt;&gt;"Reporting",B23&lt;&gt;"Support &amp; onboarding",B23&lt;&gt;"Cost",B23&lt;&gt;"Other"),IF(ISNUMBER(C23),OR(C23&lt;0,C23&gt;5,C23&lt;&gt;INT(C23)),TRUE),AND(D23&lt;&gt;"Yes",D23&lt;&gt;"No")),"Check inputs","OK"))</f>
        <v/>
      </c>
    </row>
    <row r="24" spans="1:6" x14ac:dyDescent="0.25">
      <c r="A24" s="12"/>
      <c r="B24" s="12"/>
      <c r="C24" s="13"/>
      <c r="D24" s="14"/>
      <c r="E24" s="15" t="str">
        <f>IF(LEN(A24)+LEN(B24)+LEN(C24)+LEN(D24)=0,"",IF(ISNUMBER(C24),IF(SUM(Criteria!$C$2:$C$101)=0,"n/a",C24/SUM(Criteria!$C$2:$C$101)),""))</f>
        <v/>
      </c>
      <c r="F24" s="16" t="str">
        <f>IF(LEN(A24)+LEN(B24)+LEN(C24)+LEN(D24)=0,"",IF(OR(LEN(A24)=0,AND(B24&lt;&gt;"Scheduling &amp; dispatch",B24&lt;&gt;"Mobile app",B24&lt;&gt;"Invoicing &amp; payments",B24&lt;&gt;"Integrations",B24&lt;&gt;"Service agreements",B24&lt;&gt;"Assets",B24&lt;&gt;"Reporting",B24&lt;&gt;"Support &amp; onboarding",B24&lt;&gt;"Cost",B24&lt;&gt;"Other"),IF(ISNUMBER(C24),OR(C24&lt;0,C24&gt;5,C24&lt;&gt;INT(C24)),TRUE),AND(D24&lt;&gt;"Yes",D24&lt;&gt;"No")),"Check inputs","OK"))</f>
        <v/>
      </c>
    </row>
    <row r="25" spans="1:6" x14ac:dyDescent="0.25">
      <c r="A25" s="12"/>
      <c r="B25" s="12"/>
      <c r="C25" s="13"/>
      <c r="D25" s="14"/>
      <c r="E25" s="15" t="str">
        <f>IF(LEN(A25)+LEN(B25)+LEN(C25)+LEN(D25)=0,"",IF(ISNUMBER(C25),IF(SUM(Criteria!$C$2:$C$101)=0,"n/a",C25/SUM(Criteria!$C$2:$C$101)),""))</f>
        <v/>
      </c>
      <c r="F25" s="16" t="str">
        <f>IF(LEN(A25)+LEN(B25)+LEN(C25)+LEN(D25)=0,"",IF(OR(LEN(A25)=0,AND(B25&lt;&gt;"Scheduling &amp; dispatch",B25&lt;&gt;"Mobile app",B25&lt;&gt;"Invoicing &amp; payments",B25&lt;&gt;"Integrations",B25&lt;&gt;"Service agreements",B25&lt;&gt;"Assets",B25&lt;&gt;"Reporting",B25&lt;&gt;"Support &amp; onboarding",B25&lt;&gt;"Cost",B25&lt;&gt;"Other"),IF(ISNUMBER(C25),OR(C25&lt;0,C25&gt;5,C25&lt;&gt;INT(C25)),TRUE),AND(D25&lt;&gt;"Yes",D25&lt;&gt;"No")),"Check inputs","OK"))</f>
        <v/>
      </c>
    </row>
    <row r="26" spans="1:6" x14ac:dyDescent="0.25">
      <c r="A26" s="12"/>
      <c r="B26" s="12"/>
      <c r="C26" s="13"/>
      <c r="D26" s="14"/>
      <c r="E26" s="15" t="str">
        <f>IF(LEN(A26)+LEN(B26)+LEN(C26)+LEN(D26)=0,"",IF(ISNUMBER(C26),IF(SUM(Criteria!$C$2:$C$101)=0,"n/a",C26/SUM(Criteria!$C$2:$C$101)),""))</f>
        <v/>
      </c>
      <c r="F26" s="16" t="str">
        <f>IF(LEN(A26)+LEN(B26)+LEN(C26)+LEN(D26)=0,"",IF(OR(LEN(A26)=0,AND(B26&lt;&gt;"Scheduling &amp; dispatch",B26&lt;&gt;"Mobile app",B26&lt;&gt;"Invoicing &amp; payments",B26&lt;&gt;"Integrations",B26&lt;&gt;"Service agreements",B26&lt;&gt;"Assets",B26&lt;&gt;"Reporting",B26&lt;&gt;"Support &amp; onboarding",B26&lt;&gt;"Cost",B26&lt;&gt;"Other"),IF(ISNUMBER(C26),OR(C26&lt;0,C26&gt;5,C26&lt;&gt;INT(C26)),TRUE),AND(D26&lt;&gt;"Yes",D26&lt;&gt;"No")),"Check inputs","OK"))</f>
        <v/>
      </c>
    </row>
    <row r="27" spans="1:6" x14ac:dyDescent="0.25">
      <c r="A27" s="12"/>
      <c r="B27" s="12"/>
      <c r="C27" s="13"/>
      <c r="D27" s="14"/>
      <c r="E27" s="15" t="str">
        <f>IF(LEN(A27)+LEN(B27)+LEN(C27)+LEN(D27)=0,"",IF(ISNUMBER(C27),IF(SUM(Criteria!$C$2:$C$101)=0,"n/a",C27/SUM(Criteria!$C$2:$C$101)),""))</f>
        <v/>
      </c>
      <c r="F27" s="16" t="str">
        <f>IF(LEN(A27)+LEN(B27)+LEN(C27)+LEN(D27)=0,"",IF(OR(LEN(A27)=0,AND(B27&lt;&gt;"Scheduling &amp; dispatch",B27&lt;&gt;"Mobile app",B27&lt;&gt;"Invoicing &amp; payments",B27&lt;&gt;"Integrations",B27&lt;&gt;"Service agreements",B27&lt;&gt;"Assets",B27&lt;&gt;"Reporting",B27&lt;&gt;"Support &amp; onboarding",B27&lt;&gt;"Cost",B27&lt;&gt;"Other"),IF(ISNUMBER(C27),OR(C27&lt;0,C27&gt;5,C27&lt;&gt;INT(C27)),TRUE),AND(D27&lt;&gt;"Yes",D27&lt;&gt;"No")),"Check inputs","OK"))</f>
        <v/>
      </c>
    </row>
    <row r="28" spans="1:6" x14ac:dyDescent="0.25">
      <c r="A28" s="12"/>
      <c r="B28" s="12"/>
      <c r="C28" s="13"/>
      <c r="D28" s="14"/>
      <c r="E28" s="15" t="str">
        <f>IF(LEN(A28)+LEN(B28)+LEN(C28)+LEN(D28)=0,"",IF(ISNUMBER(C28),IF(SUM(Criteria!$C$2:$C$101)=0,"n/a",C28/SUM(Criteria!$C$2:$C$101)),""))</f>
        <v/>
      </c>
      <c r="F28" s="16" t="str">
        <f>IF(LEN(A28)+LEN(B28)+LEN(C28)+LEN(D28)=0,"",IF(OR(LEN(A28)=0,AND(B28&lt;&gt;"Scheduling &amp; dispatch",B28&lt;&gt;"Mobile app",B28&lt;&gt;"Invoicing &amp; payments",B28&lt;&gt;"Integrations",B28&lt;&gt;"Service agreements",B28&lt;&gt;"Assets",B28&lt;&gt;"Reporting",B28&lt;&gt;"Support &amp; onboarding",B28&lt;&gt;"Cost",B28&lt;&gt;"Other"),IF(ISNUMBER(C28),OR(C28&lt;0,C28&gt;5,C28&lt;&gt;INT(C28)),TRUE),AND(D28&lt;&gt;"Yes",D28&lt;&gt;"No")),"Check inputs","OK"))</f>
        <v/>
      </c>
    </row>
    <row r="29" spans="1:6" x14ac:dyDescent="0.25">
      <c r="A29" s="12"/>
      <c r="B29" s="12"/>
      <c r="C29" s="13"/>
      <c r="D29" s="14"/>
      <c r="E29" s="15" t="str">
        <f>IF(LEN(A29)+LEN(B29)+LEN(C29)+LEN(D29)=0,"",IF(ISNUMBER(C29),IF(SUM(Criteria!$C$2:$C$101)=0,"n/a",C29/SUM(Criteria!$C$2:$C$101)),""))</f>
        <v/>
      </c>
      <c r="F29" s="16" t="str">
        <f>IF(LEN(A29)+LEN(B29)+LEN(C29)+LEN(D29)=0,"",IF(OR(LEN(A29)=0,AND(B29&lt;&gt;"Scheduling &amp; dispatch",B29&lt;&gt;"Mobile app",B29&lt;&gt;"Invoicing &amp; payments",B29&lt;&gt;"Integrations",B29&lt;&gt;"Service agreements",B29&lt;&gt;"Assets",B29&lt;&gt;"Reporting",B29&lt;&gt;"Support &amp; onboarding",B29&lt;&gt;"Cost",B29&lt;&gt;"Other"),IF(ISNUMBER(C29),OR(C29&lt;0,C29&gt;5,C29&lt;&gt;INT(C29)),TRUE),AND(D29&lt;&gt;"Yes",D29&lt;&gt;"No")),"Check inputs","OK"))</f>
        <v/>
      </c>
    </row>
    <row r="30" spans="1:6" x14ac:dyDescent="0.25">
      <c r="A30" s="12"/>
      <c r="B30" s="12"/>
      <c r="C30" s="13"/>
      <c r="D30" s="14"/>
      <c r="E30" s="15" t="str">
        <f>IF(LEN(A30)+LEN(B30)+LEN(C30)+LEN(D30)=0,"",IF(ISNUMBER(C30),IF(SUM(Criteria!$C$2:$C$101)=0,"n/a",C30/SUM(Criteria!$C$2:$C$101)),""))</f>
        <v/>
      </c>
      <c r="F30" s="16" t="str">
        <f>IF(LEN(A30)+LEN(B30)+LEN(C30)+LEN(D30)=0,"",IF(OR(LEN(A30)=0,AND(B30&lt;&gt;"Scheduling &amp; dispatch",B30&lt;&gt;"Mobile app",B30&lt;&gt;"Invoicing &amp; payments",B30&lt;&gt;"Integrations",B30&lt;&gt;"Service agreements",B30&lt;&gt;"Assets",B30&lt;&gt;"Reporting",B30&lt;&gt;"Support &amp; onboarding",B30&lt;&gt;"Cost",B30&lt;&gt;"Other"),IF(ISNUMBER(C30),OR(C30&lt;0,C30&gt;5,C30&lt;&gt;INT(C30)),TRUE),AND(D30&lt;&gt;"Yes",D30&lt;&gt;"No")),"Check inputs","OK"))</f>
        <v/>
      </c>
    </row>
    <row r="31" spans="1:6" x14ac:dyDescent="0.25">
      <c r="A31" s="12"/>
      <c r="B31" s="12"/>
      <c r="C31" s="13"/>
      <c r="D31" s="14"/>
      <c r="E31" s="15" t="str">
        <f>IF(LEN(A31)+LEN(B31)+LEN(C31)+LEN(D31)=0,"",IF(ISNUMBER(C31),IF(SUM(Criteria!$C$2:$C$101)=0,"n/a",C31/SUM(Criteria!$C$2:$C$101)),""))</f>
        <v/>
      </c>
      <c r="F31" s="16" t="str">
        <f>IF(LEN(A31)+LEN(B31)+LEN(C31)+LEN(D31)=0,"",IF(OR(LEN(A31)=0,AND(B31&lt;&gt;"Scheduling &amp; dispatch",B31&lt;&gt;"Mobile app",B31&lt;&gt;"Invoicing &amp; payments",B31&lt;&gt;"Integrations",B31&lt;&gt;"Service agreements",B31&lt;&gt;"Assets",B31&lt;&gt;"Reporting",B31&lt;&gt;"Support &amp; onboarding",B31&lt;&gt;"Cost",B31&lt;&gt;"Other"),IF(ISNUMBER(C31),OR(C31&lt;0,C31&gt;5,C31&lt;&gt;INT(C31)),TRUE),AND(D31&lt;&gt;"Yes",D31&lt;&gt;"No")),"Check inputs","OK"))</f>
        <v/>
      </c>
    </row>
    <row r="32" spans="1:6" x14ac:dyDescent="0.25">
      <c r="A32" s="12"/>
      <c r="B32" s="12"/>
      <c r="C32" s="13"/>
      <c r="D32" s="14"/>
      <c r="E32" s="15" t="str">
        <f>IF(LEN(A32)+LEN(B32)+LEN(C32)+LEN(D32)=0,"",IF(ISNUMBER(C32),IF(SUM(Criteria!$C$2:$C$101)=0,"n/a",C32/SUM(Criteria!$C$2:$C$101)),""))</f>
        <v/>
      </c>
      <c r="F32" s="16" t="str">
        <f>IF(LEN(A32)+LEN(B32)+LEN(C32)+LEN(D32)=0,"",IF(OR(LEN(A32)=0,AND(B32&lt;&gt;"Scheduling &amp; dispatch",B32&lt;&gt;"Mobile app",B32&lt;&gt;"Invoicing &amp; payments",B32&lt;&gt;"Integrations",B32&lt;&gt;"Service agreements",B32&lt;&gt;"Assets",B32&lt;&gt;"Reporting",B32&lt;&gt;"Support &amp; onboarding",B32&lt;&gt;"Cost",B32&lt;&gt;"Other"),IF(ISNUMBER(C32),OR(C32&lt;0,C32&gt;5,C32&lt;&gt;INT(C32)),TRUE),AND(D32&lt;&gt;"Yes",D32&lt;&gt;"No")),"Check inputs","OK"))</f>
        <v/>
      </c>
    </row>
    <row r="33" spans="1:6" x14ac:dyDescent="0.25">
      <c r="A33" s="12"/>
      <c r="B33" s="12"/>
      <c r="C33" s="13"/>
      <c r="D33" s="14"/>
      <c r="E33" s="15" t="str">
        <f>IF(LEN(A33)+LEN(B33)+LEN(C33)+LEN(D33)=0,"",IF(ISNUMBER(C33),IF(SUM(Criteria!$C$2:$C$101)=0,"n/a",C33/SUM(Criteria!$C$2:$C$101)),""))</f>
        <v/>
      </c>
      <c r="F33" s="16" t="str">
        <f>IF(LEN(A33)+LEN(B33)+LEN(C33)+LEN(D33)=0,"",IF(OR(LEN(A33)=0,AND(B33&lt;&gt;"Scheduling &amp; dispatch",B33&lt;&gt;"Mobile app",B33&lt;&gt;"Invoicing &amp; payments",B33&lt;&gt;"Integrations",B33&lt;&gt;"Service agreements",B33&lt;&gt;"Assets",B33&lt;&gt;"Reporting",B33&lt;&gt;"Support &amp; onboarding",B33&lt;&gt;"Cost",B33&lt;&gt;"Other"),IF(ISNUMBER(C33),OR(C33&lt;0,C33&gt;5,C33&lt;&gt;INT(C33)),TRUE),AND(D33&lt;&gt;"Yes",D33&lt;&gt;"No")),"Check inputs","OK"))</f>
        <v/>
      </c>
    </row>
    <row r="34" spans="1:6" x14ac:dyDescent="0.25">
      <c r="A34" s="12"/>
      <c r="B34" s="12"/>
      <c r="C34" s="13"/>
      <c r="D34" s="14"/>
      <c r="E34" s="15" t="str">
        <f>IF(LEN(A34)+LEN(B34)+LEN(C34)+LEN(D34)=0,"",IF(ISNUMBER(C34),IF(SUM(Criteria!$C$2:$C$101)=0,"n/a",C34/SUM(Criteria!$C$2:$C$101)),""))</f>
        <v/>
      </c>
      <c r="F34" s="16" t="str">
        <f>IF(LEN(A34)+LEN(B34)+LEN(C34)+LEN(D34)=0,"",IF(OR(LEN(A34)=0,AND(B34&lt;&gt;"Scheduling &amp; dispatch",B34&lt;&gt;"Mobile app",B34&lt;&gt;"Invoicing &amp; payments",B34&lt;&gt;"Integrations",B34&lt;&gt;"Service agreements",B34&lt;&gt;"Assets",B34&lt;&gt;"Reporting",B34&lt;&gt;"Support &amp; onboarding",B34&lt;&gt;"Cost",B34&lt;&gt;"Other"),IF(ISNUMBER(C34),OR(C34&lt;0,C34&gt;5,C34&lt;&gt;INT(C34)),TRUE),AND(D34&lt;&gt;"Yes",D34&lt;&gt;"No")),"Check inputs","OK"))</f>
        <v/>
      </c>
    </row>
    <row r="35" spans="1:6" x14ac:dyDescent="0.25">
      <c r="A35" s="12"/>
      <c r="B35" s="12"/>
      <c r="C35" s="13"/>
      <c r="D35" s="14"/>
      <c r="E35" s="15" t="str">
        <f>IF(LEN(A35)+LEN(B35)+LEN(C35)+LEN(D35)=0,"",IF(ISNUMBER(C35),IF(SUM(Criteria!$C$2:$C$101)=0,"n/a",C35/SUM(Criteria!$C$2:$C$101)),""))</f>
        <v/>
      </c>
      <c r="F35" s="16" t="str">
        <f>IF(LEN(A35)+LEN(B35)+LEN(C35)+LEN(D35)=0,"",IF(OR(LEN(A35)=0,AND(B35&lt;&gt;"Scheduling &amp; dispatch",B35&lt;&gt;"Mobile app",B35&lt;&gt;"Invoicing &amp; payments",B35&lt;&gt;"Integrations",B35&lt;&gt;"Service agreements",B35&lt;&gt;"Assets",B35&lt;&gt;"Reporting",B35&lt;&gt;"Support &amp; onboarding",B35&lt;&gt;"Cost",B35&lt;&gt;"Other"),IF(ISNUMBER(C35),OR(C35&lt;0,C35&gt;5,C35&lt;&gt;INT(C35)),TRUE),AND(D35&lt;&gt;"Yes",D35&lt;&gt;"No")),"Check inputs","OK"))</f>
        <v/>
      </c>
    </row>
    <row r="36" spans="1:6" x14ac:dyDescent="0.25">
      <c r="A36" s="12"/>
      <c r="B36" s="12"/>
      <c r="C36" s="13"/>
      <c r="D36" s="14"/>
      <c r="E36" s="15" t="str">
        <f>IF(LEN(A36)+LEN(B36)+LEN(C36)+LEN(D36)=0,"",IF(ISNUMBER(C36),IF(SUM(Criteria!$C$2:$C$101)=0,"n/a",C36/SUM(Criteria!$C$2:$C$101)),""))</f>
        <v/>
      </c>
      <c r="F36" s="16" t="str">
        <f>IF(LEN(A36)+LEN(B36)+LEN(C36)+LEN(D36)=0,"",IF(OR(LEN(A36)=0,AND(B36&lt;&gt;"Scheduling &amp; dispatch",B36&lt;&gt;"Mobile app",B36&lt;&gt;"Invoicing &amp; payments",B36&lt;&gt;"Integrations",B36&lt;&gt;"Service agreements",B36&lt;&gt;"Assets",B36&lt;&gt;"Reporting",B36&lt;&gt;"Support &amp; onboarding",B36&lt;&gt;"Cost",B36&lt;&gt;"Other"),IF(ISNUMBER(C36),OR(C36&lt;0,C36&gt;5,C36&lt;&gt;INT(C36)),TRUE),AND(D36&lt;&gt;"Yes",D36&lt;&gt;"No")),"Check inputs","OK"))</f>
        <v/>
      </c>
    </row>
    <row r="37" spans="1:6" x14ac:dyDescent="0.25">
      <c r="A37" s="12"/>
      <c r="B37" s="12"/>
      <c r="C37" s="13"/>
      <c r="D37" s="14"/>
      <c r="E37" s="15" t="str">
        <f>IF(LEN(A37)+LEN(B37)+LEN(C37)+LEN(D37)=0,"",IF(ISNUMBER(C37),IF(SUM(Criteria!$C$2:$C$101)=0,"n/a",C37/SUM(Criteria!$C$2:$C$101)),""))</f>
        <v/>
      </c>
      <c r="F37" s="16" t="str">
        <f>IF(LEN(A37)+LEN(B37)+LEN(C37)+LEN(D37)=0,"",IF(OR(LEN(A37)=0,AND(B37&lt;&gt;"Scheduling &amp; dispatch",B37&lt;&gt;"Mobile app",B37&lt;&gt;"Invoicing &amp; payments",B37&lt;&gt;"Integrations",B37&lt;&gt;"Service agreements",B37&lt;&gt;"Assets",B37&lt;&gt;"Reporting",B37&lt;&gt;"Support &amp; onboarding",B37&lt;&gt;"Cost",B37&lt;&gt;"Other"),IF(ISNUMBER(C37),OR(C37&lt;0,C37&gt;5,C37&lt;&gt;INT(C37)),TRUE),AND(D37&lt;&gt;"Yes",D37&lt;&gt;"No")),"Check inputs","OK"))</f>
        <v/>
      </c>
    </row>
    <row r="38" spans="1:6" x14ac:dyDescent="0.25">
      <c r="A38" s="12"/>
      <c r="B38" s="12"/>
      <c r="C38" s="13"/>
      <c r="D38" s="14"/>
      <c r="E38" s="15" t="str">
        <f>IF(LEN(A38)+LEN(B38)+LEN(C38)+LEN(D38)=0,"",IF(ISNUMBER(C38),IF(SUM(Criteria!$C$2:$C$101)=0,"n/a",C38/SUM(Criteria!$C$2:$C$101)),""))</f>
        <v/>
      </c>
      <c r="F38" s="16" t="str">
        <f>IF(LEN(A38)+LEN(B38)+LEN(C38)+LEN(D38)=0,"",IF(OR(LEN(A38)=0,AND(B38&lt;&gt;"Scheduling &amp; dispatch",B38&lt;&gt;"Mobile app",B38&lt;&gt;"Invoicing &amp; payments",B38&lt;&gt;"Integrations",B38&lt;&gt;"Service agreements",B38&lt;&gt;"Assets",B38&lt;&gt;"Reporting",B38&lt;&gt;"Support &amp; onboarding",B38&lt;&gt;"Cost",B38&lt;&gt;"Other"),IF(ISNUMBER(C38),OR(C38&lt;0,C38&gt;5,C38&lt;&gt;INT(C38)),TRUE),AND(D38&lt;&gt;"Yes",D38&lt;&gt;"No")),"Check inputs","OK"))</f>
        <v/>
      </c>
    </row>
    <row r="39" spans="1:6" x14ac:dyDescent="0.25">
      <c r="A39" s="12"/>
      <c r="B39" s="12"/>
      <c r="C39" s="13"/>
      <c r="D39" s="14"/>
      <c r="E39" s="15" t="str">
        <f>IF(LEN(A39)+LEN(B39)+LEN(C39)+LEN(D39)=0,"",IF(ISNUMBER(C39),IF(SUM(Criteria!$C$2:$C$101)=0,"n/a",C39/SUM(Criteria!$C$2:$C$101)),""))</f>
        <v/>
      </c>
      <c r="F39" s="16" t="str">
        <f>IF(LEN(A39)+LEN(B39)+LEN(C39)+LEN(D39)=0,"",IF(OR(LEN(A39)=0,AND(B39&lt;&gt;"Scheduling &amp; dispatch",B39&lt;&gt;"Mobile app",B39&lt;&gt;"Invoicing &amp; payments",B39&lt;&gt;"Integrations",B39&lt;&gt;"Service agreements",B39&lt;&gt;"Assets",B39&lt;&gt;"Reporting",B39&lt;&gt;"Support &amp; onboarding",B39&lt;&gt;"Cost",B39&lt;&gt;"Other"),IF(ISNUMBER(C39),OR(C39&lt;0,C39&gt;5,C39&lt;&gt;INT(C39)),TRUE),AND(D39&lt;&gt;"Yes",D39&lt;&gt;"No")),"Check inputs","OK"))</f>
        <v/>
      </c>
    </row>
    <row r="40" spans="1:6" x14ac:dyDescent="0.25">
      <c r="A40" s="12"/>
      <c r="B40" s="12"/>
      <c r="C40" s="13"/>
      <c r="D40" s="14"/>
      <c r="E40" s="15" t="str">
        <f>IF(LEN(A40)+LEN(B40)+LEN(C40)+LEN(D40)=0,"",IF(ISNUMBER(C40),IF(SUM(Criteria!$C$2:$C$101)=0,"n/a",C40/SUM(Criteria!$C$2:$C$101)),""))</f>
        <v/>
      </c>
      <c r="F40" s="16" t="str">
        <f>IF(LEN(A40)+LEN(B40)+LEN(C40)+LEN(D40)=0,"",IF(OR(LEN(A40)=0,AND(B40&lt;&gt;"Scheduling &amp; dispatch",B40&lt;&gt;"Mobile app",B40&lt;&gt;"Invoicing &amp; payments",B40&lt;&gt;"Integrations",B40&lt;&gt;"Service agreements",B40&lt;&gt;"Assets",B40&lt;&gt;"Reporting",B40&lt;&gt;"Support &amp; onboarding",B40&lt;&gt;"Cost",B40&lt;&gt;"Other"),IF(ISNUMBER(C40),OR(C40&lt;0,C40&gt;5,C40&lt;&gt;INT(C40)),TRUE),AND(D40&lt;&gt;"Yes",D40&lt;&gt;"No")),"Check inputs","OK"))</f>
        <v/>
      </c>
    </row>
    <row r="41" spans="1:6" x14ac:dyDescent="0.25">
      <c r="A41" s="12"/>
      <c r="B41" s="12"/>
      <c r="C41" s="13"/>
      <c r="D41" s="14"/>
      <c r="E41" s="15" t="str">
        <f>IF(LEN(A41)+LEN(B41)+LEN(C41)+LEN(D41)=0,"",IF(ISNUMBER(C41),IF(SUM(Criteria!$C$2:$C$101)=0,"n/a",C41/SUM(Criteria!$C$2:$C$101)),""))</f>
        <v/>
      </c>
      <c r="F41" s="16" t="str">
        <f>IF(LEN(A41)+LEN(B41)+LEN(C41)+LEN(D41)=0,"",IF(OR(LEN(A41)=0,AND(B41&lt;&gt;"Scheduling &amp; dispatch",B41&lt;&gt;"Mobile app",B41&lt;&gt;"Invoicing &amp; payments",B41&lt;&gt;"Integrations",B41&lt;&gt;"Service agreements",B41&lt;&gt;"Assets",B41&lt;&gt;"Reporting",B41&lt;&gt;"Support &amp; onboarding",B41&lt;&gt;"Cost",B41&lt;&gt;"Other"),IF(ISNUMBER(C41),OR(C41&lt;0,C41&gt;5,C41&lt;&gt;INT(C41)),TRUE),AND(D41&lt;&gt;"Yes",D41&lt;&gt;"No")),"Check inputs","OK"))</f>
        <v/>
      </c>
    </row>
    <row r="42" spans="1:6" x14ac:dyDescent="0.25">
      <c r="A42" s="12"/>
      <c r="B42" s="12"/>
      <c r="C42" s="13"/>
      <c r="D42" s="14"/>
      <c r="E42" s="15" t="str">
        <f>IF(LEN(A42)+LEN(B42)+LEN(C42)+LEN(D42)=0,"",IF(ISNUMBER(C42),IF(SUM(Criteria!$C$2:$C$101)=0,"n/a",C42/SUM(Criteria!$C$2:$C$101)),""))</f>
        <v/>
      </c>
      <c r="F42" s="16" t="str">
        <f>IF(LEN(A42)+LEN(B42)+LEN(C42)+LEN(D42)=0,"",IF(OR(LEN(A42)=0,AND(B42&lt;&gt;"Scheduling &amp; dispatch",B42&lt;&gt;"Mobile app",B42&lt;&gt;"Invoicing &amp; payments",B42&lt;&gt;"Integrations",B42&lt;&gt;"Service agreements",B42&lt;&gt;"Assets",B42&lt;&gt;"Reporting",B42&lt;&gt;"Support &amp; onboarding",B42&lt;&gt;"Cost",B42&lt;&gt;"Other"),IF(ISNUMBER(C42),OR(C42&lt;0,C42&gt;5,C42&lt;&gt;INT(C42)),TRUE),AND(D42&lt;&gt;"Yes",D42&lt;&gt;"No")),"Check inputs","OK"))</f>
        <v/>
      </c>
    </row>
    <row r="43" spans="1:6" x14ac:dyDescent="0.25">
      <c r="A43" s="12"/>
      <c r="B43" s="12"/>
      <c r="C43" s="13"/>
      <c r="D43" s="14"/>
      <c r="E43" s="15" t="str">
        <f>IF(LEN(A43)+LEN(B43)+LEN(C43)+LEN(D43)=0,"",IF(ISNUMBER(C43),IF(SUM(Criteria!$C$2:$C$101)=0,"n/a",C43/SUM(Criteria!$C$2:$C$101)),""))</f>
        <v/>
      </c>
      <c r="F43" s="16" t="str">
        <f>IF(LEN(A43)+LEN(B43)+LEN(C43)+LEN(D43)=0,"",IF(OR(LEN(A43)=0,AND(B43&lt;&gt;"Scheduling &amp; dispatch",B43&lt;&gt;"Mobile app",B43&lt;&gt;"Invoicing &amp; payments",B43&lt;&gt;"Integrations",B43&lt;&gt;"Service agreements",B43&lt;&gt;"Assets",B43&lt;&gt;"Reporting",B43&lt;&gt;"Support &amp; onboarding",B43&lt;&gt;"Cost",B43&lt;&gt;"Other"),IF(ISNUMBER(C43),OR(C43&lt;0,C43&gt;5,C43&lt;&gt;INT(C43)),TRUE),AND(D43&lt;&gt;"Yes",D43&lt;&gt;"No")),"Check inputs","OK"))</f>
        <v/>
      </c>
    </row>
    <row r="44" spans="1:6" x14ac:dyDescent="0.25">
      <c r="A44" s="12"/>
      <c r="B44" s="12"/>
      <c r="C44" s="13"/>
      <c r="D44" s="14"/>
      <c r="E44" s="15" t="str">
        <f>IF(LEN(A44)+LEN(B44)+LEN(C44)+LEN(D44)=0,"",IF(ISNUMBER(C44),IF(SUM(Criteria!$C$2:$C$101)=0,"n/a",C44/SUM(Criteria!$C$2:$C$101)),""))</f>
        <v/>
      </c>
      <c r="F44" s="16" t="str">
        <f>IF(LEN(A44)+LEN(B44)+LEN(C44)+LEN(D44)=0,"",IF(OR(LEN(A44)=0,AND(B44&lt;&gt;"Scheduling &amp; dispatch",B44&lt;&gt;"Mobile app",B44&lt;&gt;"Invoicing &amp; payments",B44&lt;&gt;"Integrations",B44&lt;&gt;"Service agreements",B44&lt;&gt;"Assets",B44&lt;&gt;"Reporting",B44&lt;&gt;"Support &amp; onboarding",B44&lt;&gt;"Cost",B44&lt;&gt;"Other"),IF(ISNUMBER(C44),OR(C44&lt;0,C44&gt;5,C44&lt;&gt;INT(C44)),TRUE),AND(D44&lt;&gt;"Yes",D44&lt;&gt;"No")),"Check inputs","OK"))</f>
        <v/>
      </c>
    </row>
    <row r="45" spans="1:6" x14ac:dyDescent="0.25">
      <c r="A45" s="12"/>
      <c r="B45" s="12"/>
      <c r="C45" s="13"/>
      <c r="D45" s="14"/>
      <c r="E45" s="15" t="str">
        <f>IF(LEN(A45)+LEN(B45)+LEN(C45)+LEN(D45)=0,"",IF(ISNUMBER(C45),IF(SUM(Criteria!$C$2:$C$101)=0,"n/a",C45/SUM(Criteria!$C$2:$C$101)),""))</f>
        <v/>
      </c>
      <c r="F45" s="16" t="str">
        <f>IF(LEN(A45)+LEN(B45)+LEN(C45)+LEN(D45)=0,"",IF(OR(LEN(A45)=0,AND(B45&lt;&gt;"Scheduling &amp; dispatch",B45&lt;&gt;"Mobile app",B45&lt;&gt;"Invoicing &amp; payments",B45&lt;&gt;"Integrations",B45&lt;&gt;"Service agreements",B45&lt;&gt;"Assets",B45&lt;&gt;"Reporting",B45&lt;&gt;"Support &amp; onboarding",B45&lt;&gt;"Cost",B45&lt;&gt;"Other"),IF(ISNUMBER(C45),OR(C45&lt;0,C45&gt;5,C45&lt;&gt;INT(C45)),TRUE),AND(D45&lt;&gt;"Yes",D45&lt;&gt;"No")),"Check inputs","OK"))</f>
        <v/>
      </c>
    </row>
    <row r="46" spans="1:6" x14ac:dyDescent="0.25">
      <c r="A46" s="12"/>
      <c r="B46" s="12"/>
      <c r="C46" s="13"/>
      <c r="D46" s="14"/>
      <c r="E46" s="15" t="str">
        <f>IF(LEN(A46)+LEN(B46)+LEN(C46)+LEN(D46)=0,"",IF(ISNUMBER(C46),IF(SUM(Criteria!$C$2:$C$101)=0,"n/a",C46/SUM(Criteria!$C$2:$C$101)),""))</f>
        <v/>
      </c>
      <c r="F46" s="16" t="str">
        <f>IF(LEN(A46)+LEN(B46)+LEN(C46)+LEN(D46)=0,"",IF(OR(LEN(A46)=0,AND(B46&lt;&gt;"Scheduling &amp; dispatch",B46&lt;&gt;"Mobile app",B46&lt;&gt;"Invoicing &amp; payments",B46&lt;&gt;"Integrations",B46&lt;&gt;"Service agreements",B46&lt;&gt;"Assets",B46&lt;&gt;"Reporting",B46&lt;&gt;"Support &amp; onboarding",B46&lt;&gt;"Cost",B46&lt;&gt;"Other"),IF(ISNUMBER(C46),OR(C46&lt;0,C46&gt;5,C46&lt;&gt;INT(C46)),TRUE),AND(D46&lt;&gt;"Yes",D46&lt;&gt;"No")),"Check inputs","OK"))</f>
        <v/>
      </c>
    </row>
    <row r="47" spans="1:6" x14ac:dyDescent="0.25">
      <c r="A47" s="12"/>
      <c r="B47" s="12"/>
      <c r="C47" s="13"/>
      <c r="D47" s="14"/>
      <c r="E47" s="15" t="str">
        <f>IF(LEN(A47)+LEN(B47)+LEN(C47)+LEN(D47)=0,"",IF(ISNUMBER(C47),IF(SUM(Criteria!$C$2:$C$101)=0,"n/a",C47/SUM(Criteria!$C$2:$C$101)),""))</f>
        <v/>
      </c>
      <c r="F47" s="16" t="str">
        <f>IF(LEN(A47)+LEN(B47)+LEN(C47)+LEN(D47)=0,"",IF(OR(LEN(A47)=0,AND(B47&lt;&gt;"Scheduling &amp; dispatch",B47&lt;&gt;"Mobile app",B47&lt;&gt;"Invoicing &amp; payments",B47&lt;&gt;"Integrations",B47&lt;&gt;"Service agreements",B47&lt;&gt;"Assets",B47&lt;&gt;"Reporting",B47&lt;&gt;"Support &amp; onboarding",B47&lt;&gt;"Cost",B47&lt;&gt;"Other"),IF(ISNUMBER(C47),OR(C47&lt;0,C47&gt;5,C47&lt;&gt;INT(C47)),TRUE),AND(D47&lt;&gt;"Yes",D47&lt;&gt;"No")),"Check inputs","OK"))</f>
        <v/>
      </c>
    </row>
    <row r="48" spans="1:6" x14ac:dyDescent="0.25">
      <c r="A48" s="12"/>
      <c r="B48" s="12"/>
      <c r="C48" s="13"/>
      <c r="D48" s="14"/>
      <c r="E48" s="15" t="str">
        <f>IF(LEN(A48)+LEN(B48)+LEN(C48)+LEN(D48)=0,"",IF(ISNUMBER(C48),IF(SUM(Criteria!$C$2:$C$101)=0,"n/a",C48/SUM(Criteria!$C$2:$C$101)),""))</f>
        <v/>
      </c>
      <c r="F48" s="16" t="str">
        <f>IF(LEN(A48)+LEN(B48)+LEN(C48)+LEN(D48)=0,"",IF(OR(LEN(A48)=0,AND(B48&lt;&gt;"Scheduling &amp; dispatch",B48&lt;&gt;"Mobile app",B48&lt;&gt;"Invoicing &amp; payments",B48&lt;&gt;"Integrations",B48&lt;&gt;"Service agreements",B48&lt;&gt;"Assets",B48&lt;&gt;"Reporting",B48&lt;&gt;"Support &amp; onboarding",B48&lt;&gt;"Cost",B48&lt;&gt;"Other"),IF(ISNUMBER(C48),OR(C48&lt;0,C48&gt;5,C48&lt;&gt;INT(C48)),TRUE),AND(D48&lt;&gt;"Yes",D48&lt;&gt;"No")),"Check inputs","OK"))</f>
        <v/>
      </c>
    </row>
    <row r="49" spans="1:6" x14ac:dyDescent="0.25">
      <c r="A49" s="12"/>
      <c r="B49" s="12"/>
      <c r="C49" s="13"/>
      <c r="D49" s="14"/>
      <c r="E49" s="15" t="str">
        <f>IF(LEN(A49)+LEN(B49)+LEN(C49)+LEN(D49)=0,"",IF(ISNUMBER(C49),IF(SUM(Criteria!$C$2:$C$101)=0,"n/a",C49/SUM(Criteria!$C$2:$C$101)),""))</f>
        <v/>
      </c>
      <c r="F49" s="16" t="str">
        <f>IF(LEN(A49)+LEN(B49)+LEN(C49)+LEN(D49)=0,"",IF(OR(LEN(A49)=0,AND(B49&lt;&gt;"Scheduling &amp; dispatch",B49&lt;&gt;"Mobile app",B49&lt;&gt;"Invoicing &amp; payments",B49&lt;&gt;"Integrations",B49&lt;&gt;"Service agreements",B49&lt;&gt;"Assets",B49&lt;&gt;"Reporting",B49&lt;&gt;"Support &amp; onboarding",B49&lt;&gt;"Cost",B49&lt;&gt;"Other"),IF(ISNUMBER(C49),OR(C49&lt;0,C49&gt;5,C49&lt;&gt;INT(C49)),TRUE),AND(D49&lt;&gt;"Yes",D49&lt;&gt;"No")),"Check inputs","OK"))</f>
        <v/>
      </c>
    </row>
    <row r="50" spans="1:6" x14ac:dyDescent="0.25">
      <c r="A50" s="12"/>
      <c r="B50" s="12"/>
      <c r="C50" s="13"/>
      <c r="D50" s="14"/>
      <c r="E50" s="15" t="str">
        <f>IF(LEN(A50)+LEN(B50)+LEN(C50)+LEN(D50)=0,"",IF(ISNUMBER(C50),IF(SUM(Criteria!$C$2:$C$101)=0,"n/a",C50/SUM(Criteria!$C$2:$C$101)),""))</f>
        <v/>
      </c>
      <c r="F50" s="16" t="str">
        <f>IF(LEN(A50)+LEN(B50)+LEN(C50)+LEN(D50)=0,"",IF(OR(LEN(A50)=0,AND(B50&lt;&gt;"Scheduling &amp; dispatch",B50&lt;&gt;"Mobile app",B50&lt;&gt;"Invoicing &amp; payments",B50&lt;&gt;"Integrations",B50&lt;&gt;"Service agreements",B50&lt;&gt;"Assets",B50&lt;&gt;"Reporting",B50&lt;&gt;"Support &amp; onboarding",B50&lt;&gt;"Cost",B50&lt;&gt;"Other"),IF(ISNUMBER(C50),OR(C50&lt;0,C50&gt;5,C50&lt;&gt;INT(C50)),TRUE),AND(D50&lt;&gt;"Yes",D50&lt;&gt;"No")),"Check inputs","OK"))</f>
        <v/>
      </c>
    </row>
    <row r="51" spans="1:6" x14ac:dyDescent="0.25">
      <c r="A51" s="12"/>
      <c r="B51" s="12"/>
      <c r="C51" s="13"/>
      <c r="D51" s="14"/>
      <c r="E51" s="15" t="str">
        <f>IF(LEN(A51)+LEN(B51)+LEN(C51)+LEN(D51)=0,"",IF(ISNUMBER(C51),IF(SUM(Criteria!$C$2:$C$101)=0,"n/a",C51/SUM(Criteria!$C$2:$C$101)),""))</f>
        <v/>
      </c>
      <c r="F51" s="16" t="str">
        <f>IF(LEN(A51)+LEN(B51)+LEN(C51)+LEN(D51)=0,"",IF(OR(LEN(A51)=0,AND(B51&lt;&gt;"Scheduling &amp; dispatch",B51&lt;&gt;"Mobile app",B51&lt;&gt;"Invoicing &amp; payments",B51&lt;&gt;"Integrations",B51&lt;&gt;"Service agreements",B51&lt;&gt;"Assets",B51&lt;&gt;"Reporting",B51&lt;&gt;"Support &amp; onboarding",B51&lt;&gt;"Cost",B51&lt;&gt;"Other"),IF(ISNUMBER(C51),OR(C51&lt;0,C51&gt;5,C51&lt;&gt;INT(C51)),TRUE),AND(D51&lt;&gt;"Yes",D51&lt;&gt;"No")),"Check inputs","OK"))</f>
        <v/>
      </c>
    </row>
    <row r="52" spans="1:6" x14ac:dyDescent="0.25">
      <c r="A52" s="12"/>
      <c r="B52" s="12"/>
      <c r="C52" s="13"/>
      <c r="D52" s="14"/>
      <c r="E52" s="15" t="str">
        <f>IF(LEN(A52)+LEN(B52)+LEN(C52)+LEN(D52)=0,"",IF(ISNUMBER(C52),IF(SUM(Criteria!$C$2:$C$101)=0,"n/a",C52/SUM(Criteria!$C$2:$C$101)),""))</f>
        <v/>
      </c>
      <c r="F52" s="16" t="str">
        <f>IF(LEN(A52)+LEN(B52)+LEN(C52)+LEN(D52)=0,"",IF(OR(LEN(A52)=0,AND(B52&lt;&gt;"Scheduling &amp; dispatch",B52&lt;&gt;"Mobile app",B52&lt;&gt;"Invoicing &amp; payments",B52&lt;&gt;"Integrations",B52&lt;&gt;"Service agreements",B52&lt;&gt;"Assets",B52&lt;&gt;"Reporting",B52&lt;&gt;"Support &amp; onboarding",B52&lt;&gt;"Cost",B52&lt;&gt;"Other"),IF(ISNUMBER(C52),OR(C52&lt;0,C52&gt;5,C52&lt;&gt;INT(C52)),TRUE),AND(D52&lt;&gt;"Yes",D52&lt;&gt;"No")),"Check inputs","OK"))</f>
        <v/>
      </c>
    </row>
    <row r="53" spans="1:6" x14ac:dyDescent="0.25">
      <c r="A53" s="12"/>
      <c r="B53" s="12"/>
      <c r="C53" s="13"/>
      <c r="D53" s="14"/>
      <c r="E53" s="15" t="str">
        <f>IF(LEN(A53)+LEN(B53)+LEN(C53)+LEN(D53)=0,"",IF(ISNUMBER(C53),IF(SUM(Criteria!$C$2:$C$101)=0,"n/a",C53/SUM(Criteria!$C$2:$C$101)),""))</f>
        <v/>
      </c>
      <c r="F53" s="16" t="str">
        <f>IF(LEN(A53)+LEN(B53)+LEN(C53)+LEN(D53)=0,"",IF(OR(LEN(A53)=0,AND(B53&lt;&gt;"Scheduling &amp; dispatch",B53&lt;&gt;"Mobile app",B53&lt;&gt;"Invoicing &amp; payments",B53&lt;&gt;"Integrations",B53&lt;&gt;"Service agreements",B53&lt;&gt;"Assets",B53&lt;&gt;"Reporting",B53&lt;&gt;"Support &amp; onboarding",B53&lt;&gt;"Cost",B53&lt;&gt;"Other"),IF(ISNUMBER(C53),OR(C53&lt;0,C53&gt;5,C53&lt;&gt;INT(C53)),TRUE),AND(D53&lt;&gt;"Yes",D53&lt;&gt;"No")),"Check inputs","OK"))</f>
        <v/>
      </c>
    </row>
    <row r="54" spans="1:6" x14ac:dyDescent="0.25">
      <c r="A54" s="12"/>
      <c r="B54" s="12"/>
      <c r="C54" s="13"/>
      <c r="D54" s="14"/>
      <c r="E54" s="15" t="str">
        <f>IF(LEN(A54)+LEN(B54)+LEN(C54)+LEN(D54)=0,"",IF(ISNUMBER(C54),IF(SUM(Criteria!$C$2:$C$101)=0,"n/a",C54/SUM(Criteria!$C$2:$C$101)),""))</f>
        <v/>
      </c>
      <c r="F54" s="16" t="str">
        <f>IF(LEN(A54)+LEN(B54)+LEN(C54)+LEN(D54)=0,"",IF(OR(LEN(A54)=0,AND(B54&lt;&gt;"Scheduling &amp; dispatch",B54&lt;&gt;"Mobile app",B54&lt;&gt;"Invoicing &amp; payments",B54&lt;&gt;"Integrations",B54&lt;&gt;"Service agreements",B54&lt;&gt;"Assets",B54&lt;&gt;"Reporting",B54&lt;&gt;"Support &amp; onboarding",B54&lt;&gt;"Cost",B54&lt;&gt;"Other"),IF(ISNUMBER(C54),OR(C54&lt;0,C54&gt;5,C54&lt;&gt;INT(C54)),TRUE),AND(D54&lt;&gt;"Yes",D54&lt;&gt;"No")),"Check inputs","OK"))</f>
        <v/>
      </c>
    </row>
    <row r="55" spans="1:6" x14ac:dyDescent="0.25">
      <c r="A55" s="12"/>
      <c r="B55" s="12"/>
      <c r="C55" s="13"/>
      <c r="D55" s="14"/>
      <c r="E55" s="15" t="str">
        <f>IF(LEN(A55)+LEN(B55)+LEN(C55)+LEN(D55)=0,"",IF(ISNUMBER(C55),IF(SUM(Criteria!$C$2:$C$101)=0,"n/a",C55/SUM(Criteria!$C$2:$C$101)),""))</f>
        <v/>
      </c>
      <c r="F55" s="16" t="str">
        <f>IF(LEN(A55)+LEN(B55)+LEN(C55)+LEN(D55)=0,"",IF(OR(LEN(A55)=0,AND(B55&lt;&gt;"Scheduling &amp; dispatch",B55&lt;&gt;"Mobile app",B55&lt;&gt;"Invoicing &amp; payments",B55&lt;&gt;"Integrations",B55&lt;&gt;"Service agreements",B55&lt;&gt;"Assets",B55&lt;&gt;"Reporting",B55&lt;&gt;"Support &amp; onboarding",B55&lt;&gt;"Cost",B55&lt;&gt;"Other"),IF(ISNUMBER(C55),OR(C55&lt;0,C55&gt;5,C55&lt;&gt;INT(C55)),TRUE),AND(D55&lt;&gt;"Yes",D55&lt;&gt;"No")),"Check inputs","OK"))</f>
        <v/>
      </c>
    </row>
    <row r="56" spans="1:6" x14ac:dyDescent="0.25">
      <c r="A56" s="12"/>
      <c r="B56" s="12"/>
      <c r="C56" s="13"/>
      <c r="D56" s="14"/>
      <c r="E56" s="15" t="str">
        <f>IF(LEN(A56)+LEN(B56)+LEN(C56)+LEN(D56)=0,"",IF(ISNUMBER(C56),IF(SUM(Criteria!$C$2:$C$101)=0,"n/a",C56/SUM(Criteria!$C$2:$C$101)),""))</f>
        <v/>
      </c>
      <c r="F56" s="16" t="str">
        <f>IF(LEN(A56)+LEN(B56)+LEN(C56)+LEN(D56)=0,"",IF(OR(LEN(A56)=0,AND(B56&lt;&gt;"Scheduling &amp; dispatch",B56&lt;&gt;"Mobile app",B56&lt;&gt;"Invoicing &amp; payments",B56&lt;&gt;"Integrations",B56&lt;&gt;"Service agreements",B56&lt;&gt;"Assets",B56&lt;&gt;"Reporting",B56&lt;&gt;"Support &amp; onboarding",B56&lt;&gt;"Cost",B56&lt;&gt;"Other"),IF(ISNUMBER(C56),OR(C56&lt;0,C56&gt;5,C56&lt;&gt;INT(C56)),TRUE),AND(D56&lt;&gt;"Yes",D56&lt;&gt;"No")),"Check inputs","OK"))</f>
        <v/>
      </c>
    </row>
    <row r="57" spans="1:6" x14ac:dyDescent="0.25">
      <c r="A57" s="12"/>
      <c r="B57" s="12"/>
      <c r="C57" s="13"/>
      <c r="D57" s="14"/>
      <c r="E57" s="15" t="str">
        <f>IF(LEN(A57)+LEN(B57)+LEN(C57)+LEN(D57)=0,"",IF(ISNUMBER(C57),IF(SUM(Criteria!$C$2:$C$101)=0,"n/a",C57/SUM(Criteria!$C$2:$C$101)),""))</f>
        <v/>
      </c>
      <c r="F57" s="16" t="str">
        <f>IF(LEN(A57)+LEN(B57)+LEN(C57)+LEN(D57)=0,"",IF(OR(LEN(A57)=0,AND(B57&lt;&gt;"Scheduling &amp; dispatch",B57&lt;&gt;"Mobile app",B57&lt;&gt;"Invoicing &amp; payments",B57&lt;&gt;"Integrations",B57&lt;&gt;"Service agreements",B57&lt;&gt;"Assets",B57&lt;&gt;"Reporting",B57&lt;&gt;"Support &amp; onboarding",B57&lt;&gt;"Cost",B57&lt;&gt;"Other"),IF(ISNUMBER(C57),OR(C57&lt;0,C57&gt;5,C57&lt;&gt;INT(C57)),TRUE),AND(D57&lt;&gt;"Yes",D57&lt;&gt;"No")),"Check inputs","OK"))</f>
        <v/>
      </c>
    </row>
    <row r="58" spans="1:6" x14ac:dyDescent="0.25">
      <c r="A58" s="12"/>
      <c r="B58" s="12"/>
      <c r="C58" s="13"/>
      <c r="D58" s="14"/>
      <c r="E58" s="15" t="str">
        <f>IF(LEN(A58)+LEN(B58)+LEN(C58)+LEN(D58)=0,"",IF(ISNUMBER(C58),IF(SUM(Criteria!$C$2:$C$101)=0,"n/a",C58/SUM(Criteria!$C$2:$C$101)),""))</f>
        <v/>
      </c>
      <c r="F58" s="16" t="str">
        <f>IF(LEN(A58)+LEN(B58)+LEN(C58)+LEN(D58)=0,"",IF(OR(LEN(A58)=0,AND(B58&lt;&gt;"Scheduling &amp; dispatch",B58&lt;&gt;"Mobile app",B58&lt;&gt;"Invoicing &amp; payments",B58&lt;&gt;"Integrations",B58&lt;&gt;"Service agreements",B58&lt;&gt;"Assets",B58&lt;&gt;"Reporting",B58&lt;&gt;"Support &amp; onboarding",B58&lt;&gt;"Cost",B58&lt;&gt;"Other"),IF(ISNUMBER(C58),OR(C58&lt;0,C58&gt;5,C58&lt;&gt;INT(C58)),TRUE),AND(D58&lt;&gt;"Yes",D58&lt;&gt;"No")),"Check inputs","OK"))</f>
        <v/>
      </c>
    </row>
    <row r="59" spans="1:6" x14ac:dyDescent="0.25">
      <c r="A59" s="12"/>
      <c r="B59" s="12"/>
      <c r="C59" s="13"/>
      <c r="D59" s="14"/>
      <c r="E59" s="15" t="str">
        <f>IF(LEN(A59)+LEN(B59)+LEN(C59)+LEN(D59)=0,"",IF(ISNUMBER(C59),IF(SUM(Criteria!$C$2:$C$101)=0,"n/a",C59/SUM(Criteria!$C$2:$C$101)),""))</f>
        <v/>
      </c>
      <c r="F59" s="16" t="str">
        <f>IF(LEN(A59)+LEN(B59)+LEN(C59)+LEN(D59)=0,"",IF(OR(LEN(A59)=0,AND(B59&lt;&gt;"Scheduling &amp; dispatch",B59&lt;&gt;"Mobile app",B59&lt;&gt;"Invoicing &amp; payments",B59&lt;&gt;"Integrations",B59&lt;&gt;"Service agreements",B59&lt;&gt;"Assets",B59&lt;&gt;"Reporting",B59&lt;&gt;"Support &amp; onboarding",B59&lt;&gt;"Cost",B59&lt;&gt;"Other"),IF(ISNUMBER(C59),OR(C59&lt;0,C59&gt;5,C59&lt;&gt;INT(C59)),TRUE),AND(D59&lt;&gt;"Yes",D59&lt;&gt;"No")),"Check inputs","OK"))</f>
        <v/>
      </c>
    </row>
    <row r="60" spans="1:6" x14ac:dyDescent="0.25">
      <c r="A60" s="12"/>
      <c r="B60" s="12"/>
      <c r="C60" s="13"/>
      <c r="D60" s="14"/>
      <c r="E60" s="15" t="str">
        <f>IF(LEN(A60)+LEN(B60)+LEN(C60)+LEN(D60)=0,"",IF(ISNUMBER(C60),IF(SUM(Criteria!$C$2:$C$101)=0,"n/a",C60/SUM(Criteria!$C$2:$C$101)),""))</f>
        <v/>
      </c>
      <c r="F60" s="16" t="str">
        <f>IF(LEN(A60)+LEN(B60)+LEN(C60)+LEN(D60)=0,"",IF(OR(LEN(A60)=0,AND(B60&lt;&gt;"Scheduling &amp; dispatch",B60&lt;&gt;"Mobile app",B60&lt;&gt;"Invoicing &amp; payments",B60&lt;&gt;"Integrations",B60&lt;&gt;"Service agreements",B60&lt;&gt;"Assets",B60&lt;&gt;"Reporting",B60&lt;&gt;"Support &amp; onboarding",B60&lt;&gt;"Cost",B60&lt;&gt;"Other"),IF(ISNUMBER(C60),OR(C60&lt;0,C60&gt;5,C60&lt;&gt;INT(C60)),TRUE),AND(D60&lt;&gt;"Yes",D60&lt;&gt;"No")),"Check inputs","OK"))</f>
        <v/>
      </c>
    </row>
    <row r="61" spans="1:6" x14ac:dyDescent="0.25">
      <c r="A61" s="12"/>
      <c r="B61" s="12"/>
      <c r="C61" s="13"/>
      <c r="D61" s="14"/>
      <c r="E61" s="15" t="str">
        <f>IF(LEN(A61)+LEN(B61)+LEN(C61)+LEN(D61)=0,"",IF(ISNUMBER(C61),IF(SUM(Criteria!$C$2:$C$101)=0,"n/a",C61/SUM(Criteria!$C$2:$C$101)),""))</f>
        <v/>
      </c>
      <c r="F61" s="16" t="str">
        <f>IF(LEN(A61)+LEN(B61)+LEN(C61)+LEN(D61)=0,"",IF(OR(LEN(A61)=0,AND(B61&lt;&gt;"Scheduling &amp; dispatch",B61&lt;&gt;"Mobile app",B61&lt;&gt;"Invoicing &amp; payments",B61&lt;&gt;"Integrations",B61&lt;&gt;"Service agreements",B61&lt;&gt;"Assets",B61&lt;&gt;"Reporting",B61&lt;&gt;"Support &amp; onboarding",B61&lt;&gt;"Cost",B61&lt;&gt;"Other"),IF(ISNUMBER(C61),OR(C61&lt;0,C61&gt;5,C61&lt;&gt;INT(C61)),TRUE),AND(D61&lt;&gt;"Yes",D61&lt;&gt;"No")),"Check inputs","OK"))</f>
        <v/>
      </c>
    </row>
    <row r="62" spans="1:6" x14ac:dyDescent="0.25">
      <c r="A62" s="12"/>
      <c r="B62" s="12"/>
      <c r="C62" s="13"/>
      <c r="D62" s="14"/>
      <c r="E62" s="15" t="str">
        <f>IF(LEN(A62)+LEN(B62)+LEN(C62)+LEN(D62)=0,"",IF(ISNUMBER(C62),IF(SUM(Criteria!$C$2:$C$101)=0,"n/a",C62/SUM(Criteria!$C$2:$C$101)),""))</f>
        <v/>
      </c>
      <c r="F62" s="16" t="str">
        <f>IF(LEN(A62)+LEN(B62)+LEN(C62)+LEN(D62)=0,"",IF(OR(LEN(A62)=0,AND(B62&lt;&gt;"Scheduling &amp; dispatch",B62&lt;&gt;"Mobile app",B62&lt;&gt;"Invoicing &amp; payments",B62&lt;&gt;"Integrations",B62&lt;&gt;"Service agreements",B62&lt;&gt;"Assets",B62&lt;&gt;"Reporting",B62&lt;&gt;"Support &amp; onboarding",B62&lt;&gt;"Cost",B62&lt;&gt;"Other"),IF(ISNUMBER(C62),OR(C62&lt;0,C62&gt;5,C62&lt;&gt;INT(C62)),TRUE),AND(D62&lt;&gt;"Yes",D62&lt;&gt;"No")),"Check inputs","OK"))</f>
        <v/>
      </c>
    </row>
    <row r="63" spans="1:6" x14ac:dyDescent="0.25">
      <c r="A63" s="12"/>
      <c r="B63" s="12"/>
      <c r="C63" s="13"/>
      <c r="D63" s="14"/>
      <c r="E63" s="15" t="str">
        <f>IF(LEN(A63)+LEN(B63)+LEN(C63)+LEN(D63)=0,"",IF(ISNUMBER(C63),IF(SUM(Criteria!$C$2:$C$101)=0,"n/a",C63/SUM(Criteria!$C$2:$C$101)),""))</f>
        <v/>
      </c>
      <c r="F63" s="16" t="str">
        <f>IF(LEN(A63)+LEN(B63)+LEN(C63)+LEN(D63)=0,"",IF(OR(LEN(A63)=0,AND(B63&lt;&gt;"Scheduling &amp; dispatch",B63&lt;&gt;"Mobile app",B63&lt;&gt;"Invoicing &amp; payments",B63&lt;&gt;"Integrations",B63&lt;&gt;"Service agreements",B63&lt;&gt;"Assets",B63&lt;&gt;"Reporting",B63&lt;&gt;"Support &amp; onboarding",B63&lt;&gt;"Cost",B63&lt;&gt;"Other"),IF(ISNUMBER(C63),OR(C63&lt;0,C63&gt;5,C63&lt;&gt;INT(C63)),TRUE),AND(D63&lt;&gt;"Yes",D63&lt;&gt;"No")),"Check inputs","OK"))</f>
        <v/>
      </c>
    </row>
    <row r="64" spans="1:6" x14ac:dyDescent="0.25">
      <c r="A64" s="12"/>
      <c r="B64" s="12"/>
      <c r="C64" s="13"/>
      <c r="D64" s="14"/>
      <c r="E64" s="15" t="str">
        <f>IF(LEN(A64)+LEN(B64)+LEN(C64)+LEN(D64)=0,"",IF(ISNUMBER(C64),IF(SUM(Criteria!$C$2:$C$101)=0,"n/a",C64/SUM(Criteria!$C$2:$C$101)),""))</f>
        <v/>
      </c>
      <c r="F64" s="16" t="str">
        <f>IF(LEN(A64)+LEN(B64)+LEN(C64)+LEN(D64)=0,"",IF(OR(LEN(A64)=0,AND(B64&lt;&gt;"Scheduling &amp; dispatch",B64&lt;&gt;"Mobile app",B64&lt;&gt;"Invoicing &amp; payments",B64&lt;&gt;"Integrations",B64&lt;&gt;"Service agreements",B64&lt;&gt;"Assets",B64&lt;&gt;"Reporting",B64&lt;&gt;"Support &amp; onboarding",B64&lt;&gt;"Cost",B64&lt;&gt;"Other"),IF(ISNUMBER(C64),OR(C64&lt;0,C64&gt;5,C64&lt;&gt;INT(C64)),TRUE),AND(D64&lt;&gt;"Yes",D64&lt;&gt;"No")),"Check inputs","OK"))</f>
        <v/>
      </c>
    </row>
    <row r="65" spans="1:6" x14ac:dyDescent="0.25">
      <c r="A65" s="12"/>
      <c r="B65" s="12"/>
      <c r="C65" s="13"/>
      <c r="D65" s="14"/>
      <c r="E65" s="15" t="str">
        <f>IF(LEN(A65)+LEN(B65)+LEN(C65)+LEN(D65)=0,"",IF(ISNUMBER(C65),IF(SUM(Criteria!$C$2:$C$101)=0,"n/a",C65/SUM(Criteria!$C$2:$C$101)),""))</f>
        <v/>
      </c>
      <c r="F65" s="16" t="str">
        <f>IF(LEN(A65)+LEN(B65)+LEN(C65)+LEN(D65)=0,"",IF(OR(LEN(A65)=0,AND(B65&lt;&gt;"Scheduling &amp; dispatch",B65&lt;&gt;"Mobile app",B65&lt;&gt;"Invoicing &amp; payments",B65&lt;&gt;"Integrations",B65&lt;&gt;"Service agreements",B65&lt;&gt;"Assets",B65&lt;&gt;"Reporting",B65&lt;&gt;"Support &amp; onboarding",B65&lt;&gt;"Cost",B65&lt;&gt;"Other"),IF(ISNUMBER(C65),OR(C65&lt;0,C65&gt;5,C65&lt;&gt;INT(C65)),TRUE),AND(D65&lt;&gt;"Yes",D65&lt;&gt;"No")),"Check inputs","OK"))</f>
        <v/>
      </c>
    </row>
    <row r="66" spans="1:6" x14ac:dyDescent="0.25">
      <c r="A66" s="12"/>
      <c r="B66" s="12"/>
      <c r="C66" s="13"/>
      <c r="D66" s="14"/>
      <c r="E66" s="15" t="str">
        <f>IF(LEN(A66)+LEN(B66)+LEN(C66)+LEN(D66)=0,"",IF(ISNUMBER(C66),IF(SUM(Criteria!$C$2:$C$101)=0,"n/a",C66/SUM(Criteria!$C$2:$C$101)),""))</f>
        <v/>
      </c>
      <c r="F66" s="16" t="str">
        <f>IF(LEN(A66)+LEN(B66)+LEN(C66)+LEN(D66)=0,"",IF(OR(LEN(A66)=0,AND(B66&lt;&gt;"Scheduling &amp; dispatch",B66&lt;&gt;"Mobile app",B66&lt;&gt;"Invoicing &amp; payments",B66&lt;&gt;"Integrations",B66&lt;&gt;"Service agreements",B66&lt;&gt;"Assets",B66&lt;&gt;"Reporting",B66&lt;&gt;"Support &amp; onboarding",B66&lt;&gt;"Cost",B66&lt;&gt;"Other"),IF(ISNUMBER(C66),OR(C66&lt;0,C66&gt;5,C66&lt;&gt;INT(C66)),TRUE),AND(D66&lt;&gt;"Yes",D66&lt;&gt;"No")),"Check inputs","OK"))</f>
        <v/>
      </c>
    </row>
    <row r="67" spans="1:6" x14ac:dyDescent="0.25">
      <c r="A67" s="12"/>
      <c r="B67" s="12"/>
      <c r="C67" s="13"/>
      <c r="D67" s="14"/>
      <c r="E67" s="15" t="str">
        <f>IF(LEN(A67)+LEN(B67)+LEN(C67)+LEN(D67)=0,"",IF(ISNUMBER(C67),IF(SUM(Criteria!$C$2:$C$101)=0,"n/a",C67/SUM(Criteria!$C$2:$C$101)),""))</f>
        <v/>
      </c>
      <c r="F67" s="16" t="str">
        <f>IF(LEN(A67)+LEN(B67)+LEN(C67)+LEN(D67)=0,"",IF(OR(LEN(A67)=0,AND(B67&lt;&gt;"Scheduling &amp; dispatch",B67&lt;&gt;"Mobile app",B67&lt;&gt;"Invoicing &amp; payments",B67&lt;&gt;"Integrations",B67&lt;&gt;"Service agreements",B67&lt;&gt;"Assets",B67&lt;&gt;"Reporting",B67&lt;&gt;"Support &amp; onboarding",B67&lt;&gt;"Cost",B67&lt;&gt;"Other"),IF(ISNUMBER(C67),OR(C67&lt;0,C67&gt;5,C67&lt;&gt;INT(C67)),TRUE),AND(D67&lt;&gt;"Yes",D67&lt;&gt;"No")),"Check inputs","OK"))</f>
        <v/>
      </c>
    </row>
    <row r="68" spans="1:6" x14ac:dyDescent="0.25">
      <c r="A68" s="12"/>
      <c r="B68" s="12"/>
      <c r="C68" s="13"/>
      <c r="D68" s="14"/>
      <c r="E68" s="15" t="str">
        <f>IF(LEN(A68)+LEN(B68)+LEN(C68)+LEN(D68)=0,"",IF(ISNUMBER(C68),IF(SUM(Criteria!$C$2:$C$101)=0,"n/a",C68/SUM(Criteria!$C$2:$C$101)),""))</f>
        <v/>
      </c>
      <c r="F68" s="16" t="str">
        <f>IF(LEN(A68)+LEN(B68)+LEN(C68)+LEN(D68)=0,"",IF(OR(LEN(A68)=0,AND(B68&lt;&gt;"Scheduling &amp; dispatch",B68&lt;&gt;"Mobile app",B68&lt;&gt;"Invoicing &amp; payments",B68&lt;&gt;"Integrations",B68&lt;&gt;"Service agreements",B68&lt;&gt;"Assets",B68&lt;&gt;"Reporting",B68&lt;&gt;"Support &amp; onboarding",B68&lt;&gt;"Cost",B68&lt;&gt;"Other"),IF(ISNUMBER(C68),OR(C68&lt;0,C68&gt;5,C68&lt;&gt;INT(C68)),TRUE),AND(D68&lt;&gt;"Yes",D68&lt;&gt;"No")),"Check inputs","OK"))</f>
        <v/>
      </c>
    </row>
    <row r="69" spans="1:6" x14ac:dyDescent="0.25">
      <c r="A69" s="12"/>
      <c r="B69" s="12"/>
      <c r="C69" s="13"/>
      <c r="D69" s="14"/>
      <c r="E69" s="15" t="str">
        <f>IF(LEN(A69)+LEN(B69)+LEN(C69)+LEN(D69)=0,"",IF(ISNUMBER(C69),IF(SUM(Criteria!$C$2:$C$101)=0,"n/a",C69/SUM(Criteria!$C$2:$C$101)),""))</f>
        <v/>
      </c>
      <c r="F69" s="16" t="str">
        <f>IF(LEN(A69)+LEN(B69)+LEN(C69)+LEN(D69)=0,"",IF(OR(LEN(A69)=0,AND(B69&lt;&gt;"Scheduling &amp; dispatch",B69&lt;&gt;"Mobile app",B69&lt;&gt;"Invoicing &amp; payments",B69&lt;&gt;"Integrations",B69&lt;&gt;"Service agreements",B69&lt;&gt;"Assets",B69&lt;&gt;"Reporting",B69&lt;&gt;"Support &amp; onboarding",B69&lt;&gt;"Cost",B69&lt;&gt;"Other"),IF(ISNUMBER(C69),OR(C69&lt;0,C69&gt;5,C69&lt;&gt;INT(C69)),TRUE),AND(D69&lt;&gt;"Yes",D69&lt;&gt;"No")),"Check inputs","OK"))</f>
        <v/>
      </c>
    </row>
    <row r="70" spans="1:6" x14ac:dyDescent="0.25">
      <c r="A70" s="12"/>
      <c r="B70" s="12"/>
      <c r="C70" s="13"/>
      <c r="D70" s="14"/>
      <c r="E70" s="15" t="str">
        <f>IF(LEN(A70)+LEN(B70)+LEN(C70)+LEN(D70)=0,"",IF(ISNUMBER(C70),IF(SUM(Criteria!$C$2:$C$101)=0,"n/a",C70/SUM(Criteria!$C$2:$C$101)),""))</f>
        <v/>
      </c>
      <c r="F70" s="16" t="str">
        <f>IF(LEN(A70)+LEN(B70)+LEN(C70)+LEN(D70)=0,"",IF(OR(LEN(A70)=0,AND(B70&lt;&gt;"Scheduling &amp; dispatch",B70&lt;&gt;"Mobile app",B70&lt;&gt;"Invoicing &amp; payments",B70&lt;&gt;"Integrations",B70&lt;&gt;"Service agreements",B70&lt;&gt;"Assets",B70&lt;&gt;"Reporting",B70&lt;&gt;"Support &amp; onboarding",B70&lt;&gt;"Cost",B70&lt;&gt;"Other"),IF(ISNUMBER(C70),OR(C70&lt;0,C70&gt;5,C70&lt;&gt;INT(C70)),TRUE),AND(D70&lt;&gt;"Yes",D70&lt;&gt;"No")),"Check inputs","OK"))</f>
        <v/>
      </c>
    </row>
    <row r="71" spans="1:6" x14ac:dyDescent="0.25">
      <c r="A71" s="12"/>
      <c r="B71" s="12"/>
      <c r="C71" s="13"/>
      <c r="D71" s="14"/>
      <c r="E71" s="15" t="str">
        <f>IF(LEN(A71)+LEN(B71)+LEN(C71)+LEN(D71)=0,"",IF(ISNUMBER(C71),IF(SUM(Criteria!$C$2:$C$101)=0,"n/a",C71/SUM(Criteria!$C$2:$C$101)),""))</f>
        <v/>
      </c>
      <c r="F71" s="16" t="str">
        <f>IF(LEN(A71)+LEN(B71)+LEN(C71)+LEN(D71)=0,"",IF(OR(LEN(A71)=0,AND(B71&lt;&gt;"Scheduling &amp; dispatch",B71&lt;&gt;"Mobile app",B71&lt;&gt;"Invoicing &amp; payments",B71&lt;&gt;"Integrations",B71&lt;&gt;"Service agreements",B71&lt;&gt;"Assets",B71&lt;&gt;"Reporting",B71&lt;&gt;"Support &amp; onboarding",B71&lt;&gt;"Cost",B71&lt;&gt;"Other"),IF(ISNUMBER(C71),OR(C71&lt;0,C71&gt;5,C71&lt;&gt;INT(C71)),TRUE),AND(D71&lt;&gt;"Yes",D71&lt;&gt;"No")),"Check inputs","OK"))</f>
        <v/>
      </c>
    </row>
    <row r="72" spans="1:6" x14ac:dyDescent="0.25">
      <c r="A72" s="12"/>
      <c r="B72" s="12"/>
      <c r="C72" s="13"/>
      <c r="D72" s="14"/>
      <c r="E72" s="15" t="str">
        <f>IF(LEN(A72)+LEN(B72)+LEN(C72)+LEN(D72)=0,"",IF(ISNUMBER(C72),IF(SUM(Criteria!$C$2:$C$101)=0,"n/a",C72/SUM(Criteria!$C$2:$C$101)),""))</f>
        <v/>
      </c>
      <c r="F72" s="16" t="str">
        <f>IF(LEN(A72)+LEN(B72)+LEN(C72)+LEN(D72)=0,"",IF(OR(LEN(A72)=0,AND(B72&lt;&gt;"Scheduling &amp; dispatch",B72&lt;&gt;"Mobile app",B72&lt;&gt;"Invoicing &amp; payments",B72&lt;&gt;"Integrations",B72&lt;&gt;"Service agreements",B72&lt;&gt;"Assets",B72&lt;&gt;"Reporting",B72&lt;&gt;"Support &amp; onboarding",B72&lt;&gt;"Cost",B72&lt;&gt;"Other"),IF(ISNUMBER(C72),OR(C72&lt;0,C72&gt;5,C72&lt;&gt;INT(C72)),TRUE),AND(D72&lt;&gt;"Yes",D72&lt;&gt;"No")),"Check inputs","OK"))</f>
        <v/>
      </c>
    </row>
    <row r="73" spans="1:6" x14ac:dyDescent="0.25">
      <c r="A73" s="12"/>
      <c r="B73" s="12"/>
      <c r="C73" s="13"/>
      <c r="D73" s="14"/>
      <c r="E73" s="15" t="str">
        <f>IF(LEN(A73)+LEN(B73)+LEN(C73)+LEN(D73)=0,"",IF(ISNUMBER(C73),IF(SUM(Criteria!$C$2:$C$101)=0,"n/a",C73/SUM(Criteria!$C$2:$C$101)),""))</f>
        <v/>
      </c>
      <c r="F73" s="16" t="str">
        <f>IF(LEN(A73)+LEN(B73)+LEN(C73)+LEN(D73)=0,"",IF(OR(LEN(A73)=0,AND(B73&lt;&gt;"Scheduling &amp; dispatch",B73&lt;&gt;"Mobile app",B73&lt;&gt;"Invoicing &amp; payments",B73&lt;&gt;"Integrations",B73&lt;&gt;"Service agreements",B73&lt;&gt;"Assets",B73&lt;&gt;"Reporting",B73&lt;&gt;"Support &amp; onboarding",B73&lt;&gt;"Cost",B73&lt;&gt;"Other"),IF(ISNUMBER(C73),OR(C73&lt;0,C73&gt;5,C73&lt;&gt;INT(C73)),TRUE),AND(D73&lt;&gt;"Yes",D73&lt;&gt;"No")),"Check inputs","OK"))</f>
        <v/>
      </c>
    </row>
    <row r="74" spans="1:6" x14ac:dyDescent="0.25">
      <c r="A74" s="12"/>
      <c r="B74" s="12"/>
      <c r="C74" s="13"/>
      <c r="D74" s="14"/>
      <c r="E74" s="15" t="str">
        <f>IF(LEN(A74)+LEN(B74)+LEN(C74)+LEN(D74)=0,"",IF(ISNUMBER(C74),IF(SUM(Criteria!$C$2:$C$101)=0,"n/a",C74/SUM(Criteria!$C$2:$C$101)),""))</f>
        <v/>
      </c>
      <c r="F74" s="16" t="str">
        <f>IF(LEN(A74)+LEN(B74)+LEN(C74)+LEN(D74)=0,"",IF(OR(LEN(A74)=0,AND(B74&lt;&gt;"Scheduling &amp; dispatch",B74&lt;&gt;"Mobile app",B74&lt;&gt;"Invoicing &amp; payments",B74&lt;&gt;"Integrations",B74&lt;&gt;"Service agreements",B74&lt;&gt;"Assets",B74&lt;&gt;"Reporting",B74&lt;&gt;"Support &amp; onboarding",B74&lt;&gt;"Cost",B74&lt;&gt;"Other"),IF(ISNUMBER(C74),OR(C74&lt;0,C74&gt;5,C74&lt;&gt;INT(C74)),TRUE),AND(D74&lt;&gt;"Yes",D74&lt;&gt;"No")),"Check inputs","OK"))</f>
        <v/>
      </c>
    </row>
    <row r="75" spans="1:6" x14ac:dyDescent="0.25">
      <c r="A75" s="12"/>
      <c r="B75" s="12"/>
      <c r="C75" s="13"/>
      <c r="D75" s="14"/>
      <c r="E75" s="15" t="str">
        <f>IF(LEN(A75)+LEN(B75)+LEN(C75)+LEN(D75)=0,"",IF(ISNUMBER(C75),IF(SUM(Criteria!$C$2:$C$101)=0,"n/a",C75/SUM(Criteria!$C$2:$C$101)),""))</f>
        <v/>
      </c>
      <c r="F75" s="16" t="str">
        <f>IF(LEN(A75)+LEN(B75)+LEN(C75)+LEN(D75)=0,"",IF(OR(LEN(A75)=0,AND(B75&lt;&gt;"Scheduling &amp; dispatch",B75&lt;&gt;"Mobile app",B75&lt;&gt;"Invoicing &amp; payments",B75&lt;&gt;"Integrations",B75&lt;&gt;"Service agreements",B75&lt;&gt;"Assets",B75&lt;&gt;"Reporting",B75&lt;&gt;"Support &amp; onboarding",B75&lt;&gt;"Cost",B75&lt;&gt;"Other"),IF(ISNUMBER(C75),OR(C75&lt;0,C75&gt;5,C75&lt;&gt;INT(C75)),TRUE),AND(D75&lt;&gt;"Yes",D75&lt;&gt;"No")),"Check inputs","OK"))</f>
        <v/>
      </c>
    </row>
    <row r="76" spans="1:6" x14ac:dyDescent="0.25">
      <c r="A76" s="12"/>
      <c r="B76" s="12"/>
      <c r="C76" s="13"/>
      <c r="D76" s="14"/>
      <c r="E76" s="15" t="str">
        <f>IF(LEN(A76)+LEN(B76)+LEN(C76)+LEN(D76)=0,"",IF(ISNUMBER(C76),IF(SUM(Criteria!$C$2:$C$101)=0,"n/a",C76/SUM(Criteria!$C$2:$C$101)),""))</f>
        <v/>
      </c>
      <c r="F76" s="16" t="str">
        <f>IF(LEN(A76)+LEN(B76)+LEN(C76)+LEN(D76)=0,"",IF(OR(LEN(A76)=0,AND(B76&lt;&gt;"Scheduling &amp; dispatch",B76&lt;&gt;"Mobile app",B76&lt;&gt;"Invoicing &amp; payments",B76&lt;&gt;"Integrations",B76&lt;&gt;"Service agreements",B76&lt;&gt;"Assets",B76&lt;&gt;"Reporting",B76&lt;&gt;"Support &amp; onboarding",B76&lt;&gt;"Cost",B76&lt;&gt;"Other"),IF(ISNUMBER(C76),OR(C76&lt;0,C76&gt;5,C76&lt;&gt;INT(C76)),TRUE),AND(D76&lt;&gt;"Yes",D76&lt;&gt;"No")),"Check inputs","OK"))</f>
        <v/>
      </c>
    </row>
    <row r="77" spans="1:6" x14ac:dyDescent="0.25">
      <c r="A77" s="12"/>
      <c r="B77" s="12"/>
      <c r="C77" s="13"/>
      <c r="D77" s="14"/>
      <c r="E77" s="15" t="str">
        <f>IF(LEN(A77)+LEN(B77)+LEN(C77)+LEN(D77)=0,"",IF(ISNUMBER(C77),IF(SUM(Criteria!$C$2:$C$101)=0,"n/a",C77/SUM(Criteria!$C$2:$C$101)),""))</f>
        <v/>
      </c>
      <c r="F77" s="16" t="str">
        <f>IF(LEN(A77)+LEN(B77)+LEN(C77)+LEN(D77)=0,"",IF(OR(LEN(A77)=0,AND(B77&lt;&gt;"Scheduling &amp; dispatch",B77&lt;&gt;"Mobile app",B77&lt;&gt;"Invoicing &amp; payments",B77&lt;&gt;"Integrations",B77&lt;&gt;"Service agreements",B77&lt;&gt;"Assets",B77&lt;&gt;"Reporting",B77&lt;&gt;"Support &amp; onboarding",B77&lt;&gt;"Cost",B77&lt;&gt;"Other"),IF(ISNUMBER(C77),OR(C77&lt;0,C77&gt;5,C77&lt;&gt;INT(C77)),TRUE),AND(D77&lt;&gt;"Yes",D77&lt;&gt;"No")),"Check inputs","OK"))</f>
        <v/>
      </c>
    </row>
    <row r="78" spans="1:6" x14ac:dyDescent="0.25">
      <c r="A78" s="12"/>
      <c r="B78" s="12"/>
      <c r="C78" s="13"/>
      <c r="D78" s="14"/>
      <c r="E78" s="15" t="str">
        <f>IF(LEN(A78)+LEN(B78)+LEN(C78)+LEN(D78)=0,"",IF(ISNUMBER(C78),IF(SUM(Criteria!$C$2:$C$101)=0,"n/a",C78/SUM(Criteria!$C$2:$C$101)),""))</f>
        <v/>
      </c>
      <c r="F78" s="16" t="str">
        <f>IF(LEN(A78)+LEN(B78)+LEN(C78)+LEN(D78)=0,"",IF(OR(LEN(A78)=0,AND(B78&lt;&gt;"Scheduling &amp; dispatch",B78&lt;&gt;"Mobile app",B78&lt;&gt;"Invoicing &amp; payments",B78&lt;&gt;"Integrations",B78&lt;&gt;"Service agreements",B78&lt;&gt;"Assets",B78&lt;&gt;"Reporting",B78&lt;&gt;"Support &amp; onboarding",B78&lt;&gt;"Cost",B78&lt;&gt;"Other"),IF(ISNUMBER(C78),OR(C78&lt;0,C78&gt;5,C78&lt;&gt;INT(C78)),TRUE),AND(D78&lt;&gt;"Yes",D78&lt;&gt;"No")),"Check inputs","OK"))</f>
        <v/>
      </c>
    </row>
    <row r="79" spans="1:6" x14ac:dyDescent="0.25">
      <c r="A79" s="12"/>
      <c r="B79" s="12"/>
      <c r="C79" s="13"/>
      <c r="D79" s="14"/>
      <c r="E79" s="15" t="str">
        <f>IF(LEN(A79)+LEN(B79)+LEN(C79)+LEN(D79)=0,"",IF(ISNUMBER(C79),IF(SUM(Criteria!$C$2:$C$101)=0,"n/a",C79/SUM(Criteria!$C$2:$C$101)),""))</f>
        <v/>
      </c>
      <c r="F79" s="16" t="str">
        <f>IF(LEN(A79)+LEN(B79)+LEN(C79)+LEN(D79)=0,"",IF(OR(LEN(A79)=0,AND(B79&lt;&gt;"Scheduling &amp; dispatch",B79&lt;&gt;"Mobile app",B79&lt;&gt;"Invoicing &amp; payments",B79&lt;&gt;"Integrations",B79&lt;&gt;"Service agreements",B79&lt;&gt;"Assets",B79&lt;&gt;"Reporting",B79&lt;&gt;"Support &amp; onboarding",B79&lt;&gt;"Cost",B79&lt;&gt;"Other"),IF(ISNUMBER(C79),OR(C79&lt;0,C79&gt;5,C79&lt;&gt;INT(C79)),TRUE),AND(D79&lt;&gt;"Yes",D79&lt;&gt;"No")),"Check inputs","OK"))</f>
        <v/>
      </c>
    </row>
    <row r="80" spans="1:6" x14ac:dyDescent="0.25">
      <c r="A80" s="12"/>
      <c r="B80" s="12"/>
      <c r="C80" s="13"/>
      <c r="D80" s="14"/>
      <c r="E80" s="15" t="str">
        <f>IF(LEN(A80)+LEN(B80)+LEN(C80)+LEN(D80)=0,"",IF(ISNUMBER(C80),IF(SUM(Criteria!$C$2:$C$101)=0,"n/a",C80/SUM(Criteria!$C$2:$C$101)),""))</f>
        <v/>
      </c>
      <c r="F80" s="16" t="str">
        <f>IF(LEN(A80)+LEN(B80)+LEN(C80)+LEN(D80)=0,"",IF(OR(LEN(A80)=0,AND(B80&lt;&gt;"Scheduling &amp; dispatch",B80&lt;&gt;"Mobile app",B80&lt;&gt;"Invoicing &amp; payments",B80&lt;&gt;"Integrations",B80&lt;&gt;"Service agreements",B80&lt;&gt;"Assets",B80&lt;&gt;"Reporting",B80&lt;&gt;"Support &amp; onboarding",B80&lt;&gt;"Cost",B80&lt;&gt;"Other"),IF(ISNUMBER(C80),OR(C80&lt;0,C80&gt;5,C80&lt;&gt;INT(C80)),TRUE),AND(D80&lt;&gt;"Yes",D80&lt;&gt;"No")),"Check inputs","OK"))</f>
        <v/>
      </c>
    </row>
    <row r="81" spans="1:6" x14ac:dyDescent="0.25">
      <c r="A81" s="12"/>
      <c r="B81" s="12"/>
      <c r="C81" s="13"/>
      <c r="D81" s="14"/>
      <c r="E81" s="15" t="str">
        <f>IF(LEN(A81)+LEN(B81)+LEN(C81)+LEN(D81)=0,"",IF(ISNUMBER(C81),IF(SUM(Criteria!$C$2:$C$101)=0,"n/a",C81/SUM(Criteria!$C$2:$C$101)),""))</f>
        <v/>
      </c>
      <c r="F81" s="16" t="str">
        <f>IF(LEN(A81)+LEN(B81)+LEN(C81)+LEN(D81)=0,"",IF(OR(LEN(A81)=0,AND(B81&lt;&gt;"Scheduling &amp; dispatch",B81&lt;&gt;"Mobile app",B81&lt;&gt;"Invoicing &amp; payments",B81&lt;&gt;"Integrations",B81&lt;&gt;"Service agreements",B81&lt;&gt;"Assets",B81&lt;&gt;"Reporting",B81&lt;&gt;"Support &amp; onboarding",B81&lt;&gt;"Cost",B81&lt;&gt;"Other"),IF(ISNUMBER(C81),OR(C81&lt;0,C81&gt;5,C81&lt;&gt;INT(C81)),TRUE),AND(D81&lt;&gt;"Yes",D81&lt;&gt;"No")),"Check inputs","OK"))</f>
        <v/>
      </c>
    </row>
    <row r="82" spans="1:6" x14ac:dyDescent="0.25">
      <c r="A82" s="12"/>
      <c r="B82" s="12"/>
      <c r="C82" s="13"/>
      <c r="D82" s="14"/>
      <c r="E82" s="15" t="str">
        <f>IF(LEN(A82)+LEN(B82)+LEN(C82)+LEN(D82)=0,"",IF(ISNUMBER(C82),IF(SUM(Criteria!$C$2:$C$101)=0,"n/a",C82/SUM(Criteria!$C$2:$C$101)),""))</f>
        <v/>
      </c>
      <c r="F82" s="16" t="str">
        <f>IF(LEN(A82)+LEN(B82)+LEN(C82)+LEN(D82)=0,"",IF(OR(LEN(A82)=0,AND(B82&lt;&gt;"Scheduling &amp; dispatch",B82&lt;&gt;"Mobile app",B82&lt;&gt;"Invoicing &amp; payments",B82&lt;&gt;"Integrations",B82&lt;&gt;"Service agreements",B82&lt;&gt;"Assets",B82&lt;&gt;"Reporting",B82&lt;&gt;"Support &amp; onboarding",B82&lt;&gt;"Cost",B82&lt;&gt;"Other"),IF(ISNUMBER(C82),OR(C82&lt;0,C82&gt;5,C82&lt;&gt;INT(C82)),TRUE),AND(D82&lt;&gt;"Yes",D82&lt;&gt;"No")),"Check inputs","OK"))</f>
        <v/>
      </c>
    </row>
    <row r="83" spans="1:6" x14ac:dyDescent="0.25">
      <c r="A83" s="12"/>
      <c r="B83" s="12"/>
      <c r="C83" s="13"/>
      <c r="D83" s="14"/>
      <c r="E83" s="15" t="str">
        <f>IF(LEN(A83)+LEN(B83)+LEN(C83)+LEN(D83)=0,"",IF(ISNUMBER(C83),IF(SUM(Criteria!$C$2:$C$101)=0,"n/a",C83/SUM(Criteria!$C$2:$C$101)),""))</f>
        <v/>
      </c>
      <c r="F83" s="16" t="str">
        <f>IF(LEN(A83)+LEN(B83)+LEN(C83)+LEN(D83)=0,"",IF(OR(LEN(A83)=0,AND(B83&lt;&gt;"Scheduling &amp; dispatch",B83&lt;&gt;"Mobile app",B83&lt;&gt;"Invoicing &amp; payments",B83&lt;&gt;"Integrations",B83&lt;&gt;"Service agreements",B83&lt;&gt;"Assets",B83&lt;&gt;"Reporting",B83&lt;&gt;"Support &amp; onboarding",B83&lt;&gt;"Cost",B83&lt;&gt;"Other"),IF(ISNUMBER(C83),OR(C83&lt;0,C83&gt;5,C83&lt;&gt;INT(C83)),TRUE),AND(D83&lt;&gt;"Yes",D83&lt;&gt;"No")),"Check inputs","OK"))</f>
        <v/>
      </c>
    </row>
    <row r="84" spans="1:6" x14ac:dyDescent="0.25">
      <c r="A84" s="12"/>
      <c r="B84" s="12"/>
      <c r="C84" s="13"/>
      <c r="D84" s="14"/>
      <c r="E84" s="15" t="str">
        <f>IF(LEN(A84)+LEN(B84)+LEN(C84)+LEN(D84)=0,"",IF(ISNUMBER(C84),IF(SUM(Criteria!$C$2:$C$101)=0,"n/a",C84/SUM(Criteria!$C$2:$C$101)),""))</f>
        <v/>
      </c>
      <c r="F84" s="16" t="str">
        <f>IF(LEN(A84)+LEN(B84)+LEN(C84)+LEN(D84)=0,"",IF(OR(LEN(A84)=0,AND(B84&lt;&gt;"Scheduling &amp; dispatch",B84&lt;&gt;"Mobile app",B84&lt;&gt;"Invoicing &amp; payments",B84&lt;&gt;"Integrations",B84&lt;&gt;"Service agreements",B84&lt;&gt;"Assets",B84&lt;&gt;"Reporting",B84&lt;&gt;"Support &amp; onboarding",B84&lt;&gt;"Cost",B84&lt;&gt;"Other"),IF(ISNUMBER(C84),OR(C84&lt;0,C84&gt;5,C84&lt;&gt;INT(C84)),TRUE),AND(D84&lt;&gt;"Yes",D84&lt;&gt;"No")),"Check inputs","OK"))</f>
        <v/>
      </c>
    </row>
    <row r="85" spans="1:6" x14ac:dyDescent="0.25">
      <c r="A85" s="12"/>
      <c r="B85" s="12"/>
      <c r="C85" s="13"/>
      <c r="D85" s="14"/>
      <c r="E85" s="15" t="str">
        <f>IF(LEN(A85)+LEN(B85)+LEN(C85)+LEN(D85)=0,"",IF(ISNUMBER(C85),IF(SUM(Criteria!$C$2:$C$101)=0,"n/a",C85/SUM(Criteria!$C$2:$C$101)),""))</f>
        <v/>
      </c>
      <c r="F85" s="16" t="str">
        <f>IF(LEN(A85)+LEN(B85)+LEN(C85)+LEN(D85)=0,"",IF(OR(LEN(A85)=0,AND(B85&lt;&gt;"Scheduling &amp; dispatch",B85&lt;&gt;"Mobile app",B85&lt;&gt;"Invoicing &amp; payments",B85&lt;&gt;"Integrations",B85&lt;&gt;"Service agreements",B85&lt;&gt;"Assets",B85&lt;&gt;"Reporting",B85&lt;&gt;"Support &amp; onboarding",B85&lt;&gt;"Cost",B85&lt;&gt;"Other"),IF(ISNUMBER(C85),OR(C85&lt;0,C85&gt;5,C85&lt;&gt;INT(C85)),TRUE),AND(D85&lt;&gt;"Yes",D85&lt;&gt;"No")),"Check inputs","OK"))</f>
        <v/>
      </c>
    </row>
    <row r="86" spans="1:6" x14ac:dyDescent="0.25">
      <c r="A86" s="12"/>
      <c r="B86" s="12"/>
      <c r="C86" s="13"/>
      <c r="D86" s="14"/>
      <c r="E86" s="15" t="str">
        <f>IF(LEN(A86)+LEN(B86)+LEN(C86)+LEN(D86)=0,"",IF(ISNUMBER(C86),IF(SUM(Criteria!$C$2:$C$101)=0,"n/a",C86/SUM(Criteria!$C$2:$C$101)),""))</f>
        <v/>
      </c>
      <c r="F86" s="16" t="str">
        <f>IF(LEN(A86)+LEN(B86)+LEN(C86)+LEN(D86)=0,"",IF(OR(LEN(A86)=0,AND(B86&lt;&gt;"Scheduling &amp; dispatch",B86&lt;&gt;"Mobile app",B86&lt;&gt;"Invoicing &amp; payments",B86&lt;&gt;"Integrations",B86&lt;&gt;"Service agreements",B86&lt;&gt;"Assets",B86&lt;&gt;"Reporting",B86&lt;&gt;"Support &amp; onboarding",B86&lt;&gt;"Cost",B86&lt;&gt;"Other"),IF(ISNUMBER(C86),OR(C86&lt;0,C86&gt;5,C86&lt;&gt;INT(C86)),TRUE),AND(D86&lt;&gt;"Yes",D86&lt;&gt;"No")),"Check inputs","OK"))</f>
        <v/>
      </c>
    </row>
    <row r="87" spans="1:6" x14ac:dyDescent="0.25">
      <c r="A87" s="12"/>
      <c r="B87" s="12"/>
      <c r="C87" s="13"/>
      <c r="D87" s="14"/>
      <c r="E87" s="15" t="str">
        <f>IF(LEN(A87)+LEN(B87)+LEN(C87)+LEN(D87)=0,"",IF(ISNUMBER(C87),IF(SUM(Criteria!$C$2:$C$101)=0,"n/a",C87/SUM(Criteria!$C$2:$C$101)),""))</f>
        <v/>
      </c>
      <c r="F87" s="16" t="str">
        <f>IF(LEN(A87)+LEN(B87)+LEN(C87)+LEN(D87)=0,"",IF(OR(LEN(A87)=0,AND(B87&lt;&gt;"Scheduling &amp; dispatch",B87&lt;&gt;"Mobile app",B87&lt;&gt;"Invoicing &amp; payments",B87&lt;&gt;"Integrations",B87&lt;&gt;"Service agreements",B87&lt;&gt;"Assets",B87&lt;&gt;"Reporting",B87&lt;&gt;"Support &amp; onboarding",B87&lt;&gt;"Cost",B87&lt;&gt;"Other"),IF(ISNUMBER(C87),OR(C87&lt;0,C87&gt;5,C87&lt;&gt;INT(C87)),TRUE),AND(D87&lt;&gt;"Yes",D87&lt;&gt;"No")),"Check inputs","OK"))</f>
        <v/>
      </c>
    </row>
    <row r="88" spans="1:6" x14ac:dyDescent="0.25">
      <c r="A88" s="12"/>
      <c r="B88" s="12"/>
      <c r="C88" s="13"/>
      <c r="D88" s="14"/>
      <c r="E88" s="15" t="str">
        <f>IF(LEN(A88)+LEN(B88)+LEN(C88)+LEN(D88)=0,"",IF(ISNUMBER(C88),IF(SUM(Criteria!$C$2:$C$101)=0,"n/a",C88/SUM(Criteria!$C$2:$C$101)),""))</f>
        <v/>
      </c>
      <c r="F88" s="16" t="str">
        <f>IF(LEN(A88)+LEN(B88)+LEN(C88)+LEN(D88)=0,"",IF(OR(LEN(A88)=0,AND(B88&lt;&gt;"Scheduling &amp; dispatch",B88&lt;&gt;"Mobile app",B88&lt;&gt;"Invoicing &amp; payments",B88&lt;&gt;"Integrations",B88&lt;&gt;"Service agreements",B88&lt;&gt;"Assets",B88&lt;&gt;"Reporting",B88&lt;&gt;"Support &amp; onboarding",B88&lt;&gt;"Cost",B88&lt;&gt;"Other"),IF(ISNUMBER(C88),OR(C88&lt;0,C88&gt;5,C88&lt;&gt;INT(C88)),TRUE),AND(D88&lt;&gt;"Yes",D88&lt;&gt;"No")),"Check inputs","OK"))</f>
        <v/>
      </c>
    </row>
    <row r="89" spans="1:6" x14ac:dyDescent="0.25">
      <c r="A89" s="12"/>
      <c r="B89" s="12"/>
      <c r="C89" s="13"/>
      <c r="D89" s="14"/>
      <c r="E89" s="15" t="str">
        <f>IF(LEN(A89)+LEN(B89)+LEN(C89)+LEN(D89)=0,"",IF(ISNUMBER(C89),IF(SUM(Criteria!$C$2:$C$101)=0,"n/a",C89/SUM(Criteria!$C$2:$C$101)),""))</f>
        <v/>
      </c>
      <c r="F89" s="16" t="str">
        <f>IF(LEN(A89)+LEN(B89)+LEN(C89)+LEN(D89)=0,"",IF(OR(LEN(A89)=0,AND(B89&lt;&gt;"Scheduling &amp; dispatch",B89&lt;&gt;"Mobile app",B89&lt;&gt;"Invoicing &amp; payments",B89&lt;&gt;"Integrations",B89&lt;&gt;"Service agreements",B89&lt;&gt;"Assets",B89&lt;&gt;"Reporting",B89&lt;&gt;"Support &amp; onboarding",B89&lt;&gt;"Cost",B89&lt;&gt;"Other"),IF(ISNUMBER(C89),OR(C89&lt;0,C89&gt;5,C89&lt;&gt;INT(C89)),TRUE),AND(D89&lt;&gt;"Yes",D89&lt;&gt;"No")),"Check inputs","OK"))</f>
        <v/>
      </c>
    </row>
    <row r="90" spans="1:6" x14ac:dyDescent="0.25">
      <c r="A90" s="12"/>
      <c r="B90" s="12"/>
      <c r="C90" s="13"/>
      <c r="D90" s="14"/>
      <c r="E90" s="15" t="str">
        <f>IF(LEN(A90)+LEN(B90)+LEN(C90)+LEN(D90)=0,"",IF(ISNUMBER(C90),IF(SUM(Criteria!$C$2:$C$101)=0,"n/a",C90/SUM(Criteria!$C$2:$C$101)),""))</f>
        <v/>
      </c>
      <c r="F90" s="16" t="str">
        <f>IF(LEN(A90)+LEN(B90)+LEN(C90)+LEN(D90)=0,"",IF(OR(LEN(A90)=0,AND(B90&lt;&gt;"Scheduling &amp; dispatch",B90&lt;&gt;"Mobile app",B90&lt;&gt;"Invoicing &amp; payments",B90&lt;&gt;"Integrations",B90&lt;&gt;"Service agreements",B90&lt;&gt;"Assets",B90&lt;&gt;"Reporting",B90&lt;&gt;"Support &amp; onboarding",B90&lt;&gt;"Cost",B90&lt;&gt;"Other"),IF(ISNUMBER(C90),OR(C90&lt;0,C90&gt;5,C90&lt;&gt;INT(C90)),TRUE),AND(D90&lt;&gt;"Yes",D90&lt;&gt;"No")),"Check inputs","OK"))</f>
        <v/>
      </c>
    </row>
    <row r="91" spans="1:6" x14ac:dyDescent="0.25">
      <c r="A91" s="12"/>
      <c r="B91" s="12"/>
      <c r="C91" s="13"/>
      <c r="D91" s="14"/>
      <c r="E91" s="15" t="str">
        <f>IF(LEN(A91)+LEN(B91)+LEN(C91)+LEN(D91)=0,"",IF(ISNUMBER(C91),IF(SUM(Criteria!$C$2:$C$101)=0,"n/a",C91/SUM(Criteria!$C$2:$C$101)),""))</f>
        <v/>
      </c>
      <c r="F91" s="16" t="str">
        <f>IF(LEN(A91)+LEN(B91)+LEN(C91)+LEN(D91)=0,"",IF(OR(LEN(A91)=0,AND(B91&lt;&gt;"Scheduling &amp; dispatch",B91&lt;&gt;"Mobile app",B91&lt;&gt;"Invoicing &amp; payments",B91&lt;&gt;"Integrations",B91&lt;&gt;"Service agreements",B91&lt;&gt;"Assets",B91&lt;&gt;"Reporting",B91&lt;&gt;"Support &amp; onboarding",B91&lt;&gt;"Cost",B91&lt;&gt;"Other"),IF(ISNUMBER(C91),OR(C91&lt;0,C91&gt;5,C91&lt;&gt;INT(C91)),TRUE),AND(D91&lt;&gt;"Yes",D91&lt;&gt;"No")),"Check inputs","OK"))</f>
        <v/>
      </c>
    </row>
    <row r="92" spans="1:6" x14ac:dyDescent="0.25">
      <c r="A92" s="12"/>
      <c r="B92" s="12"/>
      <c r="C92" s="13"/>
      <c r="D92" s="14"/>
      <c r="E92" s="15" t="str">
        <f>IF(LEN(A92)+LEN(B92)+LEN(C92)+LEN(D92)=0,"",IF(ISNUMBER(C92),IF(SUM(Criteria!$C$2:$C$101)=0,"n/a",C92/SUM(Criteria!$C$2:$C$101)),""))</f>
        <v/>
      </c>
      <c r="F92" s="16" t="str">
        <f>IF(LEN(A92)+LEN(B92)+LEN(C92)+LEN(D92)=0,"",IF(OR(LEN(A92)=0,AND(B92&lt;&gt;"Scheduling &amp; dispatch",B92&lt;&gt;"Mobile app",B92&lt;&gt;"Invoicing &amp; payments",B92&lt;&gt;"Integrations",B92&lt;&gt;"Service agreements",B92&lt;&gt;"Assets",B92&lt;&gt;"Reporting",B92&lt;&gt;"Support &amp; onboarding",B92&lt;&gt;"Cost",B92&lt;&gt;"Other"),IF(ISNUMBER(C92),OR(C92&lt;0,C92&gt;5,C92&lt;&gt;INT(C92)),TRUE),AND(D92&lt;&gt;"Yes",D92&lt;&gt;"No")),"Check inputs","OK"))</f>
        <v/>
      </c>
    </row>
    <row r="93" spans="1:6" x14ac:dyDescent="0.25">
      <c r="A93" s="12"/>
      <c r="B93" s="12"/>
      <c r="C93" s="13"/>
      <c r="D93" s="14"/>
      <c r="E93" s="15" t="str">
        <f>IF(LEN(A93)+LEN(B93)+LEN(C93)+LEN(D93)=0,"",IF(ISNUMBER(C93),IF(SUM(Criteria!$C$2:$C$101)=0,"n/a",C93/SUM(Criteria!$C$2:$C$101)),""))</f>
        <v/>
      </c>
      <c r="F93" s="16" t="str">
        <f>IF(LEN(A93)+LEN(B93)+LEN(C93)+LEN(D93)=0,"",IF(OR(LEN(A93)=0,AND(B93&lt;&gt;"Scheduling &amp; dispatch",B93&lt;&gt;"Mobile app",B93&lt;&gt;"Invoicing &amp; payments",B93&lt;&gt;"Integrations",B93&lt;&gt;"Service agreements",B93&lt;&gt;"Assets",B93&lt;&gt;"Reporting",B93&lt;&gt;"Support &amp; onboarding",B93&lt;&gt;"Cost",B93&lt;&gt;"Other"),IF(ISNUMBER(C93),OR(C93&lt;0,C93&gt;5,C93&lt;&gt;INT(C93)),TRUE),AND(D93&lt;&gt;"Yes",D93&lt;&gt;"No")),"Check inputs","OK"))</f>
        <v/>
      </c>
    </row>
    <row r="94" spans="1:6" x14ac:dyDescent="0.25">
      <c r="A94" s="12"/>
      <c r="B94" s="12"/>
      <c r="C94" s="13"/>
      <c r="D94" s="14"/>
      <c r="E94" s="15" t="str">
        <f>IF(LEN(A94)+LEN(B94)+LEN(C94)+LEN(D94)=0,"",IF(ISNUMBER(C94),IF(SUM(Criteria!$C$2:$C$101)=0,"n/a",C94/SUM(Criteria!$C$2:$C$101)),""))</f>
        <v/>
      </c>
      <c r="F94" s="16" t="str">
        <f>IF(LEN(A94)+LEN(B94)+LEN(C94)+LEN(D94)=0,"",IF(OR(LEN(A94)=0,AND(B94&lt;&gt;"Scheduling &amp; dispatch",B94&lt;&gt;"Mobile app",B94&lt;&gt;"Invoicing &amp; payments",B94&lt;&gt;"Integrations",B94&lt;&gt;"Service agreements",B94&lt;&gt;"Assets",B94&lt;&gt;"Reporting",B94&lt;&gt;"Support &amp; onboarding",B94&lt;&gt;"Cost",B94&lt;&gt;"Other"),IF(ISNUMBER(C94),OR(C94&lt;0,C94&gt;5,C94&lt;&gt;INT(C94)),TRUE),AND(D94&lt;&gt;"Yes",D94&lt;&gt;"No")),"Check inputs","OK"))</f>
        <v/>
      </c>
    </row>
    <row r="95" spans="1:6" x14ac:dyDescent="0.25">
      <c r="A95" s="12"/>
      <c r="B95" s="12"/>
      <c r="C95" s="13"/>
      <c r="D95" s="14"/>
      <c r="E95" s="15" t="str">
        <f>IF(LEN(A95)+LEN(B95)+LEN(C95)+LEN(D95)=0,"",IF(ISNUMBER(C95),IF(SUM(Criteria!$C$2:$C$101)=0,"n/a",C95/SUM(Criteria!$C$2:$C$101)),""))</f>
        <v/>
      </c>
      <c r="F95" s="16" t="str">
        <f>IF(LEN(A95)+LEN(B95)+LEN(C95)+LEN(D95)=0,"",IF(OR(LEN(A95)=0,AND(B95&lt;&gt;"Scheduling &amp; dispatch",B95&lt;&gt;"Mobile app",B95&lt;&gt;"Invoicing &amp; payments",B95&lt;&gt;"Integrations",B95&lt;&gt;"Service agreements",B95&lt;&gt;"Assets",B95&lt;&gt;"Reporting",B95&lt;&gt;"Support &amp; onboarding",B95&lt;&gt;"Cost",B95&lt;&gt;"Other"),IF(ISNUMBER(C95),OR(C95&lt;0,C95&gt;5,C95&lt;&gt;INT(C95)),TRUE),AND(D95&lt;&gt;"Yes",D95&lt;&gt;"No")),"Check inputs","OK"))</f>
        <v/>
      </c>
    </row>
    <row r="96" spans="1:6" x14ac:dyDescent="0.25">
      <c r="A96" s="12"/>
      <c r="B96" s="12"/>
      <c r="C96" s="13"/>
      <c r="D96" s="14"/>
      <c r="E96" s="15" t="str">
        <f>IF(LEN(A96)+LEN(B96)+LEN(C96)+LEN(D96)=0,"",IF(ISNUMBER(C96),IF(SUM(Criteria!$C$2:$C$101)=0,"n/a",C96/SUM(Criteria!$C$2:$C$101)),""))</f>
        <v/>
      </c>
      <c r="F96" s="16" t="str">
        <f>IF(LEN(A96)+LEN(B96)+LEN(C96)+LEN(D96)=0,"",IF(OR(LEN(A96)=0,AND(B96&lt;&gt;"Scheduling &amp; dispatch",B96&lt;&gt;"Mobile app",B96&lt;&gt;"Invoicing &amp; payments",B96&lt;&gt;"Integrations",B96&lt;&gt;"Service agreements",B96&lt;&gt;"Assets",B96&lt;&gt;"Reporting",B96&lt;&gt;"Support &amp; onboarding",B96&lt;&gt;"Cost",B96&lt;&gt;"Other"),IF(ISNUMBER(C96),OR(C96&lt;0,C96&gt;5,C96&lt;&gt;INT(C96)),TRUE),AND(D96&lt;&gt;"Yes",D96&lt;&gt;"No")),"Check inputs","OK"))</f>
        <v/>
      </c>
    </row>
    <row r="97" spans="1:6" x14ac:dyDescent="0.25">
      <c r="A97" s="12"/>
      <c r="B97" s="12"/>
      <c r="C97" s="13"/>
      <c r="D97" s="14"/>
      <c r="E97" s="15" t="str">
        <f>IF(LEN(A97)+LEN(B97)+LEN(C97)+LEN(D97)=0,"",IF(ISNUMBER(C97),IF(SUM(Criteria!$C$2:$C$101)=0,"n/a",C97/SUM(Criteria!$C$2:$C$101)),""))</f>
        <v/>
      </c>
      <c r="F97" s="16" t="str">
        <f>IF(LEN(A97)+LEN(B97)+LEN(C97)+LEN(D97)=0,"",IF(OR(LEN(A97)=0,AND(B97&lt;&gt;"Scheduling &amp; dispatch",B97&lt;&gt;"Mobile app",B97&lt;&gt;"Invoicing &amp; payments",B97&lt;&gt;"Integrations",B97&lt;&gt;"Service agreements",B97&lt;&gt;"Assets",B97&lt;&gt;"Reporting",B97&lt;&gt;"Support &amp; onboarding",B97&lt;&gt;"Cost",B97&lt;&gt;"Other"),IF(ISNUMBER(C97),OR(C97&lt;0,C97&gt;5,C97&lt;&gt;INT(C97)),TRUE),AND(D97&lt;&gt;"Yes",D97&lt;&gt;"No")),"Check inputs","OK"))</f>
        <v/>
      </c>
    </row>
    <row r="98" spans="1:6" x14ac:dyDescent="0.25">
      <c r="A98" s="12"/>
      <c r="B98" s="12"/>
      <c r="C98" s="13"/>
      <c r="D98" s="14"/>
      <c r="E98" s="15" t="str">
        <f>IF(LEN(A98)+LEN(B98)+LEN(C98)+LEN(D98)=0,"",IF(ISNUMBER(C98),IF(SUM(Criteria!$C$2:$C$101)=0,"n/a",C98/SUM(Criteria!$C$2:$C$101)),""))</f>
        <v/>
      </c>
      <c r="F98" s="16" t="str">
        <f>IF(LEN(A98)+LEN(B98)+LEN(C98)+LEN(D98)=0,"",IF(OR(LEN(A98)=0,AND(B98&lt;&gt;"Scheduling &amp; dispatch",B98&lt;&gt;"Mobile app",B98&lt;&gt;"Invoicing &amp; payments",B98&lt;&gt;"Integrations",B98&lt;&gt;"Service agreements",B98&lt;&gt;"Assets",B98&lt;&gt;"Reporting",B98&lt;&gt;"Support &amp; onboarding",B98&lt;&gt;"Cost",B98&lt;&gt;"Other"),IF(ISNUMBER(C98),OR(C98&lt;0,C98&gt;5,C98&lt;&gt;INT(C98)),TRUE),AND(D98&lt;&gt;"Yes",D98&lt;&gt;"No")),"Check inputs","OK"))</f>
        <v/>
      </c>
    </row>
    <row r="99" spans="1:6" x14ac:dyDescent="0.25">
      <c r="A99" s="12"/>
      <c r="B99" s="12"/>
      <c r="C99" s="13"/>
      <c r="D99" s="14"/>
      <c r="E99" s="15" t="str">
        <f>IF(LEN(A99)+LEN(B99)+LEN(C99)+LEN(D99)=0,"",IF(ISNUMBER(C99),IF(SUM(Criteria!$C$2:$C$101)=0,"n/a",C99/SUM(Criteria!$C$2:$C$101)),""))</f>
        <v/>
      </c>
      <c r="F99" s="16" t="str">
        <f>IF(LEN(A99)+LEN(B99)+LEN(C99)+LEN(D99)=0,"",IF(OR(LEN(A99)=0,AND(B99&lt;&gt;"Scheduling &amp; dispatch",B99&lt;&gt;"Mobile app",B99&lt;&gt;"Invoicing &amp; payments",B99&lt;&gt;"Integrations",B99&lt;&gt;"Service agreements",B99&lt;&gt;"Assets",B99&lt;&gt;"Reporting",B99&lt;&gt;"Support &amp; onboarding",B99&lt;&gt;"Cost",B99&lt;&gt;"Other"),IF(ISNUMBER(C99),OR(C99&lt;0,C99&gt;5,C99&lt;&gt;INT(C99)),TRUE),AND(D99&lt;&gt;"Yes",D99&lt;&gt;"No")),"Check inputs","OK"))</f>
        <v/>
      </c>
    </row>
    <row r="100" spans="1:6" x14ac:dyDescent="0.25">
      <c r="A100" s="12"/>
      <c r="B100" s="12"/>
      <c r="C100" s="13"/>
      <c r="D100" s="14"/>
      <c r="E100" s="15" t="str">
        <f>IF(LEN(A100)+LEN(B100)+LEN(C100)+LEN(D100)=0,"",IF(ISNUMBER(C100),IF(SUM(Criteria!$C$2:$C$101)=0,"n/a",C100/SUM(Criteria!$C$2:$C$101)),""))</f>
        <v/>
      </c>
      <c r="F100" s="16" t="str">
        <f>IF(LEN(A100)+LEN(B100)+LEN(C100)+LEN(D100)=0,"",IF(OR(LEN(A100)=0,AND(B100&lt;&gt;"Scheduling &amp; dispatch",B100&lt;&gt;"Mobile app",B100&lt;&gt;"Invoicing &amp; payments",B100&lt;&gt;"Integrations",B100&lt;&gt;"Service agreements",B100&lt;&gt;"Assets",B100&lt;&gt;"Reporting",B100&lt;&gt;"Support &amp; onboarding",B100&lt;&gt;"Cost",B100&lt;&gt;"Other"),IF(ISNUMBER(C100),OR(C100&lt;0,C100&gt;5,C100&lt;&gt;INT(C100)),TRUE),AND(D100&lt;&gt;"Yes",D100&lt;&gt;"No")),"Check inputs","OK"))</f>
        <v/>
      </c>
    </row>
    <row r="101" spans="1:6" x14ac:dyDescent="0.25">
      <c r="A101" s="12"/>
      <c r="B101" s="12"/>
      <c r="C101" s="13"/>
      <c r="D101" s="14"/>
      <c r="E101" s="15" t="str">
        <f>IF(LEN(A101)+LEN(B101)+LEN(C101)+LEN(D101)=0,"",IF(ISNUMBER(C101),IF(SUM(Criteria!$C$2:$C$101)=0,"n/a",C101/SUM(Criteria!$C$2:$C$101)),""))</f>
        <v/>
      </c>
      <c r="F101" s="16" t="str">
        <f>IF(LEN(A101)+LEN(B101)+LEN(C101)+LEN(D101)=0,"",IF(OR(LEN(A101)=0,AND(B101&lt;&gt;"Scheduling &amp; dispatch",B101&lt;&gt;"Mobile app",B101&lt;&gt;"Invoicing &amp; payments",B101&lt;&gt;"Integrations",B101&lt;&gt;"Service agreements",B101&lt;&gt;"Assets",B101&lt;&gt;"Reporting",B101&lt;&gt;"Support &amp; onboarding",B101&lt;&gt;"Cost",B101&lt;&gt;"Other"),IF(ISNUMBER(C101),OR(C101&lt;0,C101&gt;5,C101&lt;&gt;INT(C101)),TRUE),AND(D101&lt;&gt;"Yes",D101&lt;&gt;"No")),"Check inputs","OK"))</f>
        <v/>
      </c>
    </row>
  </sheetData>
  <conditionalFormatting sqref="F2:F101">
    <cfRule type="expression" dxfId="0" priority="1">
      <formula>F2="Check inputs"</formula>
    </cfRule>
  </conditionalFormatting>
  <dataValidations count="6">
    <dataValidation type="list" allowBlank="1" showErrorMessage="1" errorTitle="Unknown category" error="Choose one of: Scheduling &amp; dispatch, Mobile app, Invoicing &amp; payments, Integrations, Service agreements, Assets, Reporting, Support &amp; onboarding, Cost, Other" sqref="B10:B101">
      <formula1>"Scheduling &amp; dispatch,Mobile app,Invoicing &amp; payments,Integrations,Service agreements,Assets,Reporting,Support &amp; onboarding,Cost,Other"</formula1>
    </dataValidation>
    <dataValidation type="list" allowBlank="1" showErrorMessage="1" errorTitle="Unknown category" error="Choose one of: Scheduling &amp; dispatch, Mobile app, Invoicing &amp; payments, Integrations, Service agreements, Assets, Reporting, Support &amp; onboarding, Cost, Other" sqref="B2:B101">
      <formula1>"Scheduling &amp; dispatch,Mobile app,Invoicing &amp; payments,Integrations,Service agreements,Assets,Reporting,Support &amp; onboarding,Cost,Other"</formula1>
    </dataValidation>
    <dataValidation type="whole" allowBlank="1" showErrorMessage="1" errorTitle="Invalid weight" error="Enter a whole number from 0 to 5." sqref="C10:C101">
      <formula1>0</formula1>
      <formula2>5</formula2>
    </dataValidation>
    <dataValidation type="whole" allowBlank="1" showErrorMessage="1" errorTitle="Invalid weight" error="Enter a whole number from 0 to 5." sqref="C2:C101">
      <formula1>0</formula1>
      <formula2>5</formula2>
    </dataValidation>
    <dataValidation type="list" allowBlank="1" showErrorMessage="1" errorTitle="Yes or No" error="Choose one of: Yes, No" sqref="D10:D101">
      <formula1>"Yes,No"</formula1>
    </dataValidation>
    <dataValidation type="list" allowBlank="1" showErrorMessage="1" errorTitle="Yes or No" error="Choose one of: Yes, No" sqref="D2:D101">
      <formula1>"Yes,No"</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8"/>
  <sheetViews>
    <sheetView workbookViewId="0">
      <pane xSplit="1" ySplit="1" topLeftCell="B2" activePane="bottomRight" state="frozen"/>
      <selection pane="bottomRight"/>
    </sheetView>
  </sheetViews>
  <sheetFormatPr defaultRowHeight="15" outlineLevelRow="0" outlineLevelCol="0" x14ac:dyDescent="55"/>
  <cols>
    <col min="1" max="1" width="40" customWidth="1"/>
    <col min="2" max="5" width="13" customWidth="1"/>
    <col min="6" max="6" width="19" customWidth="1"/>
  </cols>
  <sheetData>
    <row r="1" ht="36" customHeight="1" spans="1:6" x14ac:dyDescent="0.25">
      <c r="A1" s="11" t="s">
        <v>58</v>
      </c>
      <c r="B1" s="17" t="s">
        <v>59</v>
      </c>
      <c r="C1" s="17" t="s">
        <v>60</v>
      </c>
      <c r="D1" s="17" t="s">
        <v>61</v>
      </c>
      <c r="E1" s="17" t="s">
        <v>62</v>
      </c>
      <c r="F1" s="11" t="s">
        <v>36</v>
      </c>
    </row>
    <row r="2" spans="1:6" x14ac:dyDescent="0.25">
      <c r="A2" s="18" t="str">
        <f>IF(LEN(Criteria!A2)=0,"",Criteria!A2)</f>
        <v>Drag-and-drop dispatch board</v>
      </c>
      <c r="B2" s="13">
        <v>4</v>
      </c>
      <c r="C2" s="13">
        <v>5</v>
      </c>
      <c r="D2" s="13">
        <v>3</v>
      </c>
      <c r="E2" s="13">
        <v>4</v>
      </c>
      <c r="F2" s="16" t="str">
        <f>IF(LEN(Criteria!A2)+LEN(Criteria!B2)+LEN(Criteria!C2)+LEN(Criteria!D2)+COUNTA(B2:E2)=0,"",IF(OR(LEN(Criteria!A2)+LEN(Criteria!B2)+LEN(Criteria!C2)+LEN(Criteria!D2)=0,AND(LEN($B$1)&gt;0,LEN(B2)&gt;0,IF(ISNUMBER(B2),OR(B2&lt;0,B2&gt;5,B2&lt;&gt;INT(B2)),TRUE)),AND(LEN($C$1)&gt;0,LEN(C2)&gt;0,IF(ISNUMBER(C2),OR(C2&lt;0,C2&gt;5,C2&lt;&gt;INT(C2)),TRUE)),AND(LEN($D$1)&gt;0,LEN(D2)&gt;0,IF(ISNUMBER(D2),OR(D2&lt;0,D2&gt;5,D2&lt;&gt;INT(D2)),TRUE)),AND(LEN($E$1)&gt;0,LEN(E2)&gt;0,IF(ISNUMBER(E2),OR(E2&lt;0,E2&gt;5,E2&lt;&gt;INT(E2)),TRUE))),"Check inputs",IF(AND(OR(N(Criteria!C2)&gt;0,Criteria!D2="Yes"),OR(AND(LEN($B$1)&gt;0,LEN(B2)=0),AND(LEN($C$1)&gt;0,LEN(C2)=0),AND(LEN($D$1)&gt;0,LEN(D2)=0),AND(LEN($E$1)&gt;0,LEN(E2)=0))),"Score all vendors","OK")))</f>
        <v>OK</v>
      </c>
    </row>
    <row r="3" spans="1:6" x14ac:dyDescent="0.25">
      <c r="A3" s="18" t="str">
        <f>IF(LEN(Criteria!A3)=0,"",Criteria!A3)</f>
        <v>Offline mobile app for technicians</v>
      </c>
      <c r="B3" s="13">
        <v>5</v>
      </c>
      <c r="C3" s="13">
        <v>3</v>
      </c>
      <c r="D3" s="13">
        <v>4</v>
      </c>
      <c r="E3" s="13">
        <v>2</v>
      </c>
      <c r="F3" s="16" t="str">
        <f>IF(LEN(Criteria!A3)+LEN(Criteria!B3)+LEN(Criteria!C3)+LEN(Criteria!D3)+COUNTA(B3:E3)=0,"",IF(OR(LEN(Criteria!A3)+LEN(Criteria!B3)+LEN(Criteria!C3)+LEN(Criteria!D3)=0,AND(LEN($B$1)&gt;0,LEN(B3)&gt;0,IF(ISNUMBER(B3),OR(B3&lt;0,B3&gt;5,B3&lt;&gt;INT(B3)),TRUE)),AND(LEN($C$1)&gt;0,LEN(C3)&gt;0,IF(ISNUMBER(C3),OR(C3&lt;0,C3&gt;5,C3&lt;&gt;INT(C3)),TRUE)),AND(LEN($D$1)&gt;0,LEN(D3)&gt;0,IF(ISNUMBER(D3),OR(D3&lt;0,D3&gt;5,D3&lt;&gt;INT(D3)),TRUE)),AND(LEN($E$1)&gt;0,LEN(E3)&gt;0,IF(ISNUMBER(E3),OR(E3&lt;0,E3&gt;5,E3&lt;&gt;INT(E3)),TRUE))),"Check inputs",IF(AND(OR(N(Criteria!C3)&gt;0,Criteria!D3="Yes"),OR(AND(LEN($B$1)&gt;0,LEN(B3)=0),AND(LEN($C$1)&gt;0,LEN(C3)=0),AND(LEN($D$1)&gt;0,LEN(D3)=0),AND(LEN($E$1)&gt;0,LEN(E3)=0))),"Score all vendors","OK")))</f>
        <v>OK</v>
      </c>
    </row>
    <row r="4" spans="1:6" x14ac:dyDescent="0.25">
      <c r="A4" s="18" t="str">
        <f>IF(LEN(Criteria!A4)=0,"",Criteria!A4)</f>
        <v>Quotes and invoices from the field</v>
      </c>
      <c r="B4" s="13">
        <v>4</v>
      </c>
      <c r="C4" s="13">
        <v>4</v>
      </c>
      <c r="D4" s="13">
        <v>5</v>
      </c>
      <c r="E4" s="13">
        <v>4</v>
      </c>
      <c r="F4" s="16" t="str">
        <f>IF(LEN(Criteria!A4)+LEN(Criteria!B4)+LEN(Criteria!C4)+LEN(Criteria!D4)+COUNTA(B4:E4)=0,"",IF(OR(LEN(Criteria!A4)+LEN(Criteria!B4)+LEN(Criteria!C4)+LEN(Criteria!D4)=0,AND(LEN($B$1)&gt;0,LEN(B4)&gt;0,IF(ISNUMBER(B4),OR(B4&lt;0,B4&gt;5,B4&lt;&gt;INT(B4)),TRUE)),AND(LEN($C$1)&gt;0,LEN(C4)&gt;0,IF(ISNUMBER(C4),OR(C4&lt;0,C4&gt;5,C4&lt;&gt;INT(C4)),TRUE)),AND(LEN($D$1)&gt;0,LEN(D4)&gt;0,IF(ISNUMBER(D4),OR(D4&lt;0,D4&gt;5,D4&lt;&gt;INT(D4)),TRUE)),AND(LEN($E$1)&gt;0,LEN(E4)&gt;0,IF(ISNUMBER(E4),OR(E4&lt;0,E4&gt;5,E4&lt;&gt;INT(E4)),TRUE))),"Check inputs",IF(AND(OR(N(Criteria!C4)&gt;0,Criteria!D4="Yes"),OR(AND(LEN($B$1)&gt;0,LEN(B4)=0),AND(LEN($C$1)&gt;0,LEN(C4)=0),AND(LEN($D$1)&gt;0,LEN(D4)=0),AND(LEN($E$1)&gt;0,LEN(E4)=0))),"Score all vendors","OK")))</f>
        <v>OK</v>
      </c>
    </row>
    <row r="5" spans="1:6" x14ac:dyDescent="0.25">
      <c r="A5" s="18" t="str">
        <f>IF(LEN(Criteria!A5)=0,"",Criteria!A5)</f>
        <v>Card payments on site</v>
      </c>
      <c r="B5" s="13">
        <v>3</v>
      </c>
      <c r="C5" s="13">
        <v>5</v>
      </c>
      <c r="D5" s="13">
        <v>5</v>
      </c>
      <c r="E5" s="13">
        <v>2</v>
      </c>
      <c r="F5" s="16" t="str">
        <f>IF(LEN(Criteria!A5)+LEN(Criteria!B5)+LEN(Criteria!C5)+LEN(Criteria!D5)+COUNTA(B5:E5)=0,"",IF(OR(LEN(Criteria!A5)+LEN(Criteria!B5)+LEN(Criteria!C5)+LEN(Criteria!D5)=0,AND(LEN($B$1)&gt;0,LEN(B5)&gt;0,IF(ISNUMBER(B5),OR(B5&lt;0,B5&gt;5,B5&lt;&gt;INT(B5)),TRUE)),AND(LEN($C$1)&gt;0,LEN(C5)&gt;0,IF(ISNUMBER(C5),OR(C5&lt;0,C5&gt;5,C5&lt;&gt;INT(C5)),TRUE)),AND(LEN($D$1)&gt;0,LEN(D5)&gt;0,IF(ISNUMBER(D5),OR(D5&lt;0,D5&gt;5,D5&lt;&gt;INT(D5)),TRUE)),AND(LEN($E$1)&gt;0,LEN(E5)&gt;0,IF(ISNUMBER(E5),OR(E5&lt;0,E5&gt;5,E5&lt;&gt;INT(E5)),TRUE))),"Check inputs",IF(AND(OR(N(Criteria!C5)&gt;0,Criteria!D5="Yes"),OR(AND(LEN($B$1)&gt;0,LEN(B5)=0),AND(LEN($C$1)&gt;0,LEN(C5)=0),AND(LEN($D$1)&gt;0,LEN(D5)=0),AND(LEN($E$1)&gt;0,LEN(E5)=0))),"Score all vendors","OK")))</f>
        <v>OK</v>
      </c>
    </row>
    <row r="6" spans="1:6" x14ac:dyDescent="0.25">
      <c r="A6" s="18" t="str">
        <f>IF(LEN(Criteria!A6)=0,"",Criteria!A6)</f>
        <v>Accounting integration (your package)</v>
      </c>
      <c r="B6" s="13">
        <v>3</v>
      </c>
      <c r="C6" s="13">
        <v>4</v>
      </c>
      <c r="D6" s="13">
        <v>2</v>
      </c>
      <c r="E6" s="13">
        <v>5</v>
      </c>
      <c r="F6" s="16" t="str">
        <f>IF(LEN(Criteria!A6)+LEN(Criteria!B6)+LEN(Criteria!C6)+LEN(Criteria!D6)+COUNTA(B6:E6)=0,"",IF(OR(LEN(Criteria!A6)+LEN(Criteria!B6)+LEN(Criteria!C6)+LEN(Criteria!D6)=0,AND(LEN($B$1)&gt;0,LEN(B6)&gt;0,IF(ISNUMBER(B6),OR(B6&lt;0,B6&gt;5,B6&lt;&gt;INT(B6)),TRUE)),AND(LEN($C$1)&gt;0,LEN(C6)&gt;0,IF(ISNUMBER(C6),OR(C6&lt;0,C6&gt;5,C6&lt;&gt;INT(C6)),TRUE)),AND(LEN($D$1)&gt;0,LEN(D6)&gt;0,IF(ISNUMBER(D6),OR(D6&lt;0,D6&gt;5,D6&lt;&gt;INT(D6)),TRUE)),AND(LEN($E$1)&gt;0,LEN(E6)&gt;0,IF(ISNUMBER(E6),OR(E6&lt;0,E6&gt;5,E6&lt;&gt;INT(E6)),TRUE))),"Check inputs",IF(AND(OR(N(Criteria!C6)&gt;0,Criteria!D6="Yes"),OR(AND(LEN($B$1)&gt;0,LEN(B6)=0),AND(LEN($C$1)&gt;0,LEN(C6)=0),AND(LEN($D$1)&gt;0,LEN(D6)=0),AND(LEN($E$1)&gt;0,LEN(E6)=0))),"Score all vendors","OK")))</f>
        <v>OK</v>
      </c>
    </row>
    <row r="7" spans="1:6" x14ac:dyDescent="0.25">
      <c r="A7" s="18" t="str">
        <f>IF(LEN(Criteria!A7)=0,"",Criteria!A7)</f>
        <v>Service agreements and recurring visits</v>
      </c>
      <c r="B7" s="13">
        <v>4</v>
      </c>
      <c r="C7" s="13">
        <v>3</v>
      </c>
      <c r="D7" s="13">
        <v>5</v>
      </c>
      <c r="E7" s="13">
        <v>3</v>
      </c>
      <c r="F7" s="16" t="str">
        <f>IF(LEN(Criteria!A7)+LEN(Criteria!B7)+LEN(Criteria!C7)+LEN(Criteria!D7)+COUNTA(B7:E7)=0,"",IF(OR(LEN(Criteria!A7)+LEN(Criteria!B7)+LEN(Criteria!C7)+LEN(Criteria!D7)=0,AND(LEN($B$1)&gt;0,LEN(B7)&gt;0,IF(ISNUMBER(B7),OR(B7&lt;0,B7&gt;5,B7&lt;&gt;INT(B7)),TRUE)),AND(LEN($C$1)&gt;0,LEN(C7)&gt;0,IF(ISNUMBER(C7),OR(C7&lt;0,C7&gt;5,C7&lt;&gt;INT(C7)),TRUE)),AND(LEN($D$1)&gt;0,LEN(D7)&gt;0,IF(ISNUMBER(D7),OR(D7&lt;0,D7&gt;5,D7&lt;&gt;INT(D7)),TRUE)),AND(LEN($E$1)&gt;0,LEN(E7)&gt;0,IF(ISNUMBER(E7),OR(E7&lt;0,E7&gt;5,E7&lt;&gt;INT(E7)),TRUE))),"Check inputs",IF(AND(OR(N(Criteria!C7)&gt;0,Criteria!D7="Yes"),OR(AND(LEN($B$1)&gt;0,LEN(B7)=0),AND(LEN($C$1)&gt;0,LEN(C7)=0),AND(LEN($D$1)&gt;0,LEN(D7)=0),AND(LEN($E$1)&gt;0,LEN(E7)=0))),"Score all vendors","OK")))</f>
        <v>OK</v>
      </c>
    </row>
    <row r="8" spans="1:6" x14ac:dyDescent="0.25">
      <c r="A8" s="18" t="str">
        <f>IF(LEN(Criteria!A8)=0,"",Criteria!A8)</f>
        <v>Equipment history per site</v>
      </c>
      <c r="B8" s="13">
        <v>5</v>
      </c>
      <c r="C8" s="13">
        <v>2</v>
      </c>
      <c r="D8" s="13">
        <v>5</v>
      </c>
      <c r="E8" s="13">
        <v>3</v>
      </c>
      <c r="F8" s="16" t="str">
        <f>IF(LEN(Criteria!A8)+LEN(Criteria!B8)+LEN(Criteria!C8)+LEN(Criteria!D8)+COUNTA(B8:E8)=0,"",IF(OR(LEN(Criteria!A8)+LEN(Criteria!B8)+LEN(Criteria!C8)+LEN(Criteria!D8)=0,AND(LEN($B$1)&gt;0,LEN(B8)&gt;0,IF(ISNUMBER(B8),OR(B8&lt;0,B8&gt;5,B8&lt;&gt;INT(B8)),TRUE)),AND(LEN($C$1)&gt;0,LEN(C8)&gt;0,IF(ISNUMBER(C8),OR(C8&lt;0,C8&gt;5,C8&lt;&gt;INT(C8)),TRUE)),AND(LEN($D$1)&gt;0,LEN(D8)&gt;0,IF(ISNUMBER(D8),OR(D8&lt;0,D8&gt;5,D8&lt;&gt;INT(D8)),TRUE)),AND(LEN($E$1)&gt;0,LEN(E8)&gt;0,IF(ISNUMBER(E8),OR(E8&lt;0,E8&gt;5,E8&lt;&gt;INT(E8)),TRUE))),"Check inputs",IF(AND(OR(N(Criteria!C8)&gt;0,Criteria!D8="Yes"),OR(AND(LEN($B$1)&gt;0,LEN(B8)=0),AND(LEN($C$1)&gt;0,LEN(C8)=0),AND(LEN($D$1)&gt;0,LEN(D8)=0),AND(LEN($E$1)&gt;0,LEN(E8)=0))),"Score all vendors","OK")))</f>
        <v>OK</v>
      </c>
    </row>
    <row r="9" spans="1:6" x14ac:dyDescent="0.25">
      <c r="A9" s="18" t="str">
        <f>IF(LEN(Criteria!A9)=0,"",Criteria!A9)</f>
        <v>Custom reports and dashboards</v>
      </c>
      <c r="B9" s="13">
        <v>3</v>
      </c>
      <c r="C9" s="13">
        <v>4</v>
      </c>
      <c r="D9" s="13">
        <v>3</v>
      </c>
      <c r="E9" s="13">
        <v>4</v>
      </c>
      <c r="F9" s="16" t="str">
        <f>IF(LEN(Criteria!A9)+LEN(Criteria!B9)+LEN(Criteria!C9)+LEN(Criteria!D9)+COUNTA(B9:E9)=0,"",IF(OR(LEN(Criteria!A9)+LEN(Criteria!B9)+LEN(Criteria!C9)+LEN(Criteria!D9)=0,AND(LEN($B$1)&gt;0,LEN(B9)&gt;0,IF(ISNUMBER(B9),OR(B9&lt;0,B9&gt;5,B9&lt;&gt;INT(B9)),TRUE)),AND(LEN($C$1)&gt;0,LEN(C9)&gt;0,IF(ISNUMBER(C9),OR(C9&lt;0,C9&gt;5,C9&lt;&gt;INT(C9)),TRUE)),AND(LEN($D$1)&gt;0,LEN(D9)&gt;0,IF(ISNUMBER(D9),OR(D9&lt;0,D9&gt;5,D9&lt;&gt;INT(D9)),TRUE)),AND(LEN($E$1)&gt;0,LEN(E9)&gt;0,IF(ISNUMBER(E9),OR(E9&lt;0,E9&gt;5,E9&lt;&gt;INT(E9)),TRUE))),"Check inputs",IF(AND(OR(N(Criteria!C9)&gt;0,Criteria!D9="Yes"),OR(AND(LEN($B$1)&gt;0,LEN(B9)=0),AND(LEN($C$1)&gt;0,LEN(C9)=0),AND(LEN($D$1)&gt;0,LEN(D9)=0),AND(LEN($E$1)&gt;0,LEN(E9)=0))),"Score all vendors","OK")))</f>
        <v>OK</v>
      </c>
    </row>
    <row r="10" spans="1:6" x14ac:dyDescent="0.25">
      <c r="A10" s="18" t="str">
        <f>IF(LEN(Criteria!A10)=0,"",Criteria!A10)</f>
        <v>Onboarding and data import help</v>
      </c>
      <c r="B10" s="13">
        <v>4</v>
      </c>
      <c r="C10" s="13">
        <v>3</v>
      </c>
      <c r="D10" s="13">
        <v>3</v>
      </c>
      <c r="E10" s="13">
        <v>5</v>
      </c>
      <c r="F10" s="16" t="str">
        <f>IF(LEN(Criteria!A10)+LEN(Criteria!B10)+LEN(Criteria!C10)+LEN(Criteria!D10)+COUNTA(B10:E10)=0,"",IF(OR(LEN(Criteria!A10)+LEN(Criteria!B10)+LEN(Criteria!C10)+LEN(Criteria!D10)=0,AND(LEN($B$1)&gt;0,LEN(B10)&gt;0,IF(ISNUMBER(B10),OR(B10&lt;0,B10&gt;5,B10&lt;&gt;INT(B10)),TRUE)),AND(LEN($C$1)&gt;0,LEN(C10)&gt;0,IF(ISNUMBER(C10),OR(C10&lt;0,C10&gt;5,C10&lt;&gt;INT(C10)),TRUE)),AND(LEN($D$1)&gt;0,LEN(D10)&gt;0,IF(ISNUMBER(D10),OR(D10&lt;0,D10&gt;5,D10&lt;&gt;INT(D10)),TRUE)),AND(LEN($E$1)&gt;0,LEN(E10)&gt;0,IF(ISNUMBER(E10),OR(E10&lt;0,E10&gt;5,E10&lt;&gt;INT(E10)),TRUE))),"Check inputs",IF(AND(OR(N(Criteria!C10)&gt;0,Criteria!D10="Yes"),OR(AND(LEN($B$1)&gt;0,LEN(B10)=0),AND(LEN($C$1)&gt;0,LEN(C10)=0),AND(LEN($D$1)&gt;0,LEN(D10)=0),AND(LEN($E$1)&gt;0,LEN(E10)=0))),"Score all vendors","OK")))</f>
        <v>OK</v>
      </c>
    </row>
    <row r="11" spans="1:6" x14ac:dyDescent="0.25">
      <c r="A11" s="18" t="str">
        <f>IF(LEN(Criteria!A11)=0,"",Criteria!A11)</f>
        <v>Price fits budget (your quote)</v>
      </c>
      <c r="B11" s="13">
        <v>3</v>
      </c>
      <c r="C11" s="13">
        <v>4</v>
      </c>
      <c r="D11" s="13">
        <v>5</v>
      </c>
      <c r="E11" s="13">
        <v>3</v>
      </c>
      <c r="F11" s="16" t="str">
        <f>IF(LEN(Criteria!A11)+LEN(Criteria!B11)+LEN(Criteria!C11)+LEN(Criteria!D11)+COUNTA(B11:E11)=0,"",IF(OR(LEN(Criteria!A11)+LEN(Criteria!B11)+LEN(Criteria!C11)+LEN(Criteria!D11)=0,AND(LEN($B$1)&gt;0,LEN(B11)&gt;0,IF(ISNUMBER(B11),OR(B11&lt;0,B11&gt;5,B11&lt;&gt;INT(B11)),TRUE)),AND(LEN($C$1)&gt;0,LEN(C11)&gt;0,IF(ISNUMBER(C11),OR(C11&lt;0,C11&gt;5,C11&lt;&gt;INT(C11)),TRUE)),AND(LEN($D$1)&gt;0,LEN(D11)&gt;0,IF(ISNUMBER(D11),OR(D11&lt;0,D11&gt;5,D11&lt;&gt;INT(D11)),TRUE)),AND(LEN($E$1)&gt;0,LEN(E11)&gt;0,IF(ISNUMBER(E11),OR(E11&lt;0,E11&gt;5,E11&lt;&gt;INT(E11)),TRUE))),"Check inputs",IF(AND(OR(N(Criteria!C11)&gt;0,Criteria!D11="Yes"),OR(AND(LEN($B$1)&gt;0,LEN(B11)=0),AND(LEN($C$1)&gt;0,LEN(C11)=0),AND(LEN($D$1)&gt;0,LEN(D11)=0),AND(LEN($E$1)&gt;0,LEN(E11)=0))),"Score all vendors","OK")))</f>
        <v>OK</v>
      </c>
    </row>
    <row r="12" spans="1:6" x14ac:dyDescent="0.25">
      <c r="A12" s="18" t="str">
        <f>IF(LEN(Criteria!A12)=0,"",Criteria!A12)</f>
        <v/>
      </c>
      <c r="B12" s="13"/>
      <c r="C12" s="13"/>
      <c r="D12" s="13"/>
      <c r="E12" s="13"/>
      <c r="F12" s="16" t="str">
        <f>IF(LEN(Criteria!A12)+LEN(Criteria!B12)+LEN(Criteria!C12)+LEN(Criteria!D12)+COUNTA(B12:E12)=0,"",IF(OR(LEN(Criteria!A12)+LEN(Criteria!B12)+LEN(Criteria!C12)+LEN(Criteria!D12)=0,AND(LEN($B$1)&gt;0,LEN(B12)&gt;0,IF(ISNUMBER(B12),OR(B12&lt;0,B12&gt;5,B12&lt;&gt;INT(B12)),TRUE)),AND(LEN($C$1)&gt;0,LEN(C12)&gt;0,IF(ISNUMBER(C12),OR(C12&lt;0,C12&gt;5,C12&lt;&gt;INT(C12)),TRUE)),AND(LEN($D$1)&gt;0,LEN(D12)&gt;0,IF(ISNUMBER(D12),OR(D12&lt;0,D12&gt;5,D12&lt;&gt;INT(D12)),TRUE)),AND(LEN($E$1)&gt;0,LEN(E12)&gt;0,IF(ISNUMBER(E12),OR(E12&lt;0,E12&gt;5,E12&lt;&gt;INT(E12)),TRUE))),"Check inputs",IF(AND(OR(N(Criteria!C12)&gt;0,Criteria!D12="Yes"),OR(AND(LEN($B$1)&gt;0,LEN(B12)=0),AND(LEN($C$1)&gt;0,LEN(C12)=0),AND(LEN($D$1)&gt;0,LEN(D12)=0),AND(LEN($E$1)&gt;0,LEN(E12)=0))),"Score all vendors","OK")))</f>
        <v/>
      </c>
    </row>
    <row r="13" spans="1:6" x14ac:dyDescent="0.25">
      <c r="A13" s="18" t="str">
        <f>IF(LEN(Criteria!A13)=0,"",Criteria!A13)</f>
        <v/>
      </c>
      <c r="B13" s="13"/>
      <c r="C13" s="13"/>
      <c r="D13" s="13"/>
      <c r="E13" s="13"/>
      <c r="F13" s="16" t="str">
        <f>IF(LEN(Criteria!A13)+LEN(Criteria!B13)+LEN(Criteria!C13)+LEN(Criteria!D13)+COUNTA(B13:E13)=0,"",IF(OR(LEN(Criteria!A13)+LEN(Criteria!B13)+LEN(Criteria!C13)+LEN(Criteria!D13)=0,AND(LEN($B$1)&gt;0,LEN(B13)&gt;0,IF(ISNUMBER(B13),OR(B13&lt;0,B13&gt;5,B13&lt;&gt;INT(B13)),TRUE)),AND(LEN($C$1)&gt;0,LEN(C13)&gt;0,IF(ISNUMBER(C13),OR(C13&lt;0,C13&gt;5,C13&lt;&gt;INT(C13)),TRUE)),AND(LEN($D$1)&gt;0,LEN(D13)&gt;0,IF(ISNUMBER(D13),OR(D13&lt;0,D13&gt;5,D13&lt;&gt;INT(D13)),TRUE)),AND(LEN($E$1)&gt;0,LEN(E13)&gt;0,IF(ISNUMBER(E13),OR(E13&lt;0,E13&gt;5,E13&lt;&gt;INT(E13)),TRUE))),"Check inputs",IF(AND(OR(N(Criteria!C13)&gt;0,Criteria!D13="Yes"),OR(AND(LEN($B$1)&gt;0,LEN(B13)=0),AND(LEN($C$1)&gt;0,LEN(C13)=0),AND(LEN($D$1)&gt;0,LEN(D13)=0),AND(LEN($E$1)&gt;0,LEN(E13)=0))),"Score all vendors","OK")))</f>
        <v/>
      </c>
    </row>
    <row r="14" spans="1:6" x14ac:dyDescent="0.25">
      <c r="A14" s="18" t="str">
        <f>IF(LEN(Criteria!A14)=0,"",Criteria!A14)</f>
        <v/>
      </c>
      <c r="B14" s="13"/>
      <c r="C14" s="13"/>
      <c r="D14" s="13"/>
      <c r="E14" s="13"/>
      <c r="F14" s="16" t="str">
        <f>IF(LEN(Criteria!A14)+LEN(Criteria!B14)+LEN(Criteria!C14)+LEN(Criteria!D14)+COUNTA(B14:E14)=0,"",IF(OR(LEN(Criteria!A14)+LEN(Criteria!B14)+LEN(Criteria!C14)+LEN(Criteria!D14)=0,AND(LEN($B$1)&gt;0,LEN(B14)&gt;0,IF(ISNUMBER(B14),OR(B14&lt;0,B14&gt;5,B14&lt;&gt;INT(B14)),TRUE)),AND(LEN($C$1)&gt;0,LEN(C14)&gt;0,IF(ISNUMBER(C14),OR(C14&lt;0,C14&gt;5,C14&lt;&gt;INT(C14)),TRUE)),AND(LEN($D$1)&gt;0,LEN(D14)&gt;0,IF(ISNUMBER(D14),OR(D14&lt;0,D14&gt;5,D14&lt;&gt;INT(D14)),TRUE)),AND(LEN($E$1)&gt;0,LEN(E14)&gt;0,IF(ISNUMBER(E14),OR(E14&lt;0,E14&gt;5,E14&lt;&gt;INT(E14)),TRUE))),"Check inputs",IF(AND(OR(N(Criteria!C14)&gt;0,Criteria!D14="Yes"),OR(AND(LEN($B$1)&gt;0,LEN(B14)=0),AND(LEN($C$1)&gt;0,LEN(C14)=0),AND(LEN($D$1)&gt;0,LEN(D14)=0),AND(LEN($E$1)&gt;0,LEN(E14)=0))),"Score all vendors","OK")))</f>
        <v/>
      </c>
    </row>
    <row r="15" spans="1:6" x14ac:dyDescent="0.25">
      <c r="A15" s="18" t="str">
        <f>IF(LEN(Criteria!A15)=0,"",Criteria!A15)</f>
        <v/>
      </c>
      <c r="B15" s="13"/>
      <c r="C15" s="13"/>
      <c r="D15" s="13"/>
      <c r="E15" s="13"/>
      <c r="F15" s="16" t="str">
        <f>IF(LEN(Criteria!A15)+LEN(Criteria!B15)+LEN(Criteria!C15)+LEN(Criteria!D15)+COUNTA(B15:E15)=0,"",IF(OR(LEN(Criteria!A15)+LEN(Criteria!B15)+LEN(Criteria!C15)+LEN(Criteria!D15)=0,AND(LEN($B$1)&gt;0,LEN(B15)&gt;0,IF(ISNUMBER(B15),OR(B15&lt;0,B15&gt;5,B15&lt;&gt;INT(B15)),TRUE)),AND(LEN($C$1)&gt;0,LEN(C15)&gt;0,IF(ISNUMBER(C15),OR(C15&lt;0,C15&gt;5,C15&lt;&gt;INT(C15)),TRUE)),AND(LEN($D$1)&gt;0,LEN(D15)&gt;0,IF(ISNUMBER(D15),OR(D15&lt;0,D15&gt;5,D15&lt;&gt;INT(D15)),TRUE)),AND(LEN($E$1)&gt;0,LEN(E15)&gt;0,IF(ISNUMBER(E15),OR(E15&lt;0,E15&gt;5,E15&lt;&gt;INT(E15)),TRUE))),"Check inputs",IF(AND(OR(N(Criteria!C15)&gt;0,Criteria!D15="Yes"),OR(AND(LEN($B$1)&gt;0,LEN(B15)=0),AND(LEN($C$1)&gt;0,LEN(C15)=0),AND(LEN($D$1)&gt;0,LEN(D15)=0),AND(LEN($E$1)&gt;0,LEN(E15)=0))),"Score all vendors","OK")))</f>
        <v/>
      </c>
    </row>
    <row r="16" spans="1:6" x14ac:dyDescent="0.25">
      <c r="A16" s="18" t="str">
        <f>IF(LEN(Criteria!A16)=0,"",Criteria!A16)</f>
        <v/>
      </c>
      <c r="B16" s="13"/>
      <c r="C16" s="13"/>
      <c r="D16" s="13"/>
      <c r="E16" s="13"/>
      <c r="F16" s="16" t="str">
        <f>IF(LEN(Criteria!A16)+LEN(Criteria!B16)+LEN(Criteria!C16)+LEN(Criteria!D16)+COUNTA(B16:E16)=0,"",IF(OR(LEN(Criteria!A16)+LEN(Criteria!B16)+LEN(Criteria!C16)+LEN(Criteria!D16)=0,AND(LEN($B$1)&gt;0,LEN(B16)&gt;0,IF(ISNUMBER(B16),OR(B16&lt;0,B16&gt;5,B16&lt;&gt;INT(B16)),TRUE)),AND(LEN($C$1)&gt;0,LEN(C16)&gt;0,IF(ISNUMBER(C16),OR(C16&lt;0,C16&gt;5,C16&lt;&gt;INT(C16)),TRUE)),AND(LEN($D$1)&gt;0,LEN(D16)&gt;0,IF(ISNUMBER(D16),OR(D16&lt;0,D16&gt;5,D16&lt;&gt;INT(D16)),TRUE)),AND(LEN($E$1)&gt;0,LEN(E16)&gt;0,IF(ISNUMBER(E16),OR(E16&lt;0,E16&gt;5,E16&lt;&gt;INT(E16)),TRUE))),"Check inputs",IF(AND(OR(N(Criteria!C16)&gt;0,Criteria!D16="Yes"),OR(AND(LEN($B$1)&gt;0,LEN(B16)=0),AND(LEN($C$1)&gt;0,LEN(C16)=0),AND(LEN($D$1)&gt;0,LEN(D16)=0),AND(LEN($E$1)&gt;0,LEN(E16)=0))),"Score all vendors","OK")))</f>
        <v/>
      </c>
    </row>
    <row r="17" spans="1:6" x14ac:dyDescent="0.25">
      <c r="A17" s="18" t="str">
        <f>IF(LEN(Criteria!A17)=0,"",Criteria!A17)</f>
        <v/>
      </c>
      <c r="B17" s="13"/>
      <c r="C17" s="13"/>
      <c r="D17" s="13"/>
      <c r="E17" s="13"/>
      <c r="F17" s="16" t="str">
        <f>IF(LEN(Criteria!A17)+LEN(Criteria!B17)+LEN(Criteria!C17)+LEN(Criteria!D17)+COUNTA(B17:E17)=0,"",IF(OR(LEN(Criteria!A17)+LEN(Criteria!B17)+LEN(Criteria!C17)+LEN(Criteria!D17)=0,AND(LEN($B$1)&gt;0,LEN(B17)&gt;0,IF(ISNUMBER(B17),OR(B17&lt;0,B17&gt;5,B17&lt;&gt;INT(B17)),TRUE)),AND(LEN($C$1)&gt;0,LEN(C17)&gt;0,IF(ISNUMBER(C17),OR(C17&lt;0,C17&gt;5,C17&lt;&gt;INT(C17)),TRUE)),AND(LEN($D$1)&gt;0,LEN(D17)&gt;0,IF(ISNUMBER(D17),OR(D17&lt;0,D17&gt;5,D17&lt;&gt;INT(D17)),TRUE)),AND(LEN($E$1)&gt;0,LEN(E17)&gt;0,IF(ISNUMBER(E17),OR(E17&lt;0,E17&gt;5,E17&lt;&gt;INT(E17)),TRUE))),"Check inputs",IF(AND(OR(N(Criteria!C17)&gt;0,Criteria!D17="Yes"),OR(AND(LEN($B$1)&gt;0,LEN(B17)=0),AND(LEN($C$1)&gt;0,LEN(C17)=0),AND(LEN($D$1)&gt;0,LEN(D17)=0),AND(LEN($E$1)&gt;0,LEN(E17)=0))),"Score all vendors","OK")))</f>
        <v/>
      </c>
    </row>
    <row r="18" spans="1:6" x14ac:dyDescent="0.25">
      <c r="A18" s="18" t="str">
        <f>IF(LEN(Criteria!A18)=0,"",Criteria!A18)</f>
        <v/>
      </c>
      <c r="B18" s="13"/>
      <c r="C18" s="13"/>
      <c r="D18" s="13"/>
      <c r="E18" s="13"/>
      <c r="F18" s="16" t="str">
        <f>IF(LEN(Criteria!A18)+LEN(Criteria!B18)+LEN(Criteria!C18)+LEN(Criteria!D18)+COUNTA(B18:E18)=0,"",IF(OR(LEN(Criteria!A18)+LEN(Criteria!B18)+LEN(Criteria!C18)+LEN(Criteria!D18)=0,AND(LEN($B$1)&gt;0,LEN(B18)&gt;0,IF(ISNUMBER(B18),OR(B18&lt;0,B18&gt;5,B18&lt;&gt;INT(B18)),TRUE)),AND(LEN($C$1)&gt;0,LEN(C18)&gt;0,IF(ISNUMBER(C18),OR(C18&lt;0,C18&gt;5,C18&lt;&gt;INT(C18)),TRUE)),AND(LEN($D$1)&gt;0,LEN(D18)&gt;0,IF(ISNUMBER(D18),OR(D18&lt;0,D18&gt;5,D18&lt;&gt;INT(D18)),TRUE)),AND(LEN($E$1)&gt;0,LEN(E18)&gt;0,IF(ISNUMBER(E18),OR(E18&lt;0,E18&gt;5,E18&lt;&gt;INT(E18)),TRUE))),"Check inputs",IF(AND(OR(N(Criteria!C18)&gt;0,Criteria!D18="Yes"),OR(AND(LEN($B$1)&gt;0,LEN(B18)=0),AND(LEN($C$1)&gt;0,LEN(C18)=0),AND(LEN($D$1)&gt;0,LEN(D18)=0),AND(LEN($E$1)&gt;0,LEN(E18)=0))),"Score all vendors","OK")))</f>
        <v/>
      </c>
    </row>
    <row r="19" spans="1:6" x14ac:dyDescent="0.25">
      <c r="A19" s="18" t="str">
        <f>IF(LEN(Criteria!A19)=0,"",Criteria!A19)</f>
        <v/>
      </c>
      <c r="B19" s="13"/>
      <c r="C19" s="13"/>
      <c r="D19" s="13"/>
      <c r="E19" s="13"/>
      <c r="F19" s="16" t="str">
        <f>IF(LEN(Criteria!A19)+LEN(Criteria!B19)+LEN(Criteria!C19)+LEN(Criteria!D19)+COUNTA(B19:E19)=0,"",IF(OR(LEN(Criteria!A19)+LEN(Criteria!B19)+LEN(Criteria!C19)+LEN(Criteria!D19)=0,AND(LEN($B$1)&gt;0,LEN(B19)&gt;0,IF(ISNUMBER(B19),OR(B19&lt;0,B19&gt;5,B19&lt;&gt;INT(B19)),TRUE)),AND(LEN($C$1)&gt;0,LEN(C19)&gt;0,IF(ISNUMBER(C19),OR(C19&lt;0,C19&gt;5,C19&lt;&gt;INT(C19)),TRUE)),AND(LEN($D$1)&gt;0,LEN(D19)&gt;0,IF(ISNUMBER(D19),OR(D19&lt;0,D19&gt;5,D19&lt;&gt;INT(D19)),TRUE)),AND(LEN($E$1)&gt;0,LEN(E19)&gt;0,IF(ISNUMBER(E19),OR(E19&lt;0,E19&gt;5,E19&lt;&gt;INT(E19)),TRUE))),"Check inputs",IF(AND(OR(N(Criteria!C19)&gt;0,Criteria!D19="Yes"),OR(AND(LEN($B$1)&gt;0,LEN(B19)=0),AND(LEN($C$1)&gt;0,LEN(C19)=0),AND(LEN($D$1)&gt;0,LEN(D19)=0),AND(LEN($E$1)&gt;0,LEN(E19)=0))),"Score all vendors","OK")))</f>
        <v/>
      </c>
    </row>
    <row r="20" spans="1:6" x14ac:dyDescent="0.25">
      <c r="A20" s="18" t="str">
        <f>IF(LEN(Criteria!A20)=0,"",Criteria!A20)</f>
        <v/>
      </c>
      <c r="B20" s="13"/>
      <c r="C20" s="13"/>
      <c r="D20" s="13"/>
      <c r="E20" s="13"/>
      <c r="F20" s="16" t="str">
        <f>IF(LEN(Criteria!A20)+LEN(Criteria!B20)+LEN(Criteria!C20)+LEN(Criteria!D20)+COUNTA(B20:E20)=0,"",IF(OR(LEN(Criteria!A20)+LEN(Criteria!B20)+LEN(Criteria!C20)+LEN(Criteria!D20)=0,AND(LEN($B$1)&gt;0,LEN(B20)&gt;0,IF(ISNUMBER(B20),OR(B20&lt;0,B20&gt;5,B20&lt;&gt;INT(B20)),TRUE)),AND(LEN($C$1)&gt;0,LEN(C20)&gt;0,IF(ISNUMBER(C20),OR(C20&lt;0,C20&gt;5,C20&lt;&gt;INT(C20)),TRUE)),AND(LEN($D$1)&gt;0,LEN(D20)&gt;0,IF(ISNUMBER(D20),OR(D20&lt;0,D20&gt;5,D20&lt;&gt;INT(D20)),TRUE)),AND(LEN($E$1)&gt;0,LEN(E20)&gt;0,IF(ISNUMBER(E20),OR(E20&lt;0,E20&gt;5,E20&lt;&gt;INT(E20)),TRUE))),"Check inputs",IF(AND(OR(N(Criteria!C20)&gt;0,Criteria!D20="Yes"),OR(AND(LEN($B$1)&gt;0,LEN(B20)=0),AND(LEN($C$1)&gt;0,LEN(C20)=0),AND(LEN($D$1)&gt;0,LEN(D20)=0),AND(LEN($E$1)&gt;0,LEN(E20)=0))),"Score all vendors","OK")))</f>
        <v/>
      </c>
    </row>
    <row r="21" spans="1:6" x14ac:dyDescent="0.25">
      <c r="A21" s="18" t="str">
        <f>IF(LEN(Criteria!A21)=0,"",Criteria!A21)</f>
        <v/>
      </c>
      <c r="B21" s="13"/>
      <c r="C21" s="13"/>
      <c r="D21" s="13"/>
      <c r="E21" s="13"/>
      <c r="F21" s="16" t="str">
        <f>IF(LEN(Criteria!A21)+LEN(Criteria!B21)+LEN(Criteria!C21)+LEN(Criteria!D21)+COUNTA(B21:E21)=0,"",IF(OR(LEN(Criteria!A21)+LEN(Criteria!B21)+LEN(Criteria!C21)+LEN(Criteria!D21)=0,AND(LEN($B$1)&gt;0,LEN(B21)&gt;0,IF(ISNUMBER(B21),OR(B21&lt;0,B21&gt;5,B21&lt;&gt;INT(B21)),TRUE)),AND(LEN($C$1)&gt;0,LEN(C21)&gt;0,IF(ISNUMBER(C21),OR(C21&lt;0,C21&gt;5,C21&lt;&gt;INT(C21)),TRUE)),AND(LEN($D$1)&gt;0,LEN(D21)&gt;0,IF(ISNUMBER(D21),OR(D21&lt;0,D21&gt;5,D21&lt;&gt;INT(D21)),TRUE)),AND(LEN($E$1)&gt;0,LEN(E21)&gt;0,IF(ISNUMBER(E21),OR(E21&lt;0,E21&gt;5,E21&lt;&gt;INT(E21)),TRUE))),"Check inputs",IF(AND(OR(N(Criteria!C21)&gt;0,Criteria!D21="Yes"),OR(AND(LEN($B$1)&gt;0,LEN(B21)=0),AND(LEN($C$1)&gt;0,LEN(C21)=0),AND(LEN($D$1)&gt;0,LEN(D21)=0),AND(LEN($E$1)&gt;0,LEN(E21)=0))),"Score all vendors","OK")))</f>
        <v/>
      </c>
    </row>
    <row r="22" spans="1:6" x14ac:dyDescent="0.25">
      <c r="A22" s="18" t="str">
        <f>IF(LEN(Criteria!A22)=0,"",Criteria!A22)</f>
        <v/>
      </c>
      <c r="B22" s="13"/>
      <c r="C22" s="13"/>
      <c r="D22" s="13"/>
      <c r="E22" s="13"/>
      <c r="F22" s="16" t="str">
        <f>IF(LEN(Criteria!A22)+LEN(Criteria!B22)+LEN(Criteria!C22)+LEN(Criteria!D22)+COUNTA(B22:E22)=0,"",IF(OR(LEN(Criteria!A22)+LEN(Criteria!B22)+LEN(Criteria!C22)+LEN(Criteria!D22)=0,AND(LEN($B$1)&gt;0,LEN(B22)&gt;0,IF(ISNUMBER(B22),OR(B22&lt;0,B22&gt;5,B22&lt;&gt;INT(B22)),TRUE)),AND(LEN($C$1)&gt;0,LEN(C22)&gt;0,IF(ISNUMBER(C22),OR(C22&lt;0,C22&gt;5,C22&lt;&gt;INT(C22)),TRUE)),AND(LEN($D$1)&gt;0,LEN(D22)&gt;0,IF(ISNUMBER(D22),OR(D22&lt;0,D22&gt;5,D22&lt;&gt;INT(D22)),TRUE)),AND(LEN($E$1)&gt;0,LEN(E22)&gt;0,IF(ISNUMBER(E22),OR(E22&lt;0,E22&gt;5,E22&lt;&gt;INT(E22)),TRUE))),"Check inputs",IF(AND(OR(N(Criteria!C22)&gt;0,Criteria!D22="Yes"),OR(AND(LEN($B$1)&gt;0,LEN(B22)=0),AND(LEN($C$1)&gt;0,LEN(C22)=0),AND(LEN($D$1)&gt;0,LEN(D22)=0),AND(LEN($E$1)&gt;0,LEN(E22)=0))),"Score all vendors","OK")))</f>
        <v/>
      </c>
    </row>
    <row r="23" spans="1:6" x14ac:dyDescent="0.25">
      <c r="A23" s="18" t="str">
        <f>IF(LEN(Criteria!A23)=0,"",Criteria!A23)</f>
        <v/>
      </c>
      <c r="B23" s="13"/>
      <c r="C23" s="13"/>
      <c r="D23" s="13"/>
      <c r="E23" s="13"/>
      <c r="F23" s="16" t="str">
        <f>IF(LEN(Criteria!A23)+LEN(Criteria!B23)+LEN(Criteria!C23)+LEN(Criteria!D23)+COUNTA(B23:E23)=0,"",IF(OR(LEN(Criteria!A23)+LEN(Criteria!B23)+LEN(Criteria!C23)+LEN(Criteria!D23)=0,AND(LEN($B$1)&gt;0,LEN(B23)&gt;0,IF(ISNUMBER(B23),OR(B23&lt;0,B23&gt;5,B23&lt;&gt;INT(B23)),TRUE)),AND(LEN($C$1)&gt;0,LEN(C23)&gt;0,IF(ISNUMBER(C23),OR(C23&lt;0,C23&gt;5,C23&lt;&gt;INT(C23)),TRUE)),AND(LEN($D$1)&gt;0,LEN(D23)&gt;0,IF(ISNUMBER(D23),OR(D23&lt;0,D23&gt;5,D23&lt;&gt;INT(D23)),TRUE)),AND(LEN($E$1)&gt;0,LEN(E23)&gt;0,IF(ISNUMBER(E23),OR(E23&lt;0,E23&gt;5,E23&lt;&gt;INT(E23)),TRUE))),"Check inputs",IF(AND(OR(N(Criteria!C23)&gt;0,Criteria!D23="Yes"),OR(AND(LEN($B$1)&gt;0,LEN(B23)=0),AND(LEN($C$1)&gt;0,LEN(C23)=0),AND(LEN($D$1)&gt;0,LEN(D23)=0),AND(LEN($E$1)&gt;0,LEN(E23)=0))),"Score all vendors","OK")))</f>
        <v/>
      </c>
    </row>
    <row r="24" spans="1:6" x14ac:dyDescent="0.25">
      <c r="A24" s="18" t="str">
        <f>IF(LEN(Criteria!A24)=0,"",Criteria!A24)</f>
        <v/>
      </c>
      <c r="B24" s="13"/>
      <c r="C24" s="13"/>
      <c r="D24" s="13"/>
      <c r="E24" s="13"/>
      <c r="F24" s="16" t="str">
        <f>IF(LEN(Criteria!A24)+LEN(Criteria!B24)+LEN(Criteria!C24)+LEN(Criteria!D24)+COUNTA(B24:E24)=0,"",IF(OR(LEN(Criteria!A24)+LEN(Criteria!B24)+LEN(Criteria!C24)+LEN(Criteria!D24)=0,AND(LEN($B$1)&gt;0,LEN(B24)&gt;0,IF(ISNUMBER(B24),OR(B24&lt;0,B24&gt;5,B24&lt;&gt;INT(B24)),TRUE)),AND(LEN($C$1)&gt;0,LEN(C24)&gt;0,IF(ISNUMBER(C24),OR(C24&lt;0,C24&gt;5,C24&lt;&gt;INT(C24)),TRUE)),AND(LEN($D$1)&gt;0,LEN(D24)&gt;0,IF(ISNUMBER(D24),OR(D24&lt;0,D24&gt;5,D24&lt;&gt;INT(D24)),TRUE)),AND(LEN($E$1)&gt;0,LEN(E24)&gt;0,IF(ISNUMBER(E24),OR(E24&lt;0,E24&gt;5,E24&lt;&gt;INT(E24)),TRUE))),"Check inputs",IF(AND(OR(N(Criteria!C24)&gt;0,Criteria!D24="Yes"),OR(AND(LEN($B$1)&gt;0,LEN(B24)=0),AND(LEN($C$1)&gt;0,LEN(C24)=0),AND(LEN($D$1)&gt;0,LEN(D24)=0),AND(LEN($E$1)&gt;0,LEN(E24)=0))),"Score all vendors","OK")))</f>
        <v/>
      </c>
    </row>
    <row r="25" spans="1:6" x14ac:dyDescent="0.25">
      <c r="A25" s="18" t="str">
        <f>IF(LEN(Criteria!A25)=0,"",Criteria!A25)</f>
        <v/>
      </c>
      <c r="B25" s="13"/>
      <c r="C25" s="13"/>
      <c r="D25" s="13"/>
      <c r="E25" s="13"/>
      <c r="F25" s="16" t="str">
        <f>IF(LEN(Criteria!A25)+LEN(Criteria!B25)+LEN(Criteria!C25)+LEN(Criteria!D25)+COUNTA(B25:E25)=0,"",IF(OR(LEN(Criteria!A25)+LEN(Criteria!B25)+LEN(Criteria!C25)+LEN(Criteria!D25)=0,AND(LEN($B$1)&gt;0,LEN(B25)&gt;0,IF(ISNUMBER(B25),OR(B25&lt;0,B25&gt;5,B25&lt;&gt;INT(B25)),TRUE)),AND(LEN($C$1)&gt;0,LEN(C25)&gt;0,IF(ISNUMBER(C25),OR(C25&lt;0,C25&gt;5,C25&lt;&gt;INT(C25)),TRUE)),AND(LEN($D$1)&gt;0,LEN(D25)&gt;0,IF(ISNUMBER(D25),OR(D25&lt;0,D25&gt;5,D25&lt;&gt;INT(D25)),TRUE)),AND(LEN($E$1)&gt;0,LEN(E25)&gt;0,IF(ISNUMBER(E25),OR(E25&lt;0,E25&gt;5,E25&lt;&gt;INT(E25)),TRUE))),"Check inputs",IF(AND(OR(N(Criteria!C25)&gt;0,Criteria!D25="Yes"),OR(AND(LEN($B$1)&gt;0,LEN(B25)=0),AND(LEN($C$1)&gt;0,LEN(C25)=0),AND(LEN($D$1)&gt;0,LEN(D25)=0),AND(LEN($E$1)&gt;0,LEN(E25)=0))),"Score all vendors","OK")))</f>
        <v/>
      </c>
    </row>
    <row r="26" spans="1:6" x14ac:dyDescent="0.25">
      <c r="A26" s="18" t="str">
        <f>IF(LEN(Criteria!A26)=0,"",Criteria!A26)</f>
        <v/>
      </c>
      <c r="B26" s="13"/>
      <c r="C26" s="13"/>
      <c r="D26" s="13"/>
      <c r="E26" s="13"/>
      <c r="F26" s="16" t="str">
        <f>IF(LEN(Criteria!A26)+LEN(Criteria!B26)+LEN(Criteria!C26)+LEN(Criteria!D26)+COUNTA(B26:E26)=0,"",IF(OR(LEN(Criteria!A26)+LEN(Criteria!B26)+LEN(Criteria!C26)+LEN(Criteria!D26)=0,AND(LEN($B$1)&gt;0,LEN(B26)&gt;0,IF(ISNUMBER(B26),OR(B26&lt;0,B26&gt;5,B26&lt;&gt;INT(B26)),TRUE)),AND(LEN($C$1)&gt;0,LEN(C26)&gt;0,IF(ISNUMBER(C26),OR(C26&lt;0,C26&gt;5,C26&lt;&gt;INT(C26)),TRUE)),AND(LEN($D$1)&gt;0,LEN(D26)&gt;0,IF(ISNUMBER(D26),OR(D26&lt;0,D26&gt;5,D26&lt;&gt;INT(D26)),TRUE)),AND(LEN($E$1)&gt;0,LEN(E26)&gt;0,IF(ISNUMBER(E26),OR(E26&lt;0,E26&gt;5,E26&lt;&gt;INT(E26)),TRUE))),"Check inputs",IF(AND(OR(N(Criteria!C26)&gt;0,Criteria!D26="Yes"),OR(AND(LEN($B$1)&gt;0,LEN(B26)=0),AND(LEN($C$1)&gt;0,LEN(C26)=0),AND(LEN($D$1)&gt;0,LEN(D26)=0),AND(LEN($E$1)&gt;0,LEN(E26)=0))),"Score all vendors","OK")))</f>
        <v/>
      </c>
    </row>
    <row r="27" spans="1:6" x14ac:dyDescent="0.25">
      <c r="A27" s="18" t="str">
        <f>IF(LEN(Criteria!A27)=0,"",Criteria!A27)</f>
        <v/>
      </c>
      <c r="B27" s="13"/>
      <c r="C27" s="13"/>
      <c r="D27" s="13"/>
      <c r="E27" s="13"/>
      <c r="F27" s="16" t="str">
        <f>IF(LEN(Criteria!A27)+LEN(Criteria!B27)+LEN(Criteria!C27)+LEN(Criteria!D27)+COUNTA(B27:E27)=0,"",IF(OR(LEN(Criteria!A27)+LEN(Criteria!B27)+LEN(Criteria!C27)+LEN(Criteria!D27)=0,AND(LEN($B$1)&gt;0,LEN(B27)&gt;0,IF(ISNUMBER(B27),OR(B27&lt;0,B27&gt;5,B27&lt;&gt;INT(B27)),TRUE)),AND(LEN($C$1)&gt;0,LEN(C27)&gt;0,IF(ISNUMBER(C27),OR(C27&lt;0,C27&gt;5,C27&lt;&gt;INT(C27)),TRUE)),AND(LEN($D$1)&gt;0,LEN(D27)&gt;0,IF(ISNUMBER(D27),OR(D27&lt;0,D27&gt;5,D27&lt;&gt;INT(D27)),TRUE)),AND(LEN($E$1)&gt;0,LEN(E27)&gt;0,IF(ISNUMBER(E27),OR(E27&lt;0,E27&gt;5,E27&lt;&gt;INT(E27)),TRUE))),"Check inputs",IF(AND(OR(N(Criteria!C27)&gt;0,Criteria!D27="Yes"),OR(AND(LEN($B$1)&gt;0,LEN(B27)=0),AND(LEN($C$1)&gt;0,LEN(C27)=0),AND(LEN($D$1)&gt;0,LEN(D27)=0),AND(LEN($E$1)&gt;0,LEN(E27)=0))),"Score all vendors","OK")))</f>
        <v/>
      </c>
    </row>
    <row r="28" spans="1:6" x14ac:dyDescent="0.25">
      <c r="A28" s="18" t="str">
        <f>IF(LEN(Criteria!A28)=0,"",Criteria!A28)</f>
        <v/>
      </c>
      <c r="B28" s="13"/>
      <c r="C28" s="13"/>
      <c r="D28" s="13"/>
      <c r="E28" s="13"/>
      <c r="F28" s="16" t="str">
        <f>IF(LEN(Criteria!A28)+LEN(Criteria!B28)+LEN(Criteria!C28)+LEN(Criteria!D28)+COUNTA(B28:E28)=0,"",IF(OR(LEN(Criteria!A28)+LEN(Criteria!B28)+LEN(Criteria!C28)+LEN(Criteria!D28)=0,AND(LEN($B$1)&gt;0,LEN(B28)&gt;0,IF(ISNUMBER(B28),OR(B28&lt;0,B28&gt;5,B28&lt;&gt;INT(B28)),TRUE)),AND(LEN($C$1)&gt;0,LEN(C28)&gt;0,IF(ISNUMBER(C28),OR(C28&lt;0,C28&gt;5,C28&lt;&gt;INT(C28)),TRUE)),AND(LEN($D$1)&gt;0,LEN(D28)&gt;0,IF(ISNUMBER(D28),OR(D28&lt;0,D28&gt;5,D28&lt;&gt;INT(D28)),TRUE)),AND(LEN($E$1)&gt;0,LEN(E28)&gt;0,IF(ISNUMBER(E28),OR(E28&lt;0,E28&gt;5,E28&lt;&gt;INT(E28)),TRUE))),"Check inputs",IF(AND(OR(N(Criteria!C28)&gt;0,Criteria!D28="Yes"),OR(AND(LEN($B$1)&gt;0,LEN(B28)=0),AND(LEN($C$1)&gt;0,LEN(C28)=0),AND(LEN($D$1)&gt;0,LEN(D28)=0),AND(LEN($E$1)&gt;0,LEN(E28)=0))),"Score all vendors","OK")))</f>
        <v/>
      </c>
    </row>
    <row r="29" spans="1:6" x14ac:dyDescent="0.25">
      <c r="A29" s="18" t="str">
        <f>IF(LEN(Criteria!A29)=0,"",Criteria!A29)</f>
        <v/>
      </c>
      <c r="B29" s="13"/>
      <c r="C29" s="13"/>
      <c r="D29" s="13"/>
      <c r="E29" s="13"/>
      <c r="F29" s="16" t="str">
        <f>IF(LEN(Criteria!A29)+LEN(Criteria!B29)+LEN(Criteria!C29)+LEN(Criteria!D29)+COUNTA(B29:E29)=0,"",IF(OR(LEN(Criteria!A29)+LEN(Criteria!B29)+LEN(Criteria!C29)+LEN(Criteria!D29)=0,AND(LEN($B$1)&gt;0,LEN(B29)&gt;0,IF(ISNUMBER(B29),OR(B29&lt;0,B29&gt;5,B29&lt;&gt;INT(B29)),TRUE)),AND(LEN($C$1)&gt;0,LEN(C29)&gt;0,IF(ISNUMBER(C29),OR(C29&lt;0,C29&gt;5,C29&lt;&gt;INT(C29)),TRUE)),AND(LEN($D$1)&gt;0,LEN(D29)&gt;0,IF(ISNUMBER(D29),OR(D29&lt;0,D29&gt;5,D29&lt;&gt;INT(D29)),TRUE)),AND(LEN($E$1)&gt;0,LEN(E29)&gt;0,IF(ISNUMBER(E29),OR(E29&lt;0,E29&gt;5,E29&lt;&gt;INT(E29)),TRUE))),"Check inputs",IF(AND(OR(N(Criteria!C29)&gt;0,Criteria!D29="Yes"),OR(AND(LEN($B$1)&gt;0,LEN(B29)=0),AND(LEN($C$1)&gt;0,LEN(C29)=0),AND(LEN($D$1)&gt;0,LEN(D29)=0),AND(LEN($E$1)&gt;0,LEN(E29)=0))),"Score all vendors","OK")))</f>
        <v/>
      </c>
    </row>
    <row r="30" spans="1:6" x14ac:dyDescent="0.25">
      <c r="A30" s="18" t="str">
        <f>IF(LEN(Criteria!A30)=0,"",Criteria!A30)</f>
        <v/>
      </c>
      <c r="B30" s="13"/>
      <c r="C30" s="13"/>
      <c r="D30" s="13"/>
      <c r="E30" s="13"/>
      <c r="F30" s="16" t="str">
        <f>IF(LEN(Criteria!A30)+LEN(Criteria!B30)+LEN(Criteria!C30)+LEN(Criteria!D30)+COUNTA(B30:E30)=0,"",IF(OR(LEN(Criteria!A30)+LEN(Criteria!B30)+LEN(Criteria!C30)+LEN(Criteria!D30)=0,AND(LEN($B$1)&gt;0,LEN(B30)&gt;0,IF(ISNUMBER(B30),OR(B30&lt;0,B30&gt;5,B30&lt;&gt;INT(B30)),TRUE)),AND(LEN($C$1)&gt;0,LEN(C30)&gt;0,IF(ISNUMBER(C30),OR(C30&lt;0,C30&gt;5,C30&lt;&gt;INT(C30)),TRUE)),AND(LEN($D$1)&gt;0,LEN(D30)&gt;0,IF(ISNUMBER(D30),OR(D30&lt;0,D30&gt;5,D30&lt;&gt;INT(D30)),TRUE)),AND(LEN($E$1)&gt;0,LEN(E30)&gt;0,IF(ISNUMBER(E30),OR(E30&lt;0,E30&gt;5,E30&lt;&gt;INT(E30)),TRUE))),"Check inputs",IF(AND(OR(N(Criteria!C30)&gt;0,Criteria!D30="Yes"),OR(AND(LEN($B$1)&gt;0,LEN(B30)=0),AND(LEN($C$1)&gt;0,LEN(C30)=0),AND(LEN($D$1)&gt;0,LEN(D30)=0),AND(LEN($E$1)&gt;0,LEN(E30)=0))),"Score all vendors","OK")))</f>
        <v/>
      </c>
    </row>
    <row r="31" spans="1:6" x14ac:dyDescent="0.25">
      <c r="A31" s="18" t="str">
        <f>IF(LEN(Criteria!A31)=0,"",Criteria!A31)</f>
        <v/>
      </c>
      <c r="B31" s="13"/>
      <c r="C31" s="13"/>
      <c r="D31" s="13"/>
      <c r="E31" s="13"/>
      <c r="F31" s="16" t="str">
        <f>IF(LEN(Criteria!A31)+LEN(Criteria!B31)+LEN(Criteria!C31)+LEN(Criteria!D31)+COUNTA(B31:E31)=0,"",IF(OR(LEN(Criteria!A31)+LEN(Criteria!B31)+LEN(Criteria!C31)+LEN(Criteria!D31)=0,AND(LEN($B$1)&gt;0,LEN(B31)&gt;0,IF(ISNUMBER(B31),OR(B31&lt;0,B31&gt;5,B31&lt;&gt;INT(B31)),TRUE)),AND(LEN($C$1)&gt;0,LEN(C31)&gt;0,IF(ISNUMBER(C31),OR(C31&lt;0,C31&gt;5,C31&lt;&gt;INT(C31)),TRUE)),AND(LEN($D$1)&gt;0,LEN(D31)&gt;0,IF(ISNUMBER(D31),OR(D31&lt;0,D31&gt;5,D31&lt;&gt;INT(D31)),TRUE)),AND(LEN($E$1)&gt;0,LEN(E31)&gt;0,IF(ISNUMBER(E31),OR(E31&lt;0,E31&gt;5,E31&lt;&gt;INT(E31)),TRUE))),"Check inputs",IF(AND(OR(N(Criteria!C31)&gt;0,Criteria!D31="Yes"),OR(AND(LEN($B$1)&gt;0,LEN(B31)=0),AND(LEN($C$1)&gt;0,LEN(C31)=0),AND(LEN($D$1)&gt;0,LEN(D31)=0),AND(LEN($E$1)&gt;0,LEN(E31)=0))),"Score all vendors","OK")))</f>
        <v/>
      </c>
    </row>
    <row r="32" spans="1:6" x14ac:dyDescent="0.25">
      <c r="A32" s="18" t="str">
        <f>IF(LEN(Criteria!A32)=0,"",Criteria!A32)</f>
        <v/>
      </c>
      <c r="B32" s="13"/>
      <c r="C32" s="13"/>
      <c r="D32" s="13"/>
      <c r="E32" s="13"/>
      <c r="F32" s="16" t="str">
        <f>IF(LEN(Criteria!A32)+LEN(Criteria!B32)+LEN(Criteria!C32)+LEN(Criteria!D32)+COUNTA(B32:E32)=0,"",IF(OR(LEN(Criteria!A32)+LEN(Criteria!B32)+LEN(Criteria!C32)+LEN(Criteria!D32)=0,AND(LEN($B$1)&gt;0,LEN(B32)&gt;0,IF(ISNUMBER(B32),OR(B32&lt;0,B32&gt;5,B32&lt;&gt;INT(B32)),TRUE)),AND(LEN($C$1)&gt;0,LEN(C32)&gt;0,IF(ISNUMBER(C32),OR(C32&lt;0,C32&gt;5,C32&lt;&gt;INT(C32)),TRUE)),AND(LEN($D$1)&gt;0,LEN(D32)&gt;0,IF(ISNUMBER(D32),OR(D32&lt;0,D32&gt;5,D32&lt;&gt;INT(D32)),TRUE)),AND(LEN($E$1)&gt;0,LEN(E32)&gt;0,IF(ISNUMBER(E32),OR(E32&lt;0,E32&gt;5,E32&lt;&gt;INT(E32)),TRUE))),"Check inputs",IF(AND(OR(N(Criteria!C32)&gt;0,Criteria!D32="Yes"),OR(AND(LEN($B$1)&gt;0,LEN(B32)=0),AND(LEN($C$1)&gt;0,LEN(C32)=0),AND(LEN($D$1)&gt;0,LEN(D32)=0),AND(LEN($E$1)&gt;0,LEN(E32)=0))),"Score all vendors","OK")))</f>
        <v/>
      </c>
    </row>
    <row r="33" spans="1:6" x14ac:dyDescent="0.25">
      <c r="A33" s="18" t="str">
        <f>IF(LEN(Criteria!A33)=0,"",Criteria!A33)</f>
        <v/>
      </c>
      <c r="B33" s="13"/>
      <c r="C33" s="13"/>
      <c r="D33" s="13"/>
      <c r="E33" s="13"/>
      <c r="F33" s="16" t="str">
        <f>IF(LEN(Criteria!A33)+LEN(Criteria!B33)+LEN(Criteria!C33)+LEN(Criteria!D33)+COUNTA(B33:E33)=0,"",IF(OR(LEN(Criteria!A33)+LEN(Criteria!B33)+LEN(Criteria!C33)+LEN(Criteria!D33)=0,AND(LEN($B$1)&gt;0,LEN(B33)&gt;0,IF(ISNUMBER(B33),OR(B33&lt;0,B33&gt;5,B33&lt;&gt;INT(B33)),TRUE)),AND(LEN($C$1)&gt;0,LEN(C33)&gt;0,IF(ISNUMBER(C33),OR(C33&lt;0,C33&gt;5,C33&lt;&gt;INT(C33)),TRUE)),AND(LEN($D$1)&gt;0,LEN(D33)&gt;0,IF(ISNUMBER(D33),OR(D33&lt;0,D33&gt;5,D33&lt;&gt;INT(D33)),TRUE)),AND(LEN($E$1)&gt;0,LEN(E33)&gt;0,IF(ISNUMBER(E33),OR(E33&lt;0,E33&gt;5,E33&lt;&gt;INT(E33)),TRUE))),"Check inputs",IF(AND(OR(N(Criteria!C33)&gt;0,Criteria!D33="Yes"),OR(AND(LEN($B$1)&gt;0,LEN(B33)=0),AND(LEN($C$1)&gt;0,LEN(C33)=0),AND(LEN($D$1)&gt;0,LEN(D33)=0),AND(LEN($E$1)&gt;0,LEN(E33)=0))),"Score all vendors","OK")))</f>
        <v/>
      </c>
    </row>
    <row r="34" spans="1:6" x14ac:dyDescent="0.25">
      <c r="A34" s="18" t="str">
        <f>IF(LEN(Criteria!A34)=0,"",Criteria!A34)</f>
        <v/>
      </c>
      <c r="B34" s="13"/>
      <c r="C34" s="13"/>
      <c r="D34" s="13"/>
      <c r="E34" s="13"/>
      <c r="F34" s="16" t="str">
        <f>IF(LEN(Criteria!A34)+LEN(Criteria!B34)+LEN(Criteria!C34)+LEN(Criteria!D34)+COUNTA(B34:E34)=0,"",IF(OR(LEN(Criteria!A34)+LEN(Criteria!B34)+LEN(Criteria!C34)+LEN(Criteria!D34)=0,AND(LEN($B$1)&gt;0,LEN(B34)&gt;0,IF(ISNUMBER(B34),OR(B34&lt;0,B34&gt;5,B34&lt;&gt;INT(B34)),TRUE)),AND(LEN($C$1)&gt;0,LEN(C34)&gt;0,IF(ISNUMBER(C34),OR(C34&lt;0,C34&gt;5,C34&lt;&gt;INT(C34)),TRUE)),AND(LEN($D$1)&gt;0,LEN(D34)&gt;0,IF(ISNUMBER(D34),OR(D34&lt;0,D34&gt;5,D34&lt;&gt;INT(D34)),TRUE)),AND(LEN($E$1)&gt;0,LEN(E34)&gt;0,IF(ISNUMBER(E34),OR(E34&lt;0,E34&gt;5,E34&lt;&gt;INT(E34)),TRUE))),"Check inputs",IF(AND(OR(N(Criteria!C34)&gt;0,Criteria!D34="Yes"),OR(AND(LEN($B$1)&gt;0,LEN(B34)=0),AND(LEN($C$1)&gt;0,LEN(C34)=0),AND(LEN($D$1)&gt;0,LEN(D34)=0),AND(LEN($E$1)&gt;0,LEN(E34)=0))),"Score all vendors","OK")))</f>
        <v/>
      </c>
    </row>
    <row r="35" spans="1:6" x14ac:dyDescent="0.25">
      <c r="A35" s="18" t="str">
        <f>IF(LEN(Criteria!A35)=0,"",Criteria!A35)</f>
        <v/>
      </c>
      <c r="B35" s="13"/>
      <c r="C35" s="13"/>
      <c r="D35" s="13"/>
      <c r="E35" s="13"/>
      <c r="F35" s="16" t="str">
        <f>IF(LEN(Criteria!A35)+LEN(Criteria!B35)+LEN(Criteria!C35)+LEN(Criteria!D35)+COUNTA(B35:E35)=0,"",IF(OR(LEN(Criteria!A35)+LEN(Criteria!B35)+LEN(Criteria!C35)+LEN(Criteria!D35)=0,AND(LEN($B$1)&gt;0,LEN(B35)&gt;0,IF(ISNUMBER(B35),OR(B35&lt;0,B35&gt;5,B35&lt;&gt;INT(B35)),TRUE)),AND(LEN($C$1)&gt;0,LEN(C35)&gt;0,IF(ISNUMBER(C35),OR(C35&lt;0,C35&gt;5,C35&lt;&gt;INT(C35)),TRUE)),AND(LEN($D$1)&gt;0,LEN(D35)&gt;0,IF(ISNUMBER(D35),OR(D35&lt;0,D35&gt;5,D35&lt;&gt;INT(D35)),TRUE)),AND(LEN($E$1)&gt;0,LEN(E35)&gt;0,IF(ISNUMBER(E35),OR(E35&lt;0,E35&gt;5,E35&lt;&gt;INT(E35)),TRUE))),"Check inputs",IF(AND(OR(N(Criteria!C35)&gt;0,Criteria!D35="Yes"),OR(AND(LEN($B$1)&gt;0,LEN(B35)=0),AND(LEN($C$1)&gt;0,LEN(C35)=0),AND(LEN($D$1)&gt;0,LEN(D35)=0),AND(LEN($E$1)&gt;0,LEN(E35)=0))),"Score all vendors","OK")))</f>
        <v/>
      </c>
    </row>
    <row r="36" spans="1:6" x14ac:dyDescent="0.25">
      <c r="A36" s="18" t="str">
        <f>IF(LEN(Criteria!A36)=0,"",Criteria!A36)</f>
        <v/>
      </c>
      <c r="B36" s="13"/>
      <c r="C36" s="13"/>
      <c r="D36" s="13"/>
      <c r="E36" s="13"/>
      <c r="F36" s="16" t="str">
        <f>IF(LEN(Criteria!A36)+LEN(Criteria!B36)+LEN(Criteria!C36)+LEN(Criteria!D36)+COUNTA(B36:E36)=0,"",IF(OR(LEN(Criteria!A36)+LEN(Criteria!B36)+LEN(Criteria!C36)+LEN(Criteria!D36)=0,AND(LEN($B$1)&gt;0,LEN(B36)&gt;0,IF(ISNUMBER(B36),OR(B36&lt;0,B36&gt;5,B36&lt;&gt;INT(B36)),TRUE)),AND(LEN($C$1)&gt;0,LEN(C36)&gt;0,IF(ISNUMBER(C36),OR(C36&lt;0,C36&gt;5,C36&lt;&gt;INT(C36)),TRUE)),AND(LEN($D$1)&gt;0,LEN(D36)&gt;0,IF(ISNUMBER(D36),OR(D36&lt;0,D36&gt;5,D36&lt;&gt;INT(D36)),TRUE)),AND(LEN($E$1)&gt;0,LEN(E36)&gt;0,IF(ISNUMBER(E36),OR(E36&lt;0,E36&gt;5,E36&lt;&gt;INT(E36)),TRUE))),"Check inputs",IF(AND(OR(N(Criteria!C36)&gt;0,Criteria!D36="Yes"),OR(AND(LEN($B$1)&gt;0,LEN(B36)=0),AND(LEN($C$1)&gt;0,LEN(C36)=0),AND(LEN($D$1)&gt;0,LEN(D36)=0),AND(LEN($E$1)&gt;0,LEN(E36)=0))),"Score all vendors","OK")))</f>
        <v/>
      </c>
    </row>
    <row r="37" spans="1:6" x14ac:dyDescent="0.25">
      <c r="A37" s="18" t="str">
        <f>IF(LEN(Criteria!A37)=0,"",Criteria!A37)</f>
        <v/>
      </c>
      <c r="B37" s="13"/>
      <c r="C37" s="13"/>
      <c r="D37" s="13"/>
      <c r="E37" s="13"/>
      <c r="F37" s="16" t="str">
        <f>IF(LEN(Criteria!A37)+LEN(Criteria!B37)+LEN(Criteria!C37)+LEN(Criteria!D37)+COUNTA(B37:E37)=0,"",IF(OR(LEN(Criteria!A37)+LEN(Criteria!B37)+LEN(Criteria!C37)+LEN(Criteria!D37)=0,AND(LEN($B$1)&gt;0,LEN(B37)&gt;0,IF(ISNUMBER(B37),OR(B37&lt;0,B37&gt;5,B37&lt;&gt;INT(B37)),TRUE)),AND(LEN($C$1)&gt;0,LEN(C37)&gt;0,IF(ISNUMBER(C37),OR(C37&lt;0,C37&gt;5,C37&lt;&gt;INT(C37)),TRUE)),AND(LEN($D$1)&gt;0,LEN(D37)&gt;0,IF(ISNUMBER(D37),OR(D37&lt;0,D37&gt;5,D37&lt;&gt;INT(D37)),TRUE)),AND(LEN($E$1)&gt;0,LEN(E37)&gt;0,IF(ISNUMBER(E37),OR(E37&lt;0,E37&gt;5,E37&lt;&gt;INT(E37)),TRUE))),"Check inputs",IF(AND(OR(N(Criteria!C37)&gt;0,Criteria!D37="Yes"),OR(AND(LEN($B$1)&gt;0,LEN(B37)=0),AND(LEN($C$1)&gt;0,LEN(C37)=0),AND(LEN($D$1)&gt;0,LEN(D37)=0),AND(LEN($E$1)&gt;0,LEN(E37)=0))),"Score all vendors","OK")))</f>
        <v/>
      </c>
    </row>
    <row r="38" spans="1:6" x14ac:dyDescent="0.25">
      <c r="A38" s="18" t="str">
        <f>IF(LEN(Criteria!A38)=0,"",Criteria!A38)</f>
        <v/>
      </c>
      <c r="B38" s="13"/>
      <c r="C38" s="13"/>
      <c r="D38" s="13"/>
      <c r="E38" s="13"/>
      <c r="F38" s="16" t="str">
        <f>IF(LEN(Criteria!A38)+LEN(Criteria!B38)+LEN(Criteria!C38)+LEN(Criteria!D38)+COUNTA(B38:E38)=0,"",IF(OR(LEN(Criteria!A38)+LEN(Criteria!B38)+LEN(Criteria!C38)+LEN(Criteria!D38)=0,AND(LEN($B$1)&gt;0,LEN(B38)&gt;0,IF(ISNUMBER(B38),OR(B38&lt;0,B38&gt;5,B38&lt;&gt;INT(B38)),TRUE)),AND(LEN($C$1)&gt;0,LEN(C38)&gt;0,IF(ISNUMBER(C38),OR(C38&lt;0,C38&gt;5,C38&lt;&gt;INT(C38)),TRUE)),AND(LEN($D$1)&gt;0,LEN(D38)&gt;0,IF(ISNUMBER(D38),OR(D38&lt;0,D38&gt;5,D38&lt;&gt;INT(D38)),TRUE)),AND(LEN($E$1)&gt;0,LEN(E38)&gt;0,IF(ISNUMBER(E38),OR(E38&lt;0,E38&gt;5,E38&lt;&gt;INT(E38)),TRUE))),"Check inputs",IF(AND(OR(N(Criteria!C38)&gt;0,Criteria!D38="Yes"),OR(AND(LEN($B$1)&gt;0,LEN(B38)=0),AND(LEN($C$1)&gt;0,LEN(C38)=0),AND(LEN($D$1)&gt;0,LEN(D38)=0),AND(LEN($E$1)&gt;0,LEN(E38)=0))),"Score all vendors","OK")))</f>
        <v/>
      </c>
    </row>
    <row r="39" spans="1:6" x14ac:dyDescent="0.25">
      <c r="A39" s="18" t="str">
        <f>IF(LEN(Criteria!A39)=0,"",Criteria!A39)</f>
        <v/>
      </c>
      <c r="B39" s="13"/>
      <c r="C39" s="13"/>
      <c r="D39" s="13"/>
      <c r="E39" s="13"/>
      <c r="F39" s="16" t="str">
        <f>IF(LEN(Criteria!A39)+LEN(Criteria!B39)+LEN(Criteria!C39)+LEN(Criteria!D39)+COUNTA(B39:E39)=0,"",IF(OR(LEN(Criteria!A39)+LEN(Criteria!B39)+LEN(Criteria!C39)+LEN(Criteria!D39)=0,AND(LEN($B$1)&gt;0,LEN(B39)&gt;0,IF(ISNUMBER(B39),OR(B39&lt;0,B39&gt;5,B39&lt;&gt;INT(B39)),TRUE)),AND(LEN($C$1)&gt;0,LEN(C39)&gt;0,IF(ISNUMBER(C39),OR(C39&lt;0,C39&gt;5,C39&lt;&gt;INT(C39)),TRUE)),AND(LEN($D$1)&gt;0,LEN(D39)&gt;0,IF(ISNUMBER(D39),OR(D39&lt;0,D39&gt;5,D39&lt;&gt;INT(D39)),TRUE)),AND(LEN($E$1)&gt;0,LEN(E39)&gt;0,IF(ISNUMBER(E39),OR(E39&lt;0,E39&gt;5,E39&lt;&gt;INT(E39)),TRUE))),"Check inputs",IF(AND(OR(N(Criteria!C39)&gt;0,Criteria!D39="Yes"),OR(AND(LEN($B$1)&gt;0,LEN(B39)=0),AND(LEN($C$1)&gt;0,LEN(C39)=0),AND(LEN($D$1)&gt;0,LEN(D39)=0),AND(LEN($E$1)&gt;0,LEN(E39)=0))),"Score all vendors","OK")))</f>
        <v/>
      </c>
    </row>
    <row r="40" spans="1:6" x14ac:dyDescent="0.25">
      <c r="A40" s="18" t="str">
        <f>IF(LEN(Criteria!A40)=0,"",Criteria!A40)</f>
        <v/>
      </c>
      <c r="B40" s="13"/>
      <c r="C40" s="13"/>
      <c r="D40" s="13"/>
      <c r="E40" s="13"/>
      <c r="F40" s="16" t="str">
        <f>IF(LEN(Criteria!A40)+LEN(Criteria!B40)+LEN(Criteria!C40)+LEN(Criteria!D40)+COUNTA(B40:E40)=0,"",IF(OR(LEN(Criteria!A40)+LEN(Criteria!B40)+LEN(Criteria!C40)+LEN(Criteria!D40)=0,AND(LEN($B$1)&gt;0,LEN(B40)&gt;0,IF(ISNUMBER(B40),OR(B40&lt;0,B40&gt;5,B40&lt;&gt;INT(B40)),TRUE)),AND(LEN($C$1)&gt;0,LEN(C40)&gt;0,IF(ISNUMBER(C40),OR(C40&lt;0,C40&gt;5,C40&lt;&gt;INT(C40)),TRUE)),AND(LEN($D$1)&gt;0,LEN(D40)&gt;0,IF(ISNUMBER(D40),OR(D40&lt;0,D40&gt;5,D40&lt;&gt;INT(D40)),TRUE)),AND(LEN($E$1)&gt;0,LEN(E40)&gt;0,IF(ISNUMBER(E40),OR(E40&lt;0,E40&gt;5,E40&lt;&gt;INT(E40)),TRUE))),"Check inputs",IF(AND(OR(N(Criteria!C40)&gt;0,Criteria!D40="Yes"),OR(AND(LEN($B$1)&gt;0,LEN(B40)=0),AND(LEN($C$1)&gt;0,LEN(C40)=0),AND(LEN($D$1)&gt;0,LEN(D40)=0),AND(LEN($E$1)&gt;0,LEN(E40)=0))),"Score all vendors","OK")))</f>
        <v/>
      </c>
    </row>
    <row r="41" spans="1:6" x14ac:dyDescent="0.25">
      <c r="A41" s="18" t="str">
        <f>IF(LEN(Criteria!A41)=0,"",Criteria!A41)</f>
        <v/>
      </c>
      <c r="B41" s="13"/>
      <c r="C41" s="13"/>
      <c r="D41" s="13"/>
      <c r="E41" s="13"/>
      <c r="F41" s="16" t="str">
        <f>IF(LEN(Criteria!A41)+LEN(Criteria!B41)+LEN(Criteria!C41)+LEN(Criteria!D41)+COUNTA(B41:E41)=0,"",IF(OR(LEN(Criteria!A41)+LEN(Criteria!B41)+LEN(Criteria!C41)+LEN(Criteria!D41)=0,AND(LEN($B$1)&gt;0,LEN(B41)&gt;0,IF(ISNUMBER(B41),OR(B41&lt;0,B41&gt;5,B41&lt;&gt;INT(B41)),TRUE)),AND(LEN($C$1)&gt;0,LEN(C41)&gt;0,IF(ISNUMBER(C41),OR(C41&lt;0,C41&gt;5,C41&lt;&gt;INT(C41)),TRUE)),AND(LEN($D$1)&gt;0,LEN(D41)&gt;0,IF(ISNUMBER(D41),OR(D41&lt;0,D41&gt;5,D41&lt;&gt;INT(D41)),TRUE)),AND(LEN($E$1)&gt;0,LEN(E41)&gt;0,IF(ISNUMBER(E41),OR(E41&lt;0,E41&gt;5,E41&lt;&gt;INT(E41)),TRUE))),"Check inputs",IF(AND(OR(N(Criteria!C41)&gt;0,Criteria!D41="Yes"),OR(AND(LEN($B$1)&gt;0,LEN(B41)=0),AND(LEN($C$1)&gt;0,LEN(C41)=0),AND(LEN($D$1)&gt;0,LEN(D41)=0),AND(LEN($E$1)&gt;0,LEN(E41)=0))),"Score all vendors","OK")))</f>
        <v/>
      </c>
    </row>
    <row r="42" spans="1:6" x14ac:dyDescent="0.25">
      <c r="A42" s="18" t="str">
        <f>IF(LEN(Criteria!A42)=0,"",Criteria!A42)</f>
        <v/>
      </c>
      <c r="B42" s="13"/>
      <c r="C42" s="13"/>
      <c r="D42" s="13"/>
      <c r="E42" s="13"/>
      <c r="F42" s="16" t="str">
        <f>IF(LEN(Criteria!A42)+LEN(Criteria!B42)+LEN(Criteria!C42)+LEN(Criteria!D42)+COUNTA(B42:E42)=0,"",IF(OR(LEN(Criteria!A42)+LEN(Criteria!B42)+LEN(Criteria!C42)+LEN(Criteria!D42)=0,AND(LEN($B$1)&gt;0,LEN(B42)&gt;0,IF(ISNUMBER(B42),OR(B42&lt;0,B42&gt;5,B42&lt;&gt;INT(B42)),TRUE)),AND(LEN($C$1)&gt;0,LEN(C42)&gt;0,IF(ISNUMBER(C42),OR(C42&lt;0,C42&gt;5,C42&lt;&gt;INT(C42)),TRUE)),AND(LEN($D$1)&gt;0,LEN(D42)&gt;0,IF(ISNUMBER(D42),OR(D42&lt;0,D42&gt;5,D42&lt;&gt;INT(D42)),TRUE)),AND(LEN($E$1)&gt;0,LEN(E42)&gt;0,IF(ISNUMBER(E42),OR(E42&lt;0,E42&gt;5,E42&lt;&gt;INT(E42)),TRUE))),"Check inputs",IF(AND(OR(N(Criteria!C42)&gt;0,Criteria!D42="Yes"),OR(AND(LEN($B$1)&gt;0,LEN(B42)=0),AND(LEN($C$1)&gt;0,LEN(C42)=0),AND(LEN($D$1)&gt;0,LEN(D42)=0),AND(LEN($E$1)&gt;0,LEN(E42)=0))),"Score all vendors","OK")))</f>
        <v/>
      </c>
    </row>
    <row r="43" spans="1:6" x14ac:dyDescent="0.25">
      <c r="A43" s="18" t="str">
        <f>IF(LEN(Criteria!A43)=0,"",Criteria!A43)</f>
        <v/>
      </c>
      <c r="B43" s="13"/>
      <c r="C43" s="13"/>
      <c r="D43" s="13"/>
      <c r="E43" s="13"/>
      <c r="F43" s="16" t="str">
        <f>IF(LEN(Criteria!A43)+LEN(Criteria!B43)+LEN(Criteria!C43)+LEN(Criteria!D43)+COUNTA(B43:E43)=0,"",IF(OR(LEN(Criteria!A43)+LEN(Criteria!B43)+LEN(Criteria!C43)+LEN(Criteria!D43)=0,AND(LEN($B$1)&gt;0,LEN(B43)&gt;0,IF(ISNUMBER(B43),OR(B43&lt;0,B43&gt;5,B43&lt;&gt;INT(B43)),TRUE)),AND(LEN($C$1)&gt;0,LEN(C43)&gt;0,IF(ISNUMBER(C43),OR(C43&lt;0,C43&gt;5,C43&lt;&gt;INT(C43)),TRUE)),AND(LEN($D$1)&gt;0,LEN(D43)&gt;0,IF(ISNUMBER(D43),OR(D43&lt;0,D43&gt;5,D43&lt;&gt;INT(D43)),TRUE)),AND(LEN($E$1)&gt;0,LEN(E43)&gt;0,IF(ISNUMBER(E43),OR(E43&lt;0,E43&gt;5,E43&lt;&gt;INT(E43)),TRUE))),"Check inputs",IF(AND(OR(N(Criteria!C43)&gt;0,Criteria!D43="Yes"),OR(AND(LEN($B$1)&gt;0,LEN(B43)=0),AND(LEN($C$1)&gt;0,LEN(C43)=0),AND(LEN($D$1)&gt;0,LEN(D43)=0),AND(LEN($E$1)&gt;0,LEN(E43)=0))),"Score all vendors","OK")))</f>
        <v/>
      </c>
    </row>
    <row r="44" spans="1:6" x14ac:dyDescent="0.25">
      <c r="A44" s="18" t="str">
        <f>IF(LEN(Criteria!A44)=0,"",Criteria!A44)</f>
        <v/>
      </c>
      <c r="B44" s="13"/>
      <c r="C44" s="13"/>
      <c r="D44" s="13"/>
      <c r="E44" s="13"/>
      <c r="F44" s="16" t="str">
        <f>IF(LEN(Criteria!A44)+LEN(Criteria!B44)+LEN(Criteria!C44)+LEN(Criteria!D44)+COUNTA(B44:E44)=0,"",IF(OR(LEN(Criteria!A44)+LEN(Criteria!B44)+LEN(Criteria!C44)+LEN(Criteria!D44)=0,AND(LEN($B$1)&gt;0,LEN(B44)&gt;0,IF(ISNUMBER(B44),OR(B44&lt;0,B44&gt;5,B44&lt;&gt;INT(B44)),TRUE)),AND(LEN($C$1)&gt;0,LEN(C44)&gt;0,IF(ISNUMBER(C44),OR(C44&lt;0,C44&gt;5,C44&lt;&gt;INT(C44)),TRUE)),AND(LEN($D$1)&gt;0,LEN(D44)&gt;0,IF(ISNUMBER(D44),OR(D44&lt;0,D44&gt;5,D44&lt;&gt;INT(D44)),TRUE)),AND(LEN($E$1)&gt;0,LEN(E44)&gt;0,IF(ISNUMBER(E44),OR(E44&lt;0,E44&gt;5,E44&lt;&gt;INT(E44)),TRUE))),"Check inputs",IF(AND(OR(N(Criteria!C44)&gt;0,Criteria!D44="Yes"),OR(AND(LEN($B$1)&gt;0,LEN(B44)=0),AND(LEN($C$1)&gt;0,LEN(C44)=0),AND(LEN($D$1)&gt;0,LEN(D44)=0),AND(LEN($E$1)&gt;0,LEN(E44)=0))),"Score all vendors","OK")))</f>
        <v/>
      </c>
    </row>
    <row r="45" spans="1:6" x14ac:dyDescent="0.25">
      <c r="A45" s="18" t="str">
        <f>IF(LEN(Criteria!A45)=0,"",Criteria!A45)</f>
        <v/>
      </c>
      <c r="B45" s="13"/>
      <c r="C45" s="13"/>
      <c r="D45" s="13"/>
      <c r="E45" s="13"/>
      <c r="F45" s="16" t="str">
        <f>IF(LEN(Criteria!A45)+LEN(Criteria!B45)+LEN(Criteria!C45)+LEN(Criteria!D45)+COUNTA(B45:E45)=0,"",IF(OR(LEN(Criteria!A45)+LEN(Criteria!B45)+LEN(Criteria!C45)+LEN(Criteria!D45)=0,AND(LEN($B$1)&gt;0,LEN(B45)&gt;0,IF(ISNUMBER(B45),OR(B45&lt;0,B45&gt;5,B45&lt;&gt;INT(B45)),TRUE)),AND(LEN($C$1)&gt;0,LEN(C45)&gt;0,IF(ISNUMBER(C45),OR(C45&lt;0,C45&gt;5,C45&lt;&gt;INT(C45)),TRUE)),AND(LEN($D$1)&gt;0,LEN(D45)&gt;0,IF(ISNUMBER(D45),OR(D45&lt;0,D45&gt;5,D45&lt;&gt;INT(D45)),TRUE)),AND(LEN($E$1)&gt;0,LEN(E45)&gt;0,IF(ISNUMBER(E45),OR(E45&lt;0,E45&gt;5,E45&lt;&gt;INT(E45)),TRUE))),"Check inputs",IF(AND(OR(N(Criteria!C45)&gt;0,Criteria!D45="Yes"),OR(AND(LEN($B$1)&gt;0,LEN(B45)=0),AND(LEN($C$1)&gt;0,LEN(C45)=0),AND(LEN($D$1)&gt;0,LEN(D45)=0),AND(LEN($E$1)&gt;0,LEN(E45)=0))),"Score all vendors","OK")))</f>
        <v/>
      </c>
    </row>
    <row r="46" spans="1:6" x14ac:dyDescent="0.25">
      <c r="A46" s="18" t="str">
        <f>IF(LEN(Criteria!A46)=0,"",Criteria!A46)</f>
        <v/>
      </c>
      <c r="B46" s="13"/>
      <c r="C46" s="13"/>
      <c r="D46" s="13"/>
      <c r="E46" s="13"/>
      <c r="F46" s="16" t="str">
        <f>IF(LEN(Criteria!A46)+LEN(Criteria!B46)+LEN(Criteria!C46)+LEN(Criteria!D46)+COUNTA(B46:E46)=0,"",IF(OR(LEN(Criteria!A46)+LEN(Criteria!B46)+LEN(Criteria!C46)+LEN(Criteria!D46)=0,AND(LEN($B$1)&gt;0,LEN(B46)&gt;0,IF(ISNUMBER(B46),OR(B46&lt;0,B46&gt;5,B46&lt;&gt;INT(B46)),TRUE)),AND(LEN($C$1)&gt;0,LEN(C46)&gt;0,IF(ISNUMBER(C46),OR(C46&lt;0,C46&gt;5,C46&lt;&gt;INT(C46)),TRUE)),AND(LEN($D$1)&gt;0,LEN(D46)&gt;0,IF(ISNUMBER(D46),OR(D46&lt;0,D46&gt;5,D46&lt;&gt;INT(D46)),TRUE)),AND(LEN($E$1)&gt;0,LEN(E46)&gt;0,IF(ISNUMBER(E46),OR(E46&lt;0,E46&gt;5,E46&lt;&gt;INT(E46)),TRUE))),"Check inputs",IF(AND(OR(N(Criteria!C46)&gt;0,Criteria!D46="Yes"),OR(AND(LEN($B$1)&gt;0,LEN(B46)=0),AND(LEN($C$1)&gt;0,LEN(C46)=0),AND(LEN($D$1)&gt;0,LEN(D46)=0),AND(LEN($E$1)&gt;0,LEN(E46)=0))),"Score all vendors","OK")))</f>
        <v/>
      </c>
    </row>
    <row r="47" spans="1:6" x14ac:dyDescent="0.25">
      <c r="A47" s="18" t="str">
        <f>IF(LEN(Criteria!A47)=0,"",Criteria!A47)</f>
        <v/>
      </c>
      <c r="B47" s="13"/>
      <c r="C47" s="13"/>
      <c r="D47" s="13"/>
      <c r="E47" s="13"/>
      <c r="F47" s="16" t="str">
        <f>IF(LEN(Criteria!A47)+LEN(Criteria!B47)+LEN(Criteria!C47)+LEN(Criteria!D47)+COUNTA(B47:E47)=0,"",IF(OR(LEN(Criteria!A47)+LEN(Criteria!B47)+LEN(Criteria!C47)+LEN(Criteria!D47)=0,AND(LEN($B$1)&gt;0,LEN(B47)&gt;0,IF(ISNUMBER(B47),OR(B47&lt;0,B47&gt;5,B47&lt;&gt;INT(B47)),TRUE)),AND(LEN($C$1)&gt;0,LEN(C47)&gt;0,IF(ISNUMBER(C47),OR(C47&lt;0,C47&gt;5,C47&lt;&gt;INT(C47)),TRUE)),AND(LEN($D$1)&gt;0,LEN(D47)&gt;0,IF(ISNUMBER(D47),OR(D47&lt;0,D47&gt;5,D47&lt;&gt;INT(D47)),TRUE)),AND(LEN($E$1)&gt;0,LEN(E47)&gt;0,IF(ISNUMBER(E47),OR(E47&lt;0,E47&gt;5,E47&lt;&gt;INT(E47)),TRUE))),"Check inputs",IF(AND(OR(N(Criteria!C47)&gt;0,Criteria!D47="Yes"),OR(AND(LEN($B$1)&gt;0,LEN(B47)=0),AND(LEN($C$1)&gt;0,LEN(C47)=0),AND(LEN($D$1)&gt;0,LEN(D47)=0),AND(LEN($E$1)&gt;0,LEN(E47)=0))),"Score all vendors","OK")))</f>
        <v/>
      </c>
    </row>
    <row r="48" spans="1:6" x14ac:dyDescent="0.25">
      <c r="A48" s="18" t="str">
        <f>IF(LEN(Criteria!A48)=0,"",Criteria!A48)</f>
        <v/>
      </c>
      <c r="B48" s="13"/>
      <c r="C48" s="13"/>
      <c r="D48" s="13"/>
      <c r="E48" s="13"/>
      <c r="F48" s="16" t="str">
        <f>IF(LEN(Criteria!A48)+LEN(Criteria!B48)+LEN(Criteria!C48)+LEN(Criteria!D48)+COUNTA(B48:E48)=0,"",IF(OR(LEN(Criteria!A48)+LEN(Criteria!B48)+LEN(Criteria!C48)+LEN(Criteria!D48)=0,AND(LEN($B$1)&gt;0,LEN(B48)&gt;0,IF(ISNUMBER(B48),OR(B48&lt;0,B48&gt;5,B48&lt;&gt;INT(B48)),TRUE)),AND(LEN($C$1)&gt;0,LEN(C48)&gt;0,IF(ISNUMBER(C48),OR(C48&lt;0,C48&gt;5,C48&lt;&gt;INT(C48)),TRUE)),AND(LEN($D$1)&gt;0,LEN(D48)&gt;0,IF(ISNUMBER(D48),OR(D48&lt;0,D48&gt;5,D48&lt;&gt;INT(D48)),TRUE)),AND(LEN($E$1)&gt;0,LEN(E48)&gt;0,IF(ISNUMBER(E48),OR(E48&lt;0,E48&gt;5,E48&lt;&gt;INT(E48)),TRUE))),"Check inputs",IF(AND(OR(N(Criteria!C48)&gt;0,Criteria!D48="Yes"),OR(AND(LEN($B$1)&gt;0,LEN(B48)=0),AND(LEN($C$1)&gt;0,LEN(C48)=0),AND(LEN($D$1)&gt;0,LEN(D48)=0),AND(LEN($E$1)&gt;0,LEN(E48)=0))),"Score all vendors","OK")))</f>
        <v/>
      </c>
    </row>
    <row r="49" spans="1:6" x14ac:dyDescent="0.25">
      <c r="A49" s="18" t="str">
        <f>IF(LEN(Criteria!A49)=0,"",Criteria!A49)</f>
        <v/>
      </c>
      <c r="B49" s="13"/>
      <c r="C49" s="13"/>
      <c r="D49" s="13"/>
      <c r="E49" s="13"/>
      <c r="F49" s="16" t="str">
        <f>IF(LEN(Criteria!A49)+LEN(Criteria!B49)+LEN(Criteria!C49)+LEN(Criteria!D49)+COUNTA(B49:E49)=0,"",IF(OR(LEN(Criteria!A49)+LEN(Criteria!B49)+LEN(Criteria!C49)+LEN(Criteria!D49)=0,AND(LEN($B$1)&gt;0,LEN(B49)&gt;0,IF(ISNUMBER(B49),OR(B49&lt;0,B49&gt;5,B49&lt;&gt;INT(B49)),TRUE)),AND(LEN($C$1)&gt;0,LEN(C49)&gt;0,IF(ISNUMBER(C49),OR(C49&lt;0,C49&gt;5,C49&lt;&gt;INT(C49)),TRUE)),AND(LEN($D$1)&gt;0,LEN(D49)&gt;0,IF(ISNUMBER(D49),OR(D49&lt;0,D49&gt;5,D49&lt;&gt;INT(D49)),TRUE)),AND(LEN($E$1)&gt;0,LEN(E49)&gt;0,IF(ISNUMBER(E49),OR(E49&lt;0,E49&gt;5,E49&lt;&gt;INT(E49)),TRUE))),"Check inputs",IF(AND(OR(N(Criteria!C49)&gt;0,Criteria!D49="Yes"),OR(AND(LEN($B$1)&gt;0,LEN(B49)=0),AND(LEN($C$1)&gt;0,LEN(C49)=0),AND(LEN($D$1)&gt;0,LEN(D49)=0),AND(LEN($E$1)&gt;0,LEN(E49)=0))),"Score all vendors","OK")))</f>
        <v/>
      </c>
    </row>
    <row r="50" spans="1:6" x14ac:dyDescent="0.25">
      <c r="A50" s="18" t="str">
        <f>IF(LEN(Criteria!A50)=0,"",Criteria!A50)</f>
        <v/>
      </c>
      <c r="B50" s="13"/>
      <c r="C50" s="13"/>
      <c r="D50" s="13"/>
      <c r="E50" s="13"/>
      <c r="F50" s="16" t="str">
        <f>IF(LEN(Criteria!A50)+LEN(Criteria!B50)+LEN(Criteria!C50)+LEN(Criteria!D50)+COUNTA(B50:E50)=0,"",IF(OR(LEN(Criteria!A50)+LEN(Criteria!B50)+LEN(Criteria!C50)+LEN(Criteria!D50)=0,AND(LEN($B$1)&gt;0,LEN(B50)&gt;0,IF(ISNUMBER(B50),OR(B50&lt;0,B50&gt;5,B50&lt;&gt;INT(B50)),TRUE)),AND(LEN($C$1)&gt;0,LEN(C50)&gt;0,IF(ISNUMBER(C50),OR(C50&lt;0,C50&gt;5,C50&lt;&gt;INT(C50)),TRUE)),AND(LEN($D$1)&gt;0,LEN(D50)&gt;0,IF(ISNUMBER(D50),OR(D50&lt;0,D50&gt;5,D50&lt;&gt;INT(D50)),TRUE)),AND(LEN($E$1)&gt;0,LEN(E50)&gt;0,IF(ISNUMBER(E50),OR(E50&lt;0,E50&gt;5,E50&lt;&gt;INT(E50)),TRUE))),"Check inputs",IF(AND(OR(N(Criteria!C50)&gt;0,Criteria!D50="Yes"),OR(AND(LEN($B$1)&gt;0,LEN(B50)=0),AND(LEN($C$1)&gt;0,LEN(C50)=0),AND(LEN($D$1)&gt;0,LEN(D50)=0),AND(LEN($E$1)&gt;0,LEN(E50)=0))),"Score all vendors","OK")))</f>
        <v/>
      </c>
    </row>
    <row r="51" spans="1:6" x14ac:dyDescent="0.25">
      <c r="A51" s="18" t="str">
        <f>IF(LEN(Criteria!A51)=0,"",Criteria!A51)</f>
        <v/>
      </c>
      <c r="B51" s="13"/>
      <c r="C51" s="13"/>
      <c r="D51" s="13"/>
      <c r="E51" s="13"/>
      <c r="F51" s="16" t="str">
        <f>IF(LEN(Criteria!A51)+LEN(Criteria!B51)+LEN(Criteria!C51)+LEN(Criteria!D51)+COUNTA(B51:E51)=0,"",IF(OR(LEN(Criteria!A51)+LEN(Criteria!B51)+LEN(Criteria!C51)+LEN(Criteria!D51)=0,AND(LEN($B$1)&gt;0,LEN(B51)&gt;0,IF(ISNUMBER(B51),OR(B51&lt;0,B51&gt;5,B51&lt;&gt;INT(B51)),TRUE)),AND(LEN($C$1)&gt;0,LEN(C51)&gt;0,IF(ISNUMBER(C51),OR(C51&lt;0,C51&gt;5,C51&lt;&gt;INT(C51)),TRUE)),AND(LEN($D$1)&gt;0,LEN(D51)&gt;0,IF(ISNUMBER(D51),OR(D51&lt;0,D51&gt;5,D51&lt;&gt;INT(D51)),TRUE)),AND(LEN($E$1)&gt;0,LEN(E51)&gt;0,IF(ISNUMBER(E51),OR(E51&lt;0,E51&gt;5,E51&lt;&gt;INT(E51)),TRUE))),"Check inputs",IF(AND(OR(N(Criteria!C51)&gt;0,Criteria!D51="Yes"),OR(AND(LEN($B$1)&gt;0,LEN(B51)=0),AND(LEN($C$1)&gt;0,LEN(C51)=0),AND(LEN($D$1)&gt;0,LEN(D51)=0),AND(LEN($E$1)&gt;0,LEN(E51)=0))),"Score all vendors","OK")))</f>
        <v/>
      </c>
    </row>
    <row r="52" spans="1:6" x14ac:dyDescent="0.25">
      <c r="A52" s="18" t="str">
        <f>IF(LEN(Criteria!A52)=0,"",Criteria!A52)</f>
        <v/>
      </c>
      <c r="B52" s="13"/>
      <c r="C52" s="13"/>
      <c r="D52" s="13"/>
      <c r="E52" s="13"/>
      <c r="F52" s="16" t="str">
        <f>IF(LEN(Criteria!A52)+LEN(Criteria!B52)+LEN(Criteria!C52)+LEN(Criteria!D52)+COUNTA(B52:E52)=0,"",IF(OR(LEN(Criteria!A52)+LEN(Criteria!B52)+LEN(Criteria!C52)+LEN(Criteria!D52)=0,AND(LEN($B$1)&gt;0,LEN(B52)&gt;0,IF(ISNUMBER(B52),OR(B52&lt;0,B52&gt;5,B52&lt;&gt;INT(B52)),TRUE)),AND(LEN($C$1)&gt;0,LEN(C52)&gt;0,IF(ISNUMBER(C52),OR(C52&lt;0,C52&gt;5,C52&lt;&gt;INT(C52)),TRUE)),AND(LEN($D$1)&gt;0,LEN(D52)&gt;0,IF(ISNUMBER(D52),OR(D52&lt;0,D52&gt;5,D52&lt;&gt;INT(D52)),TRUE)),AND(LEN($E$1)&gt;0,LEN(E52)&gt;0,IF(ISNUMBER(E52),OR(E52&lt;0,E52&gt;5,E52&lt;&gt;INT(E52)),TRUE))),"Check inputs",IF(AND(OR(N(Criteria!C52)&gt;0,Criteria!D52="Yes"),OR(AND(LEN($B$1)&gt;0,LEN(B52)=0),AND(LEN($C$1)&gt;0,LEN(C52)=0),AND(LEN($D$1)&gt;0,LEN(D52)=0),AND(LEN($E$1)&gt;0,LEN(E52)=0))),"Score all vendors","OK")))</f>
        <v/>
      </c>
    </row>
    <row r="53" spans="1:6" x14ac:dyDescent="0.25">
      <c r="A53" s="18" t="str">
        <f>IF(LEN(Criteria!A53)=0,"",Criteria!A53)</f>
        <v/>
      </c>
      <c r="B53" s="13"/>
      <c r="C53" s="13"/>
      <c r="D53" s="13"/>
      <c r="E53" s="13"/>
      <c r="F53" s="16" t="str">
        <f>IF(LEN(Criteria!A53)+LEN(Criteria!B53)+LEN(Criteria!C53)+LEN(Criteria!D53)+COUNTA(B53:E53)=0,"",IF(OR(LEN(Criteria!A53)+LEN(Criteria!B53)+LEN(Criteria!C53)+LEN(Criteria!D53)=0,AND(LEN($B$1)&gt;0,LEN(B53)&gt;0,IF(ISNUMBER(B53),OR(B53&lt;0,B53&gt;5,B53&lt;&gt;INT(B53)),TRUE)),AND(LEN($C$1)&gt;0,LEN(C53)&gt;0,IF(ISNUMBER(C53),OR(C53&lt;0,C53&gt;5,C53&lt;&gt;INT(C53)),TRUE)),AND(LEN($D$1)&gt;0,LEN(D53)&gt;0,IF(ISNUMBER(D53),OR(D53&lt;0,D53&gt;5,D53&lt;&gt;INT(D53)),TRUE)),AND(LEN($E$1)&gt;0,LEN(E53)&gt;0,IF(ISNUMBER(E53),OR(E53&lt;0,E53&gt;5,E53&lt;&gt;INT(E53)),TRUE))),"Check inputs",IF(AND(OR(N(Criteria!C53)&gt;0,Criteria!D53="Yes"),OR(AND(LEN($B$1)&gt;0,LEN(B53)=0),AND(LEN($C$1)&gt;0,LEN(C53)=0),AND(LEN($D$1)&gt;0,LEN(D53)=0),AND(LEN($E$1)&gt;0,LEN(E53)=0))),"Score all vendors","OK")))</f>
        <v/>
      </c>
    </row>
    <row r="54" spans="1:6" x14ac:dyDescent="0.25">
      <c r="A54" s="18" t="str">
        <f>IF(LEN(Criteria!A54)=0,"",Criteria!A54)</f>
        <v/>
      </c>
      <c r="B54" s="13"/>
      <c r="C54" s="13"/>
      <c r="D54" s="13"/>
      <c r="E54" s="13"/>
      <c r="F54" s="16" t="str">
        <f>IF(LEN(Criteria!A54)+LEN(Criteria!B54)+LEN(Criteria!C54)+LEN(Criteria!D54)+COUNTA(B54:E54)=0,"",IF(OR(LEN(Criteria!A54)+LEN(Criteria!B54)+LEN(Criteria!C54)+LEN(Criteria!D54)=0,AND(LEN($B$1)&gt;0,LEN(B54)&gt;0,IF(ISNUMBER(B54),OR(B54&lt;0,B54&gt;5,B54&lt;&gt;INT(B54)),TRUE)),AND(LEN($C$1)&gt;0,LEN(C54)&gt;0,IF(ISNUMBER(C54),OR(C54&lt;0,C54&gt;5,C54&lt;&gt;INT(C54)),TRUE)),AND(LEN($D$1)&gt;0,LEN(D54)&gt;0,IF(ISNUMBER(D54),OR(D54&lt;0,D54&gt;5,D54&lt;&gt;INT(D54)),TRUE)),AND(LEN($E$1)&gt;0,LEN(E54)&gt;0,IF(ISNUMBER(E54),OR(E54&lt;0,E54&gt;5,E54&lt;&gt;INT(E54)),TRUE))),"Check inputs",IF(AND(OR(N(Criteria!C54)&gt;0,Criteria!D54="Yes"),OR(AND(LEN($B$1)&gt;0,LEN(B54)=0),AND(LEN($C$1)&gt;0,LEN(C54)=0),AND(LEN($D$1)&gt;0,LEN(D54)=0),AND(LEN($E$1)&gt;0,LEN(E54)=0))),"Score all vendors","OK")))</f>
        <v/>
      </c>
    </row>
    <row r="55" spans="1:6" x14ac:dyDescent="0.25">
      <c r="A55" s="18" t="str">
        <f>IF(LEN(Criteria!A55)=0,"",Criteria!A55)</f>
        <v/>
      </c>
      <c r="B55" s="13"/>
      <c r="C55" s="13"/>
      <c r="D55" s="13"/>
      <c r="E55" s="13"/>
      <c r="F55" s="16" t="str">
        <f>IF(LEN(Criteria!A55)+LEN(Criteria!B55)+LEN(Criteria!C55)+LEN(Criteria!D55)+COUNTA(B55:E55)=0,"",IF(OR(LEN(Criteria!A55)+LEN(Criteria!B55)+LEN(Criteria!C55)+LEN(Criteria!D55)=0,AND(LEN($B$1)&gt;0,LEN(B55)&gt;0,IF(ISNUMBER(B55),OR(B55&lt;0,B55&gt;5,B55&lt;&gt;INT(B55)),TRUE)),AND(LEN($C$1)&gt;0,LEN(C55)&gt;0,IF(ISNUMBER(C55),OR(C55&lt;0,C55&gt;5,C55&lt;&gt;INT(C55)),TRUE)),AND(LEN($D$1)&gt;0,LEN(D55)&gt;0,IF(ISNUMBER(D55),OR(D55&lt;0,D55&gt;5,D55&lt;&gt;INT(D55)),TRUE)),AND(LEN($E$1)&gt;0,LEN(E55)&gt;0,IF(ISNUMBER(E55),OR(E55&lt;0,E55&gt;5,E55&lt;&gt;INT(E55)),TRUE))),"Check inputs",IF(AND(OR(N(Criteria!C55)&gt;0,Criteria!D55="Yes"),OR(AND(LEN($B$1)&gt;0,LEN(B55)=0),AND(LEN($C$1)&gt;0,LEN(C55)=0),AND(LEN($D$1)&gt;0,LEN(D55)=0),AND(LEN($E$1)&gt;0,LEN(E55)=0))),"Score all vendors","OK")))</f>
        <v/>
      </c>
    </row>
    <row r="56" spans="1:6" x14ac:dyDescent="0.25">
      <c r="A56" s="18" t="str">
        <f>IF(LEN(Criteria!A56)=0,"",Criteria!A56)</f>
        <v/>
      </c>
      <c r="B56" s="13"/>
      <c r="C56" s="13"/>
      <c r="D56" s="13"/>
      <c r="E56" s="13"/>
      <c r="F56" s="16" t="str">
        <f>IF(LEN(Criteria!A56)+LEN(Criteria!B56)+LEN(Criteria!C56)+LEN(Criteria!D56)+COUNTA(B56:E56)=0,"",IF(OR(LEN(Criteria!A56)+LEN(Criteria!B56)+LEN(Criteria!C56)+LEN(Criteria!D56)=0,AND(LEN($B$1)&gt;0,LEN(B56)&gt;0,IF(ISNUMBER(B56),OR(B56&lt;0,B56&gt;5,B56&lt;&gt;INT(B56)),TRUE)),AND(LEN($C$1)&gt;0,LEN(C56)&gt;0,IF(ISNUMBER(C56),OR(C56&lt;0,C56&gt;5,C56&lt;&gt;INT(C56)),TRUE)),AND(LEN($D$1)&gt;0,LEN(D56)&gt;0,IF(ISNUMBER(D56),OR(D56&lt;0,D56&gt;5,D56&lt;&gt;INT(D56)),TRUE)),AND(LEN($E$1)&gt;0,LEN(E56)&gt;0,IF(ISNUMBER(E56),OR(E56&lt;0,E56&gt;5,E56&lt;&gt;INT(E56)),TRUE))),"Check inputs",IF(AND(OR(N(Criteria!C56)&gt;0,Criteria!D56="Yes"),OR(AND(LEN($B$1)&gt;0,LEN(B56)=0),AND(LEN($C$1)&gt;0,LEN(C56)=0),AND(LEN($D$1)&gt;0,LEN(D56)=0),AND(LEN($E$1)&gt;0,LEN(E56)=0))),"Score all vendors","OK")))</f>
        <v/>
      </c>
    </row>
    <row r="57" spans="1:6" x14ac:dyDescent="0.25">
      <c r="A57" s="18" t="str">
        <f>IF(LEN(Criteria!A57)=0,"",Criteria!A57)</f>
        <v/>
      </c>
      <c r="B57" s="13"/>
      <c r="C57" s="13"/>
      <c r="D57" s="13"/>
      <c r="E57" s="13"/>
      <c r="F57" s="16" t="str">
        <f>IF(LEN(Criteria!A57)+LEN(Criteria!B57)+LEN(Criteria!C57)+LEN(Criteria!D57)+COUNTA(B57:E57)=0,"",IF(OR(LEN(Criteria!A57)+LEN(Criteria!B57)+LEN(Criteria!C57)+LEN(Criteria!D57)=0,AND(LEN($B$1)&gt;0,LEN(B57)&gt;0,IF(ISNUMBER(B57),OR(B57&lt;0,B57&gt;5,B57&lt;&gt;INT(B57)),TRUE)),AND(LEN($C$1)&gt;0,LEN(C57)&gt;0,IF(ISNUMBER(C57),OR(C57&lt;0,C57&gt;5,C57&lt;&gt;INT(C57)),TRUE)),AND(LEN($D$1)&gt;0,LEN(D57)&gt;0,IF(ISNUMBER(D57),OR(D57&lt;0,D57&gt;5,D57&lt;&gt;INT(D57)),TRUE)),AND(LEN($E$1)&gt;0,LEN(E57)&gt;0,IF(ISNUMBER(E57),OR(E57&lt;0,E57&gt;5,E57&lt;&gt;INT(E57)),TRUE))),"Check inputs",IF(AND(OR(N(Criteria!C57)&gt;0,Criteria!D57="Yes"),OR(AND(LEN($B$1)&gt;0,LEN(B57)=0),AND(LEN($C$1)&gt;0,LEN(C57)=0),AND(LEN($D$1)&gt;0,LEN(D57)=0),AND(LEN($E$1)&gt;0,LEN(E57)=0))),"Score all vendors","OK")))</f>
        <v/>
      </c>
    </row>
    <row r="58" spans="1:6" x14ac:dyDescent="0.25">
      <c r="A58" s="18" t="str">
        <f>IF(LEN(Criteria!A58)=0,"",Criteria!A58)</f>
        <v/>
      </c>
      <c r="B58" s="13"/>
      <c r="C58" s="13"/>
      <c r="D58" s="13"/>
      <c r="E58" s="13"/>
      <c r="F58" s="16" t="str">
        <f>IF(LEN(Criteria!A58)+LEN(Criteria!B58)+LEN(Criteria!C58)+LEN(Criteria!D58)+COUNTA(B58:E58)=0,"",IF(OR(LEN(Criteria!A58)+LEN(Criteria!B58)+LEN(Criteria!C58)+LEN(Criteria!D58)=0,AND(LEN($B$1)&gt;0,LEN(B58)&gt;0,IF(ISNUMBER(B58),OR(B58&lt;0,B58&gt;5,B58&lt;&gt;INT(B58)),TRUE)),AND(LEN($C$1)&gt;0,LEN(C58)&gt;0,IF(ISNUMBER(C58),OR(C58&lt;0,C58&gt;5,C58&lt;&gt;INT(C58)),TRUE)),AND(LEN($D$1)&gt;0,LEN(D58)&gt;0,IF(ISNUMBER(D58),OR(D58&lt;0,D58&gt;5,D58&lt;&gt;INT(D58)),TRUE)),AND(LEN($E$1)&gt;0,LEN(E58)&gt;0,IF(ISNUMBER(E58),OR(E58&lt;0,E58&gt;5,E58&lt;&gt;INT(E58)),TRUE))),"Check inputs",IF(AND(OR(N(Criteria!C58)&gt;0,Criteria!D58="Yes"),OR(AND(LEN($B$1)&gt;0,LEN(B58)=0),AND(LEN($C$1)&gt;0,LEN(C58)=0),AND(LEN($D$1)&gt;0,LEN(D58)=0),AND(LEN($E$1)&gt;0,LEN(E58)=0))),"Score all vendors","OK")))</f>
        <v/>
      </c>
    </row>
    <row r="59" spans="1:6" x14ac:dyDescent="0.25">
      <c r="A59" s="18" t="str">
        <f>IF(LEN(Criteria!A59)=0,"",Criteria!A59)</f>
        <v/>
      </c>
      <c r="B59" s="13"/>
      <c r="C59" s="13"/>
      <c r="D59" s="13"/>
      <c r="E59" s="13"/>
      <c r="F59" s="16" t="str">
        <f>IF(LEN(Criteria!A59)+LEN(Criteria!B59)+LEN(Criteria!C59)+LEN(Criteria!D59)+COUNTA(B59:E59)=0,"",IF(OR(LEN(Criteria!A59)+LEN(Criteria!B59)+LEN(Criteria!C59)+LEN(Criteria!D59)=0,AND(LEN($B$1)&gt;0,LEN(B59)&gt;0,IF(ISNUMBER(B59),OR(B59&lt;0,B59&gt;5,B59&lt;&gt;INT(B59)),TRUE)),AND(LEN($C$1)&gt;0,LEN(C59)&gt;0,IF(ISNUMBER(C59),OR(C59&lt;0,C59&gt;5,C59&lt;&gt;INT(C59)),TRUE)),AND(LEN($D$1)&gt;0,LEN(D59)&gt;0,IF(ISNUMBER(D59),OR(D59&lt;0,D59&gt;5,D59&lt;&gt;INT(D59)),TRUE)),AND(LEN($E$1)&gt;0,LEN(E59)&gt;0,IF(ISNUMBER(E59),OR(E59&lt;0,E59&gt;5,E59&lt;&gt;INT(E59)),TRUE))),"Check inputs",IF(AND(OR(N(Criteria!C59)&gt;0,Criteria!D59="Yes"),OR(AND(LEN($B$1)&gt;0,LEN(B59)=0),AND(LEN($C$1)&gt;0,LEN(C59)=0),AND(LEN($D$1)&gt;0,LEN(D59)=0),AND(LEN($E$1)&gt;0,LEN(E59)=0))),"Score all vendors","OK")))</f>
        <v/>
      </c>
    </row>
    <row r="60" spans="1:6" x14ac:dyDescent="0.25">
      <c r="A60" s="18" t="str">
        <f>IF(LEN(Criteria!A60)=0,"",Criteria!A60)</f>
        <v/>
      </c>
      <c r="B60" s="13"/>
      <c r="C60" s="13"/>
      <c r="D60" s="13"/>
      <c r="E60" s="13"/>
      <c r="F60" s="16" t="str">
        <f>IF(LEN(Criteria!A60)+LEN(Criteria!B60)+LEN(Criteria!C60)+LEN(Criteria!D60)+COUNTA(B60:E60)=0,"",IF(OR(LEN(Criteria!A60)+LEN(Criteria!B60)+LEN(Criteria!C60)+LEN(Criteria!D60)=0,AND(LEN($B$1)&gt;0,LEN(B60)&gt;0,IF(ISNUMBER(B60),OR(B60&lt;0,B60&gt;5,B60&lt;&gt;INT(B60)),TRUE)),AND(LEN($C$1)&gt;0,LEN(C60)&gt;0,IF(ISNUMBER(C60),OR(C60&lt;0,C60&gt;5,C60&lt;&gt;INT(C60)),TRUE)),AND(LEN($D$1)&gt;0,LEN(D60)&gt;0,IF(ISNUMBER(D60),OR(D60&lt;0,D60&gt;5,D60&lt;&gt;INT(D60)),TRUE)),AND(LEN($E$1)&gt;0,LEN(E60)&gt;0,IF(ISNUMBER(E60),OR(E60&lt;0,E60&gt;5,E60&lt;&gt;INT(E60)),TRUE))),"Check inputs",IF(AND(OR(N(Criteria!C60)&gt;0,Criteria!D60="Yes"),OR(AND(LEN($B$1)&gt;0,LEN(B60)=0),AND(LEN($C$1)&gt;0,LEN(C60)=0),AND(LEN($D$1)&gt;0,LEN(D60)=0),AND(LEN($E$1)&gt;0,LEN(E60)=0))),"Score all vendors","OK")))</f>
        <v/>
      </c>
    </row>
    <row r="61" spans="1:6" x14ac:dyDescent="0.25">
      <c r="A61" s="18" t="str">
        <f>IF(LEN(Criteria!A61)=0,"",Criteria!A61)</f>
        <v/>
      </c>
      <c r="B61" s="13"/>
      <c r="C61" s="13"/>
      <c r="D61" s="13"/>
      <c r="E61" s="13"/>
      <c r="F61" s="16" t="str">
        <f>IF(LEN(Criteria!A61)+LEN(Criteria!B61)+LEN(Criteria!C61)+LEN(Criteria!D61)+COUNTA(B61:E61)=0,"",IF(OR(LEN(Criteria!A61)+LEN(Criteria!B61)+LEN(Criteria!C61)+LEN(Criteria!D61)=0,AND(LEN($B$1)&gt;0,LEN(B61)&gt;0,IF(ISNUMBER(B61),OR(B61&lt;0,B61&gt;5,B61&lt;&gt;INT(B61)),TRUE)),AND(LEN($C$1)&gt;0,LEN(C61)&gt;0,IF(ISNUMBER(C61),OR(C61&lt;0,C61&gt;5,C61&lt;&gt;INT(C61)),TRUE)),AND(LEN($D$1)&gt;0,LEN(D61)&gt;0,IF(ISNUMBER(D61),OR(D61&lt;0,D61&gt;5,D61&lt;&gt;INT(D61)),TRUE)),AND(LEN($E$1)&gt;0,LEN(E61)&gt;0,IF(ISNUMBER(E61),OR(E61&lt;0,E61&gt;5,E61&lt;&gt;INT(E61)),TRUE))),"Check inputs",IF(AND(OR(N(Criteria!C61)&gt;0,Criteria!D61="Yes"),OR(AND(LEN($B$1)&gt;0,LEN(B61)=0),AND(LEN($C$1)&gt;0,LEN(C61)=0),AND(LEN($D$1)&gt;0,LEN(D61)=0),AND(LEN($E$1)&gt;0,LEN(E61)=0))),"Score all vendors","OK")))</f>
        <v/>
      </c>
    </row>
    <row r="62" spans="1:6" x14ac:dyDescent="0.25">
      <c r="A62" s="18" t="str">
        <f>IF(LEN(Criteria!A62)=0,"",Criteria!A62)</f>
        <v/>
      </c>
      <c r="B62" s="13"/>
      <c r="C62" s="13"/>
      <c r="D62" s="13"/>
      <c r="E62" s="13"/>
      <c r="F62" s="16" t="str">
        <f>IF(LEN(Criteria!A62)+LEN(Criteria!B62)+LEN(Criteria!C62)+LEN(Criteria!D62)+COUNTA(B62:E62)=0,"",IF(OR(LEN(Criteria!A62)+LEN(Criteria!B62)+LEN(Criteria!C62)+LEN(Criteria!D62)=0,AND(LEN($B$1)&gt;0,LEN(B62)&gt;0,IF(ISNUMBER(B62),OR(B62&lt;0,B62&gt;5,B62&lt;&gt;INT(B62)),TRUE)),AND(LEN($C$1)&gt;0,LEN(C62)&gt;0,IF(ISNUMBER(C62),OR(C62&lt;0,C62&gt;5,C62&lt;&gt;INT(C62)),TRUE)),AND(LEN($D$1)&gt;0,LEN(D62)&gt;0,IF(ISNUMBER(D62),OR(D62&lt;0,D62&gt;5,D62&lt;&gt;INT(D62)),TRUE)),AND(LEN($E$1)&gt;0,LEN(E62)&gt;0,IF(ISNUMBER(E62),OR(E62&lt;0,E62&gt;5,E62&lt;&gt;INT(E62)),TRUE))),"Check inputs",IF(AND(OR(N(Criteria!C62)&gt;0,Criteria!D62="Yes"),OR(AND(LEN($B$1)&gt;0,LEN(B62)=0),AND(LEN($C$1)&gt;0,LEN(C62)=0),AND(LEN($D$1)&gt;0,LEN(D62)=0),AND(LEN($E$1)&gt;0,LEN(E62)=0))),"Score all vendors","OK")))</f>
        <v/>
      </c>
    </row>
    <row r="63" spans="1:6" x14ac:dyDescent="0.25">
      <c r="A63" s="18" t="str">
        <f>IF(LEN(Criteria!A63)=0,"",Criteria!A63)</f>
        <v/>
      </c>
      <c r="B63" s="13"/>
      <c r="C63" s="13"/>
      <c r="D63" s="13"/>
      <c r="E63" s="13"/>
      <c r="F63" s="16" t="str">
        <f>IF(LEN(Criteria!A63)+LEN(Criteria!B63)+LEN(Criteria!C63)+LEN(Criteria!D63)+COUNTA(B63:E63)=0,"",IF(OR(LEN(Criteria!A63)+LEN(Criteria!B63)+LEN(Criteria!C63)+LEN(Criteria!D63)=0,AND(LEN($B$1)&gt;0,LEN(B63)&gt;0,IF(ISNUMBER(B63),OR(B63&lt;0,B63&gt;5,B63&lt;&gt;INT(B63)),TRUE)),AND(LEN($C$1)&gt;0,LEN(C63)&gt;0,IF(ISNUMBER(C63),OR(C63&lt;0,C63&gt;5,C63&lt;&gt;INT(C63)),TRUE)),AND(LEN($D$1)&gt;0,LEN(D63)&gt;0,IF(ISNUMBER(D63),OR(D63&lt;0,D63&gt;5,D63&lt;&gt;INT(D63)),TRUE)),AND(LEN($E$1)&gt;0,LEN(E63)&gt;0,IF(ISNUMBER(E63),OR(E63&lt;0,E63&gt;5,E63&lt;&gt;INT(E63)),TRUE))),"Check inputs",IF(AND(OR(N(Criteria!C63)&gt;0,Criteria!D63="Yes"),OR(AND(LEN($B$1)&gt;0,LEN(B63)=0),AND(LEN($C$1)&gt;0,LEN(C63)=0),AND(LEN($D$1)&gt;0,LEN(D63)=0),AND(LEN($E$1)&gt;0,LEN(E63)=0))),"Score all vendors","OK")))</f>
        <v/>
      </c>
    </row>
    <row r="64" spans="1:6" x14ac:dyDescent="0.25">
      <c r="A64" s="18" t="str">
        <f>IF(LEN(Criteria!A64)=0,"",Criteria!A64)</f>
        <v/>
      </c>
      <c r="B64" s="13"/>
      <c r="C64" s="13"/>
      <c r="D64" s="13"/>
      <c r="E64" s="13"/>
      <c r="F64" s="16" t="str">
        <f>IF(LEN(Criteria!A64)+LEN(Criteria!B64)+LEN(Criteria!C64)+LEN(Criteria!D64)+COUNTA(B64:E64)=0,"",IF(OR(LEN(Criteria!A64)+LEN(Criteria!B64)+LEN(Criteria!C64)+LEN(Criteria!D64)=0,AND(LEN($B$1)&gt;0,LEN(B64)&gt;0,IF(ISNUMBER(B64),OR(B64&lt;0,B64&gt;5,B64&lt;&gt;INT(B64)),TRUE)),AND(LEN($C$1)&gt;0,LEN(C64)&gt;0,IF(ISNUMBER(C64),OR(C64&lt;0,C64&gt;5,C64&lt;&gt;INT(C64)),TRUE)),AND(LEN($D$1)&gt;0,LEN(D64)&gt;0,IF(ISNUMBER(D64),OR(D64&lt;0,D64&gt;5,D64&lt;&gt;INT(D64)),TRUE)),AND(LEN($E$1)&gt;0,LEN(E64)&gt;0,IF(ISNUMBER(E64),OR(E64&lt;0,E64&gt;5,E64&lt;&gt;INT(E64)),TRUE))),"Check inputs",IF(AND(OR(N(Criteria!C64)&gt;0,Criteria!D64="Yes"),OR(AND(LEN($B$1)&gt;0,LEN(B64)=0),AND(LEN($C$1)&gt;0,LEN(C64)=0),AND(LEN($D$1)&gt;0,LEN(D64)=0),AND(LEN($E$1)&gt;0,LEN(E64)=0))),"Score all vendors","OK")))</f>
        <v/>
      </c>
    </row>
    <row r="65" spans="1:6" x14ac:dyDescent="0.25">
      <c r="A65" s="18" t="str">
        <f>IF(LEN(Criteria!A65)=0,"",Criteria!A65)</f>
        <v/>
      </c>
      <c r="B65" s="13"/>
      <c r="C65" s="13"/>
      <c r="D65" s="13"/>
      <c r="E65" s="13"/>
      <c r="F65" s="16" t="str">
        <f>IF(LEN(Criteria!A65)+LEN(Criteria!B65)+LEN(Criteria!C65)+LEN(Criteria!D65)+COUNTA(B65:E65)=0,"",IF(OR(LEN(Criteria!A65)+LEN(Criteria!B65)+LEN(Criteria!C65)+LEN(Criteria!D65)=0,AND(LEN($B$1)&gt;0,LEN(B65)&gt;0,IF(ISNUMBER(B65),OR(B65&lt;0,B65&gt;5,B65&lt;&gt;INT(B65)),TRUE)),AND(LEN($C$1)&gt;0,LEN(C65)&gt;0,IF(ISNUMBER(C65),OR(C65&lt;0,C65&gt;5,C65&lt;&gt;INT(C65)),TRUE)),AND(LEN($D$1)&gt;0,LEN(D65)&gt;0,IF(ISNUMBER(D65),OR(D65&lt;0,D65&gt;5,D65&lt;&gt;INT(D65)),TRUE)),AND(LEN($E$1)&gt;0,LEN(E65)&gt;0,IF(ISNUMBER(E65),OR(E65&lt;0,E65&gt;5,E65&lt;&gt;INT(E65)),TRUE))),"Check inputs",IF(AND(OR(N(Criteria!C65)&gt;0,Criteria!D65="Yes"),OR(AND(LEN($B$1)&gt;0,LEN(B65)=0),AND(LEN($C$1)&gt;0,LEN(C65)=0),AND(LEN($D$1)&gt;0,LEN(D65)=0),AND(LEN($E$1)&gt;0,LEN(E65)=0))),"Score all vendors","OK")))</f>
        <v/>
      </c>
    </row>
    <row r="66" spans="1:6" x14ac:dyDescent="0.25">
      <c r="A66" s="18" t="str">
        <f>IF(LEN(Criteria!A66)=0,"",Criteria!A66)</f>
        <v/>
      </c>
      <c r="B66" s="13"/>
      <c r="C66" s="13"/>
      <c r="D66" s="13"/>
      <c r="E66" s="13"/>
      <c r="F66" s="16" t="str">
        <f>IF(LEN(Criteria!A66)+LEN(Criteria!B66)+LEN(Criteria!C66)+LEN(Criteria!D66)+COUNTA(B66:E66)=0,"",IF(OR(LEN(Criteria!A66)+LEN(Criteria!B66)+LEN(Criteria!C66)+LEN(Criteria!D66)=0,AND(LEN($B$1)&gt;0,LEN(B66)&gt;0,IF(ISNUMBER(B66),OR(B66&lt;0,B66&gt;5,B66&lt;&gt;INT(B66)),TRUE)),AND(LEN($C$1)&gt;0,LEN(C66)&gt;0,IF(ISNUMBER(C66),OR(C66&lt;0,C66&gt;5,C66&lt;&gt;INT(C66)),TRUE)),AND(LEN($D$1)&gt;0,LEN(D66)&gt;0,IF(ISNUMBER(D66),OR(D66&lt;0,D66&gt;5,D66&lt;&gt;INT(D66)),TRUE)),AND(LEN($E$1)&gt;0,LEN(E66)&gt;0,IF(ISNUMBER(E66),OR(E66&lt;0,E66&gt;5,E66&lt;&gt;INT(E66)),TRUE))),"Check inputs",IF(AND(OR(N(Criteria!C66)&gt;0,Criteria!D66="Yes"),OR(AND(LEN($B$1)&gt;0,LEN(B66)=0),AND(LEN($C$1)&gt;0,LEN(C66)=0),AND(LEN($D$1)&gt;0,LEN(D66)=0),AND(LEN($E$1)&gt;0,LEN(E66)=0))),"Score all vendors","OK")))</f>
        <v/>
      </c>
    </row>
    <row r="67" spans="1:6" x14ac:dyDescent="0.25">
      <c r="A67" s="18" t="str">
        <f>IF(LEN(Criteria!A67)=0,"",Criteria!A67)</f>
        <v/>
      </c>
      <c r="B67" s="13"/>
      <c r="C67" s="13"/>
      <c r="D67" s="13"/>
      <c r="E67" s="13"/>
      <c r="F67" s="16" t="str">
        <f>IF(LEN(Criteria!A67)+LEN(Criteria!B67)+LEN(Criteria!C67)+LEN(Criteria!D67)+COUNTA(B67:E67)=0,"",IF(OR(LEN(Criteria!A67)+LEN(Criteria!B67)+LEN(Criteria!C67)+LEN(Criteria!D67)=0,AND(LEN($B$1)&gt;0,LEN(B67)&gt;0,IF(ISNUMBER(B67),OR(B67&lt;0,B67&gt;5,B67&lt;&gt;INT(B67)),TRUE)),AND(LEN($C$1)&gt;0,LEN(C67)&gt;0,IF(ISNUMBER(C67),OR(C67&lt;0,C67&gt;5,C67&lt;&gt;INT(C67)),TRUE)),AND(LEN($D$1)&gt;0,LEN(D67)&gt;0,IF(ISNUMBER(D67),OR(D67&lt;0,D67&gt;5,D67&lt;&gt;INT(D67)),TRUE)),AND(LEN($E$1)&gt;0,LEN(E67)&gt;0,IF(ISNUMBER(E67),OR(E67&lt;0,E67&gt;5,E67&lt;&gt;INT(E67)),TRUE))),"Check inputs",IF(AND(OR(N(Criteria!C67)&gt;0,Criteria!D67="Yes"),OR(AND(LEN($B$1)&gt;0,LEN(B67)=0),AND(LEN($C$1)&gt;0,LEN(C67)=0),AND(LEN($D$1)&gt;0,LEN(D67)=0),AND(LEN($E$1)&gt;0,LEN(E67)=0))),"Score all vendors","OK")))</f>
        <v/>
      </c>
    </row>
    <row r="68" spans="1:6" x14ac:dyDescent="0.25">
      <c r="A68" s="18" t="str">
        <f>IF(LEN(Criteria!A68)=0,"",Criteria!A68)</f>
        <v/>
      </c>
      <c r="B68" s="13"/>
      <c r="C68" s="13"/>
      <c r="D68" s="13"/>
      <c r="E68" s="13"/>
      <c r="F68" s="16" t="str">
        <f>IF(LEN(Criteria!A68)+LEN(Criteria!B68)+LEN(Criteria!C68)+LEN(Criteria!D68)+COUNTA(B68:E68)=0,"",IF(OR(LEN(Criteria!A68)+LEN(Criteria!B68)+LEN(Criteria!C68)+LEN(Criteria!D68)=0,AND(LEN($B$1)&gt;0,LEN(B68)&gt;0,IF(ISNUMBER(B68),OR(B68&lt;0,B68&gt;5,B68&lt;&gt;INT(B68)),TRUE)),AND(LEN($C$1)&gt;0,LEN(C68)&gt;0,IF(ISNUMBER(C68),OR(C68&lt;0,C68&gt;5,C68&lt;&gt;INT(C68)),TRUE)),AND(LEN($D$1)&gt;0,LEN(D68)&gt;0,IF(ISNUMBER(D68),OR(D68&lt;0,D68&gt;5,D68&lt;&gt;INT(D68)),TRUE)),AND(LEN($E$1)&gt;0,LEN(E68)&gt;0,IF(ISNUMBER(E68),OR(E68&lt;0,E68&gt;5,E68&lt;&gt;INT(E68)),TRUE))),"Check inputs",IF(AND(OR(N(Criteria!C68)&gt;0,Criteria!D68="Yes"),OR(AND(LEN($B$1)&gt;0,LEN(B68)=0),AND(LEN($C$1)&gt;0,LEN(C68)=0),AND(LEN($D$1)&gt;0,LEN(D68)=0),AND(LEN($E$1)&gt;0,LEN(E68)=0))),"Score all vendors","OK")))</f>
        <v/>
      </c>
    </row>
    <row r="69" spans="1:6" x14ac:dyDescent="0.25">
      <c r="A69" s="18" t="str">
        <f>IF(LEN(Criteria!A69)=0,"",Criteria!A69)</f>
        <v/>
      </c>
      <c r="B69" s="13"/>
      <c r="C69" s="13"/>
      <c r="D69" s="13"/>
      <c r="E69" s="13"/>
      <c r="F69" s="16" t="str">
        <f>IF(LEN(Criteria!A69)+LEN(Criteria!B69)+LEN(Criteria!C69)+LEN(Criteria!D69)+COUNTA(B69:E69)=0,"",IF(OR(LEN(Criteria!A69)+LEN(Criteria!B69)+LEN(Criteria!C69)+LEN(Criteria!D69)=0,AND(LEN($B$1)&gt;0,LEN(B69)&gt;0,IF(ISNUMBER(B69),OR(B69&lt;0,B69&gt;5,B69&lt;&gt;INT(B69)),TRUE)),AND(LEN($C$1)&gt;0,LEN(C69)&gt;0,IF(ISNUMBER(C69),OR(C69&lt;0,C69&gt;5,C69&lt;&gt;INT(C69)),TRUE)),AND(LEN($D$1)&gt;0,LEN(D69)&gt;0,IF(ISNUMBER(D69),OR(D69&lt;0,D69&gt;5,D69&lt;&gt;INT(D69)),TRUE)),AND(LEN($E$1)&gt;0,LEN(E69)&gt;0,IF(ISNUMBER(E69),OR(E69&lt;0,E69&gt;5,E69&lt;&gt;INT(E69)),TRUE))),"Check inputs",IF(AND(OR(N(Criteria!C69)&gt;0,Criteria!D69="Yes"),OR(AND(LEN($B$1)&gt;0,LEN(B69)=0),AND(LEN($C$1)&gt;0,LEN(C69)=0),AND(LEN($D$1)&gt;0,LEN(D69)=0),AND(LEN($E$1)&gt;0,LEN(E69)=0))),"Score all vendors","OK")))</f>
        <v/>
      </c>
    </row>
    <row r="70" spans="1:6" x14ac:dyDescent="0.25">
      <c r="A70" s="18" t="str">
        <f>IF(LEN(Criteria!A70)=0,"",Criteria!A70)</f>
        <v/>
      </c>
      <c r="B70" s="13"/>
      <c r="C70" s="13"/>
      <c r="D70" s="13"/>
      <c r="E70" s="13"/>
      <c r="F70" s="16" t="str">
        <f>IF(LEN(Criteria!A70)+LEN(Criteria!B70)+LEN(Criteria!C70)+LEN(Criteria!D70)+COUNTA(B70:E70)=0,"",IF(OR(LEN(Criteria!A70)+LEN(Criteria!B70)+LEN(Criteria!C70)+LEN(Criteria!D70)=0,AND(LEN($B$1)&gt;0,LEN(B70)&gt;0,IF(ISNUMBER(B70),OR(B70&lt;0,B70&gt;5,B70&lt;&gt;INT(B70)),TRUE)),AND(LEN($C$1)&gt;0,LEN(C70)&gt;0,IF(ISNUMBER(C70),OR(C70&lt;0,C70&gt;5,C70&lt;&gt;INT(C70)),TRUE)),AND(LEN($D$1)&gt;0,LEN(D70)&gt;0,IF(ISNUMBER(D70),OR(D70&lt;0,D70&gt;5,D70&lt;&gt;INT(D70)),TRUE)),AND(LEN($E$1)&gt;0,LEN(E70)&gt;0,IF(ISNUMBER(E70),OR(E70&lt;0,E70&gt;5,E70&lt;&gt;INT(E70)),TRUE))),"Check inputs",IF(AND(OR(N(Criteria!C70)&gt;0,Criteria!D70="Yes"),OR(AND(LEN($B$1)&gt;0,LEN(B70)=0),AND(LEN($C$1)&gt;0,LEN(C70)=0),AND(LEN($D$1)&gt;0,LEN(D70)=0),AND(LEN($E$1)&gt;0,LEN(E70)=0))),"Score all vendors","OK")))</f>
        <v/>
      </c>
    </row>
    <row r="71" spans="1:6" x14ac:dyDescent="0.25">
      <c r="A71" s="18" t="str">
        <f>IF(LEN(Criteria!A71)=0,"",Criteria!A71)</f>
        <v/>
      </c>
      <c r="B71" s="13"/>
      <c r="C71" s="13"/>
      <c r="D71" s="13"/>
      <c r="E71" s="13"/>
      <c r="F71" s="16" t="str">
        <f>IF(LEN(Criteria!A71)+LEN(Criteria!B71)+LEN(Criteria!C71)+LEN(Criteria!D71)+COUNTA(B71:E71)=0,"",IF(OR(LEN(Criteria!A71)+LEN(Criteria!B71)+LEN(Criteria!C71)+LEN(Criteria!D71)=0,AND(LEN($B$1)&gt;0,LEN(B71)&gt;0,IF(ISNUMBER(B71),OR(B71&lt;0,B71&gt;5,B71&lt;&gt;INT(B71)),TRUE)),AND(LEN($C$1)&gt;0,LEN(C71)&gt;0,IF(ISNUMBER(C71),OR(C71&lt;0,C71&gt;5,C71&lt;&gt;INT(C71)),TRUE)),AND(LEN($D$1)&gt;0,LEN(D71)&gt;0,IF(ISNUMBER(D71),OR(D71&lt;0,D71&gt;5,D71&lt;&gt;INT(D71)),TRUE)),AND(LEN($E$1)&gt;0,LEN(E71)&gt;0,IF(ISNUMBER(E71),OR(E71&lt;0,E71&gt;5,E71&lt;&gt;INT(E71)),TRUE))),"Check inputs",IF(AND(OR(N(Criteria!C71)&gt;0,Criteria!D71="Yes"),OR(AND(LEN($B$1)&gt;0,LEN(B71)=0),AND(LEN($C$1)&gt;0,LEN(C71)=0),AND(LEN($D$1)&gt;0,LEN(D71)=0),AND(LEN($E$1)&gt;0,LEN(E71)=0))),"Score all vendors","OK")))</f>
        <v/>
      </c>
    </row>
    <row r="72" spans="1:6" x14ac:dyDescent="0.25">
      <c r="A72" s="18" t="str">
        <f>IF(LEN(Criteria!A72)=0,"",Criteria!A72)</f>
        <v/>
      </c>
      <c r="B72" s="13"/>
      <c r="C72" s="13"/>
      <c r="D72" s="13"/>
      <c r="E72" s="13"/>
      <c r="F72" s="16" t="str">
        <f>IF(LEN(Criteria!A72)+LEN(Criteria!B72)+LEN(Criteria!C72)+LEN(Criteria!D72)+COUNTA(B72:E72)=0,"",IF(OR(LEN(Criteria!A72)+LEN(Criteria!B72)+LEN(Criteria!C72)+LEN(Criteria!D72)=0,AND(LEN($B$1)&gt;0,LEN(B72)&gt;0,IF(ISNUMBER(B72),OR(B72&lt;0,B72&gt;5,B72&lt;&gt;INT(B72)),TRUE)),AND(LEN($C$1)&gt;0,LEN(C72)&gt;0,IF(ISNUMBER(C72),OR(C72&lt;0,C72&gt;5,C72&lt;&gt;INT(C72)),TRUE)),AND(LEN($D$1)&gt;0,LEN(D72)&gt;0,IF(ISNUMBER(D72),OR(D72&lt;0,D72&gt;5,D72&lt;&gt;INT(D72)),TRUE)),AND(LEN($E$1)&gt;0,LEN(E72)&gt;0,IF(ISNUMBER(E72),OR(E72&lt;0,E72&gt;5,E72&lt;&gt;INT(E72)),TRUE))),"Check inputs",IF(AND(OR(N(Criteria!C72)&gt;0,Criteria!D72="Yes"),OR(AND(LEN($B$1)&gt;0,LEN(B72)=0),AND(LEN($C$1)&gt;0,LEN(C72)=0),AND(LEN($D$1)&gt;0,LEN(D72)=0),AND(LEN($E$1)&gt;0,LEN(E72)=0))),"Score all vendors","OK")))</f>
        <v/>
      </c>
    </row>
    <row r="73" spans="1:6" x14ac:dyDescent="0.25">
      <c r="A73" s="18" t="str">
        <f>IF(LEN(Criteria!A73)=0,"",Criteria!A73)</f>
        <v/>
      </c>
      <c r="B73" s="13"/>
      <c r="C73" s="13"/>
      <c r="D73" s="13"/>
      <c r="E73" s="13"/>
      <c r="F73" s="16" t="str">
        <f>IF(LEN(Criteria!A73)+LEN(Criteria!B73)+LEN(Criteria!C73)+LEN(Criteria!D73)+COUNTA(B73:E73)=0,"",IF(OR(LEN(Criteria!A73)+LEN(Criteria!B73)+LEN(Criteria!C73)+LEN(Criteria!D73)=0,AND(LEN($B$1)&gt;0,LEN(B73)&gt;0,IF(ISNUMBER(B73),OR(B73&lt;0,B73&gt;5,B73&lt;&gt;INT(B73)),TRUE)),AND(LEN($C$1)&gt;0,LEN(C73)&gt;0,IF(ISNUMBER(C73),OR(C73&lt;0,C73&gt;5,C73&lt;&gt;INT(C73)),TRUE)),AND(LEN($D$1)&gt;0,LEN(D73)&gt;0,IF(ISNUMBER(D73),OR(D73&lt;0,D73&gt;5,D73&lt;&gt;INT(D73)),TRUE)),AND(LEN($E$1)&gt;0,LEN(E73)&gt;0,IF(ISNUMBER(E73),OR(E73&lt;0,E73&gt;5,E73&lt;&gt;INT(E73)),TRUE))),"Check inputs",IF(AND(OR(N(Criteria!C73)&gt;0,Criteria!D73="Yes"),OR(AND(LEN($B$1)&gt;0,LEN(B73)=0),AND(LEN($C$1)&gt;0,LEN(C73)=0),AND(LEN($D$1)&gt;0,LEN(D73)=0),AND(LEN($E$1)&gt;0,LEN(E73)=0))),"Score all vendors","OK")))</f>
        <v/>
      </c>
    </row>
    <row r="74" spans="1:6" x14ac:dyDescent="0.25">
      <c r="A74" s="18" t="str">
        <f>IF(LEN(Criteria!A74)=0,"",Criteria!A74)</f>
        <v/>
      </c>
      <c r="B74" s="13"/>
      <c r="C74" s="13"/>
      <c r="D74" s="13"/>
      <c r="E74" s="13"/>
      <c r="F74" s="16" t="str">
        <f>IF(LEN(Criteria!A74)+LEN(Criteria!B74)+LEN(Criteria!C74)+LEN(Criteria!D74)+COUNTA(B74:E74)=0,"",IF(OR(LEN(Criteria!A74)+LEN(Criteria!B74)+LEN(Criteria!C74)+LEN(Criteria!D74)=0,AND(LEN($B$1)&gt;0,LEN(B74)&gt;0,IF(ISNUMBER(B74),OR(B74&lt;0,B74&gt;5,B74&lt;&gt;INT(B74)),TRUE)),AND(LEN($C$1)&gt;0,LEN(C74)&gt;0,IF(ISNUMBER(C74),OR(C74&lt;0,C74&gt;5,C74&lt;&gt;INT(C74)),TRUE)),AND(LEN($D$1)&gt;0,LEN(D74)&gt;0,IF(ISNUMBER(D74),OR(D74&lt;0,D74&gt;5,D74&lt;&gt;INT(D74)),TRUE)),AND(LEN($E$1)&gt;0,LEN(E74)&gt;0,IF(ISNUMBER(E74),OR(E74&lt;0,E74&gt;5,E74&lt;&gt;INT(E74)),TRUE))),"Check inputs",IF(AND(OR(N(Criteria!C74)&gt;0,Criteria!D74="Yes"),OR(AND(LEN($B$1)&gt;0,LEN(B74)=0),AND(LEN($C$1)&gt;0,LEN(C74)=0),AND(LEN($D$1)&gt;0,LEN(D74)=0),AND(LEN($E$1)&gt;0,LEN(E74)=0))),"Score all vendors","OK")))</f>
        <v/>
      </c>
    </row>
    <row r="75" spans="1:6" x14ac:dyDescent="0.25">
      <c r="A75" s="18" t="str">
        <f>IF(LEN(Criteria!A75)=0,"",Criteria!A75)</f>
        <v/>
      </c>
      <c r="B75" s="13"/>
      <c r="C75" s="13"/>
      <c r="D75" s="13"/>
      <c r="E75" s="13"/>
      <c r="F75" s="16" t="str">
        <f>IF(LEN(Criteria!A75)+LEN(Criteria!B75)+LEN(Criteria!C75)+LEN(Criteria!D75)+COUNTA(B75:E75)=0,"",IF(OR(LEN(Criteria!A75)+LEN(Criteria!B75)+LEN(Criteria!C75)+LEN(Criteria!D75)=0,AND(LEN($B$1)&gt;0,LEN(B75)&gt;0,IF(ISNUMBER(B75),OR(B75&lt;0,B75&gt;5,B75&lt;&gt;INT(B75)),TRUE)),AND(LEN($C$1)&gt;0,LEN(C75)&gt;0,IF(ISNUMBER(C75),OR(C75&lt;0,C75&gt;5,C75&lt;&gt;INT(C75)),TRUE)),AND(LEN($D$1)&gt;0,LEN(D75)&gt;0,IF(ISNUMBER(D75),OR(D75&lt;0,D75&gt;5,D75&lt;&gt;INT(D75)),TRUE)),AND(LEN($E$1)&gt;0,LEN(E75)&gt;0,IF(ISNUMBER(E75),OR(E75&lt;0,E75&gt;5,E75&lt;&gt;INT(E75)),TRUE))),"Check inputs",IF(AND(OR(N(Criteria!C75)&gt;0,Criteria!D75="Yes"),OR(AND(LEN($B$1)&gt;0,LEN(B75)=0),AND(LEN($C$1)&gt;0,LEN(C75)=0),AND(LEN($D$1)&gt;0,LEN(D75)=0),AND(LEN($E$1)&gt;0,LEN(E75)=0))),"Score all vendors","OK")))</f>
        <v/>
      </c>
    </row>
    <row r="76" spans="1:6" x14ac:dyDescent="0.25">
      <c r="A76" s="18" t="str">
        <f>IF(LEN(Criteria!A76)=0,"",Criteria!A76)</f>
        <v/>
      </c>
      <c r="B76" s="13"/>
      <c r="C76" s="13"/>
      <c r="D76" s="13"/>
      <c r="E76" s="13"/>
      <c r="F76" s="16" t="str">
        <f>IF(LEN(Criteria!A76)+LEN(Criteria!B76)+LEN(Criteria!C76)+LEN(Criteria!D76)+COUNTA(B76:E76)=0,"",IF(OR(LEN(Criteria!A76)+LEN(Criteria!B76)+LEN(Criteria!C76)+LEN(Criteria!D76)=0,AND(LEN($B$1)&gt;0,LEN(B76)&gt;0,IF(ISNUMBER(B76),OR(B76&lt;0,B76&gt;5,B76&lt;&gt;INT(B76)),TRUE)),AND(LEN($C$1)&gt;0,LEN(C76)&gt;0,IF(ISNUMBER(C76),OR(C76&lt;0,C76&gt;5,C76&lt;&gt;INT(C76)),TRUE)),AND(LEN($D$1)&gt;0,LEN(D76)&gt;0,IF(ISNUMBER(D76),OR(D76&lt;0,D76&gt;5,D76&lt;&gt;INT(D76)),TRUE)),AND(LEN($E$1)&gt;0,LEN(E76)&gt;0,IF(ISNUMBER(E76),OR(E76&lt;0,E76&gt;5,E76&lt;&gt;INT(E76)),TRUE))),"Check inputs",IF(AND(OR(N(Criteria!C76)&gt;0,Criteria!D76="Yes"),OR(AND(LEN($B$1)&gt;0,LEN(B76)=0),AND(LEN($C$1)&gt;0,LEN(C76)=0),AND(LEN($D$1)&gt;0,LEN(D76)=0),AND(LEN($E$1)&gt;0,LEN(E76)=0))),"Score all vendors","OK")))</f>
        <v/>
      </c>
    </row>
    <row r="77" spans="1:6" x14ac:dyDescent="0.25">
      <c r="A77" s="18" t="str">
        <f>IF(LEN(Criteria!A77)=0,"",Criteria!A77)</f>
        <v/>
      </c>
      <c r="B77" s="13"/>
      <c r="C77" s="13"/>
      <c r="D77" s="13"/>
      <c r="E77" s="13"/>
      <c r="F77" s="16" t="str">
        <f>IF(LEN(Criteria!A77)+LEN(Criteria!B77)+LEN(Criteria!C77)+LEN(Criteria!D77)+COUNTA(B77:E77)=0,"",IF(OR(LEN(Criteria!A77)+LEN(Criteria!B77)+LEN(Criteria!C77)+LEN(Criteria!D77)=0,AND(LEN($B$1)&gt;0,LEN(B77)&gt;0,IF(ISNUMBER(B77),OR(B77&lt;0,B77&gt;5,B77&lt;&gt;INT(B77)),TRUE)),AND(LEN($C$1)&gt;0,LEN(C77)&gt;0,IF(ISNUMBER(C77),OR(C77&lt;0,C77&gt;5,C77&lt;&gt;INT(C77)),TRUE)),AND(LEN($D$1)&gt;0,LEN(D77)&gt;0,IF(ISNUMBER(D77),OR(D77&lt;0,D77&gt;5,D77&lt;&gt;INT(D77)),TRUE)),AND(LEN($E$1)&gt;0,LEN(E77)&gt;0,IF(ISNUMBER(E77),OR(E77&lt;0,E77&gt;5,E77&lt;&gt;INT(E77)),TRUE))),"Check inputs",IF(AND(OR(N(Criteria!C77)&gt;0,Criteria!D77="Yes"),OR(AND(LEN($B$1)&gt;0,LEN(B77)=0),AND(LEN($C$1)&gt;0,LEN(C77)=0),AND(LEN($D$1)&gt;0,LEN(D77)=0),AND(LEN($E$1)&gt;0,LEN(E77)=0))),"Score all vendors","OK")))</f>
        <v/>
      </c>
    </row>
    <row r="78" spans="1:6" x14ac:dyDescent="0.25">
      <c r="A78" s="18" t="str">
        <f>IF(LEN(Criteria!A78)=0,"",Criteria!A78)</f>
        <v/>
      </c>
      <c r="B78" s="13"/>
      <c r="C78" s="13"/>
      <c r="D78" s="13"/>
      <c r="E78" s="13"/>
      <c r="F78" s="16" t="str">
        <f>IF(LEN(Criteria!A78)+LEN(Criteria!B78)+LEN(Criteria!C78)+LEN(Criteria!D78)+COUNTA(B78:E78)=0,"",IF(OR(LEN(Criteria!A78)+LEN(Criteria!B78)+LEN(Criteria!C78)+LEN(Criteria!D78)=0,AND(LEN($B$1)&gt;0,LEN(B78)&gt;0,IF(ISNUMBER(B78),OR(B78&lt;0,B78&gt;5,B78&lt;&gt;INT(B78)),TRUE)),AND(LEN($C$1)&gt;0,LEN(C78)&gt;0,IF(ISNUMBER(C78),OR(C78&lt;0,C78&gt;5,C78&lt;&gt;INT(C78)),TRUE)),AND(LEN($D$1)&gt;0,LEN(D78)&gt;0,IF(ISNUMBER(D78),OR(D78&lt;0,D78&gt;5,D78&lt;&gt;INT(D78)),TRUE)),AND(LEN($E$1)&gt;0,LEN(E78)&gt;0,IF(ISNUMBER(E78),OR(E78&lt;0,E78&gt;5,E78&lt;&gt;INT(E78)),TRUE))),"Check inputs",IF(AND(OR(N(Criteria!C78)&gt;0,Criteria!D78="Yes"),OR(AND(LEN($B$1)&gt;0,LEN(B78)=0),AND(LEN($C$1)&gt;0,LEN(C78)=0),AND(LEN($D$1)&gt;0,LEN(D78)=0),AND(LEN($E$1)&gt;0,LEN(E78)=0))),"Score all vendors","OK")))</f>
        <v/>
      </c>
    </row>
    <row r="79" spans="1:6" x14ac:dyDescent="0.25">
      <c r="A79" s="18" t="str">
        <f>IF(LEN(Criteria!A79)=0,"",Criteria!A79)</f>
        <v/>
      </c>
      <c r="B79" s="13"/>
      <c r="C79" s="13"/>
      <c r="D79" s="13"/>
      <c r="E79" s="13"/>
      <c r="F79" s="16" t="str">
        <f>IF(LEN(Criteria!A79)+LEN(Criteria!B79)+LEN(Criteria!C79)+LEN(Criteria!D79)+COUNTA(B79:E79)=0,"",IF(OR(LEN(Criteria!A79)+LEN(Criteria!B79)+LEN(Criteria!C79)+LEN(Criteria!D79)=0,AND(LEN($B$1)&gt;0,LEN(B79)&gt;0,IF(ISNUMBER(B79),OR(B79&lt;0,B79&gt;5,B79&lt;&gt;INT(B79)),TRUE)),AND(LEN($C$1)&gt;0,LEN(C79)&gt;0,IF(ISNUMBER(C79),OR(C79&lt;0,C79&gt;5,C79&lt;&gt;INT(C79)),TRUE)),AND(LEN($D$1)&gt;0,LEN(D79)&gt;0,IF(ISNUMBER(D79),OR(D79&lt;0,D79&gt;5,D79&lt;&gt;INT(D79)),TRUE)),AND(LEN($E$1)&gt;0,LEN(E79)&gt;0,IF(ISNUMBER(E79),OR(E79&lt;0,E79&gt;5,E79&lt;&gt;INT(E79)),TRUE))),"Check inputs",IF(AND(OR(N(Criteria!C79)&gt;0,Criteria!D79="Yes"),OR(AND(LEN($B$1)&gt;0,LEN(B79)=0),AND(LEN($C$1)&gt;0,LEN(C79)=0),AND(LEN($D$1)&gt;0,LEN(D79)=0),AND(LEN($E$1)&gt;0,LEN(E79)=0))),"Score all vendors","OK")))</f>
        <v/>
      </c>
    </row>
    <row r="80" spans="1:6" x14ac:dyDescent="0.25">
      <c r="A80" s="18" t="str">
        <f>IF(LEN(Criteria!A80)=0,"",Criteria!A80)</f>
        <v/>
      </c>
      <c r="B80" s="13"/>
      <c r="C80" s="13"/>
      <c r="D80" s="13"/>
      <c r="E80" s="13"/>
      <c r="F80" s="16" t="str">
        <f>IF(LEN(Criteria!A80)+LEN(Criteria!B80)+LEN(Criteria!C80)+LEN(Criteria!D80)+COUNTA(B80:E80)=0,"",IF(OR(LEN(Criteria!A80)+LEN(Criteria!B80)+LEN(Criteria!C80)+LEN(Criteria!D80)=0,AND(LEN($B$1)&gt;0,LEN(B80)&gt;0,IF(ISNUMBER(B80),OR(B80&lt;0,B80&gt;5,B80&lt;&gt;INT(B80)),TRUE)),AND(LEN($C$1)&gt;0,LEN(C80)&gt;0,IF(ISNUMBER(C80),OR(C80&lt;0,C80&gt;5,C80&lt;&gt;INT(C80)),TRUE)),AND(LEN($D$1)&gt;0,LEN(D80)&gt;0,IF(ISNUMBER(D80),OR(D80&lt;0,D80&gt;5,D80&lt;&gt;INT(D80)),TRUE)),AND(LEN($E$1)&gt;0,LEN(E80)&gt;0,IF(ISNUMBER(E80),OR(E80&lt;0,E80&gt;5,E80&lt;&gt;INT(E80)),TRUE))),"Check inputs",IF(AND(OR(N(Criteria!C80)&gt;0,Criteria!D80="Yes"),OR(AND(LEN($B$1)&gt;0,LEN(B80)=0),AND(LEN($C$1)&gt;0,LEN(C80)=0),AND(LEN($D$1)&gt;0,LEN(D80)=0),AND(LEN($E$1)&gt;0,LEN(E80)=0))),"Score all vendors","OK")))</f>
        <v/>
      </c>
    </row>
    <row r="81" spans="1:6" x14ac:dyDescent="0.25">
      <c r="A81" s="18" t="str">
        <f>IF(LEN(Criteria!A81)=0,"",Criteria!A81)</f>
        <v/>
      </c>
      <c r="B81" s="13"/>
      <c r="C81" s="13"/>
      <c r="D81" s="13"/>
      <c r="E81" s="13"/>
      <c r="F81" s="16" t="str">
        <f>IF(LEN(Criteria!A81)+LEN(Criteria!B81)+LEN(Criteria!C81)+LEN(Criteria!D81)+COUNTA(B81:E81)=0,"",IF(OR(LEN(Criteria!A81)+LEN(Criteria!B81)+LEN(Criteria!C81)+LEN(Criteria!D81)=0,AND(LEN($B$1)&gt;0,LEN(B81)&gt;0,IF(ISNUMBER(B81),OR(B81&lt;0,B81&gt;5,B81&lt;&gt;INT(B81)),TRUE)),AND(LEN($C$1)&gt;0,LEN(C81)&gt;0,IF(ISNUMBER(C81),OR(C81&lt;0,C81&gt;5,C81&lt;&gt;INT(C81)),TRUE)),AND(LEN($D$1)&gt;0,LEN(D81)&gt;0,IF(ISNUMBER(D81),OR(D81&lt;0,D81&gt;5,D81&lt;&gt;INT(D81)),TRUE)),AND(LEN($E$1)&gt;0,LEN(E81)&gt;0,IF(ISNUMBER(E81),OR(E81&lt;0,E81&gt;5,E81&lt;&gt;INT(E81)),TRUE))),"Check inputs",IF(AND(OR(N(Criteria!C81)&gt;0,Criteria!D81="Yes"),OR(AND(LEN($B$1)&gt;0,LEN(B81)=0),AND(LEN($C$1)&gt;0,LEN(C81)=0),AND(LEN($D$1)&gt;0,LEN(D81)=0),AND(LEN($E$1)&gt;0,LEN(E81)=0))),"Score all vendors","OK")))</f>
        <v/>
      </c>
    </row>
    <row r="82" spans="1:6" x14ac:dyDescent="0.25">
      <c r="A82" s="18" t="str">
        <f>IF(LEN(Criteria!A82)=0,"",Criteria!A82)</f>
        <v/>
      </c>
      <c r="B82" s="13"/>
      <c r="C82" s="13"/>
      <c r="D82" s="13"/>
      <c r="E82" s="13"/>
      <c r="F82" s="16" t="str">
        <f>IF(LEN(Criteria!A82)+LEN(Criteria!B82)+LEN(Criteria!C82)+LEN(Criteria!D82)+COUNTA(B82:E82)=0,"",IF(OR(LEN(Criteria!A82)+LEN(Criteria!B82)+LEN(Criteria!C82)+LEN(Criteria!D82)=0,AND(LEN($B$1)&gt;0,LEN(B82)&gt;0,IF(ISNUMBER(B82),OR(B82&lt;0,B82&gt;5,B82&lt;&gt;INT(B82)),TRUE)),AND(LEN($C$1)&gt;0,LEN(C82)&gt;0,IF(ISNUMBER(C82),OR(C82&lt;0,C82&gt;5,C82&lt;&gt;INT(C82)),TRUE)),AND(LEN($D$1)&gt;0,LEN(D82)&gt;0,IF(ISNUMBER(D82),OR(D82&lt;0,D82&gt;5,D82&lt;&gt;INT(D82)),TRUE)),AND(LEN($E$1)&gt;0,LEN(E82)&gt;0,IF(ISNUMBER(E82),OR(E82&lt;0,E82&gt;5,E82&lt;&gt;INT(E82)),TRUE))),"Check inputs",IF(AND(OR(N(Criteria!C82)&gt;0,Criteria!D82="Yes"),OR(AND(LEN($B$1)&gt;0,LEN(B82)=0),AND(LEN($C$1)&gt;0,LEN(C82)=0),AND(LEN($D$1)&gt;0,LEN(D82)=0),AND(LEN($E$1)&gt;0,LEN(E82)=0))),"Score all vendors","OK")))</f>
        <v/>
      </c>
    </row>
    <row r="83" spans="1:6" x14ac:dyDescent="0.25">
      <c r="A83" s="18" t="str">
        <f>IF(LEN(Criteria!A83)=0,"",Criteria!A83)</f>
        <v/>
      </c>
      <c r="B83" s="13"/>
      <c r="C83" s="13"/>
      <c r="D83" s="13"/>
      <c r="E83" s="13"/>
      <c r="F83" s="16" t="str">
        <f>IF(LEN(Criteria!A83)+LEN(Criteria!B83)+LEN(Criteria!C83)+LEN(Criteria!D83)+COUNTA(B83:E83)=0,"",IF(OR(LEN(Criteria!A83)+LEN(Criteria!B83)+LEN(Criteria!C83)+LEN(Criteria!D83)=0,AND(LEN($B$1)&gt;0,LEN(B83)&gt;0,IF(ISNUMBER(B83),OR(B83&lt;0,B83&gt;5,B83&lt;&gt;INT(B83)),TRUE)),AND(LEN($C$1)&gt;0,LEN(C83)&gt;0,IF(ISNUMBER(C83),OR(C83&lt;0,C83&gt;5,C83&lt;&gt;INT(C83)),TRUE)),AND(LEN($D$1)&gt;0,LEN(D83)&gt;0,IF(ISNUMBER(D83),OR(D83&lt;0,D83&gt;5,D83&lt;&gt;INT(D83)),TRUE)),AND(LEN($E$1)&gt;0,LEN(E83)&gt;0,IF(ISNUMBER(E83),OR(E83&lt;0,E83&gt;5,E83&lt;&gt;INT(E83)),TRUE))),"Check inputs",IF(AND(OR(N(Criteria!C83)&gt;0,Criteria!D83="Yes"),OR(AND(LEN($B$1)&gt;0,LEN(B83)=0),AND(LEN($C$1)&gt;0,LEN(C83)=0),AND(LEN($D$1)&gt;0,LEN(D83)=0),AND(LEN($E$1)&gt;0,LEN(E83)=0))),"Score all vendors","OK")))</f>
        <v/>
      </c>
    </row>
    <row r="84" spans="1:6" x14ac:dyDescent="0.25">
      <c r="A84" s="18" t="str">
        <f>IF(LEN(Criteria!A84)=0,"",Criteria!A84)</f>
        <v/>
      </c>
      <c r="B84" s="13"/>
      <c r="C84" s="13"/>
      <c r="D84" s="13"/>
      <c r="E84" s="13"/>
      <c r="F84" s="16" t="str">
        <f>IF(LEN(Criteria!A84)+LEN(Criteria!B84)+LEN(Criteria!C84)+LEN(Criteria!D84)+COUNTA(B84:E84)=0,"",IF(OR(LEN(Criteria!A84)+LEN(Criteria!B84)+LEN(Criteria!C84)+LEN(Criteria!D84)=0,AND(LEN($B$1)&gt;0,LEN(B84)&gt;0,IF(ISNUMBER(B84),OR(B84&lt;0,B84&gt;5,B84&lt;&gt;INT(B84)),TRUE)),AND(LEN($C$1)&gt;0,LEN(C84)&gt;0,IF(ISNUMBER(C84),OR(C84&lt;0,C84&gt;5,C84&lt;&gt;INT(C84)),TRUE)),AND(LEN($D$1)&gt;0,LEN(D84)&gt;0,IF(ISNUMBER(D84),OR(D84&lt;0,D84&gt;5,D84&lt;&gt;INT(D84)),TRUE)),AND(LEN($E$1)&gt;0,LEN(E84)&gt;0,IF(ISNUMBER(E84),OR(E84&lt;0,E84&gt;5,E84&lt;&gt;INT(E84)),TRUE))),"Check inputs",IF(AND(OR(N(Criteria!C84)&gt;0,Criteria!D84="Yes"),OR(AND(LEN($B$1)&gt;0,LEN(B84)=0),AND(LEN($C$1)&gt;0,LEN(C84)=0),AND(LEN($D$1)&gt;0,LEN(D84)=0),AND(LEN($E$1)&gt;0,LEN(E84)=0))),"Score all vendors","OK")))</f>
        <v/>
      </c>
    </row>
    <row r="85" spans="1:6" x14ac:dyDescent="0.25">
      <c r="A85" s="18" t="str">
        <f>IF(LEN(Criteria!A85)=0,"",Criteria!A85)</f>
        <v/>
      </c>
      <c r="B85" s="13"/>
      <c r="C85" s="13"/>
      <c r="D85" s="13"/>
      <c r="E85" s="13"/>
      <c r="F85" s="16" t="str">
        <f>IF(LEN(Criteria!A85)+LEN(Criteria!B85)+LEN(Criteria!C85)+LEN(Criteria!D85)+COUNTA(B85:E85)=0,"",IF(OR(LEN(Criteria!A85)+LEN(Criteria!B85)+LEN(Criteria!C85)+LEN(Criteria!D85)=0,AND(LEN($B$1)&gt;0,LEN(B85)&gt;0,IF(ISNUMBER(B85),OR(B85&lt;0,B85&gt;5,B85&lt;&gt;INT(B85)),TRUE)),AND(LEN($C$1)&gt;0,LEN(C85)&gt;0,IF(ISNUMBER(C85),OR(C85&lt;0,C85&gt;5,C85&lt;&gt;INT(C85)),TRUE)),AND(LEN($D$1)&gt;0,LEN(D85)&gt;0,IF(ISNUMBER(D85),OR(D85&lt;0,D85&gt;5,D85&lt;&gt;INT(D85)),TRUE)),AND(LEN($E$1)&gt;0,LEN(E85)&gt;0,IF(ISNUMBER(E85),OR(E85&lt;0,E85&gt;5,E85&lt;&gt;INT(E85)),TRUE))),"Check inputs",IF(AND(OR(N(Criteria!C85)&gt;0,Criteria!D85="Yes"),OR(AND(LEN($B$1)&gt;0,LEN(B85)=0),AND(LEN($C$1)&gt;0,LEN(C85)=0),AND(LEN($D$1)&gt;0,LEN(D85)=0),AND(LEN($E$1)&gt;0,LEN(E85)=0))),"Score all vendors","OK")))</f>
        <v/>
      </c>
    </row>
    <row r="86" spans="1:6" x14ac:dyDescent="0.25">
      <c r="A86" s="18" t="str">
        <f>IF(LEN(Criteria!A86)=0,"",Criteria!A86)</f>
        <v/>
      </c>
      <c r="B86" s="13"/>
      <c r="C86" s="13"/>
      <c r="D86" s="13"/>
      <c r="E86" s="13"/>
      <c r="F86" s="16" t="str">
        <f>IF(LEN(Criteria!A86)+LEN(Criteria!B86)+LEN(Criteria!C86)+LEN(Criteria!D86)+COUNTA(B86:E86)=0,"",IF(OR(LEN(Criteria!A86)+LEN(Criteria!B86)+LEN(Criteria!C86)+LEN(Criteria!D86)=0,AND(LEN($B$1)&gt;0,LEN(B86)&gt;0,IF(ISNUMBER(B86),OR(B86&lt;0,B86&gt;5,B86&lt;&gt;INT(B86)),TRUE)),AND(LEN($C$1)&gt;0,LEN(C86)&gt;0,IF(ISNUMBER(C86),OR(C86&lt;0,C86&gt;5,C86&lt;&gt;INT(C86)),TRUE)),AND(LEN($D$1)&gt;0,LEN(D86)&gt;0,IF(ISNUMBER(D86),OR(D86&lt;0,D86&gt;5,D86&lt;&gt;INT(D86)),TRUE)),AND(LEN($E$1)&gt;0,LEN(E86)&gt;0,IF(ISNUMBER(E86),OR(E86&lt;0,E86&gt;5,E86&lt;&gt;INT(E86)),TRUE))),"Check inputs",IF(AND(OR(N(Criteria!C86)&gt;0,Criteria!D86="Yes"),OR(AND(LEN($B$1)&gt;0,LEN(B86)=0),AND(LEN($C$1)&gt;0,LEN(C86)=0),AND(LEN($D$1)&gt;0,LEN(D86)=0),AND(LEN($E$1)&gt;0,LEN(E86)=0))),"Score all vendors","OK")))</f>
        <v/>
      </c>
    </row>
    <row r="87" spans="1:6" x14ac:dyDescent="0.25">
      <c r="A87" s="18" t="str">
        <f>IF(LEN(Criteria!A87)=0,"",Criteria!A87)</f>
        <v/>
      </c>
      <c r="B87" s="13"/>
      <c r="C87" s="13"/>
      <c r="D87" s="13"/>
      <c r="E87" s="13"/>
      <c r="F87" s="16" t="str">
        <f>IF(LEN(Criteria!A87)+LEN(Criteria!B87)+LEN(Criteria!C87)+LEN(Criteria!D87)+COUNTA(B87:E87)=0,"",IF(OR(LEN(Criteria!A87)+LEN(Criteria!B87)+LEN(Criteria!C87)+LEN(Criteria!D87)=0,AND(LEN($B$1)&gt;0,LEN(B87)&gt;0,IF(ISNUMBER(B87),OR(B87&lt;0,B87&gt;5,B87&lt;&gt;INT(B87)),TRUE)),AND(LEN($C$1)&gt;0,LEN(C87)&gt;0,IF(ISNUMBER(C87),OR(C87&lt;0,C87&gt;5,C87&lt;&gt;INT(C87)),TRUE)),AND(LEN($D$1)&gt;0,LEN(D87)&gt;0,IF(ISNUMBER(D87),OR(D87&lt;0,D87&gt;5,D87&lt;&gt;INT(D87)),TRUE)),AND(LEN($E$1)&gt;0,LEN(E87)&gt;0,IF(ISNUMBER(E87),OR(E87&lt;0,E87&gt;5,E87&lt;&gt;INT(E87)),TRUE))),"Check inputs",IF(AND(OR(N(Criteria!C87)&gt;0,Criteria!D87="Yes"),OR(AND(LEN($B$1)&gt;0,LEN(B87)=0),AND(LEN($C$1)&gt;0,LEN(C87)=0),AND(LEN($D$1)&gt;0,LEN(D87)=0),AND(LEN($E$1)&gt;0,LEN(E87)=0))),"Score all vendors","OK")))</f>
        <v/>
      </c>
    </row>
    <row r="88" spans="1:6" x14ac:dyDescent="0.25">
      <c r="A88" s="18" t="str">
        <f>IF(LEN(Criteria!A88)=0,"",Criteria!A88)</f>
        <v/>
      </c>
      <c r="B88" s="13"/>
      <c r="C88" s="13"/>
      <c r="D88" s="13"/>
      <c r="E88" s="13"/>
      <c r="F88" s="16" t="str">
        <f>IF(LEN(Criteria!A88)+LEN(Criteria!B88)+LEN(Criteria!C88)+LEN(Criteria!D88)+COUNTA(B88:E88)=0,"",IF(OR(LEN(Criteria!A88)+LEN(Criteria!B88)+LEN(Criteria!C88)+LEN(Criteria!D88)=0,AND(LEN($B$1)&gt;0,LEN(B88)&gt;0,IF(ISNUMBER(B88),OR(B88&lt;0,B88&gt;5,B88&lt;&gt;INT(B88)),TRUE)),AND(LEN($C$1)&gt;0,LEN(C88)&gt;0,IF(ISNUMBER(C88),OR(C88&lt;0,C88&gt;5,C88&lt;&gt;INT(C88)),TRUE)),AND(LEN($D$1)&gt;0,LEN(D88)&gt;0,IF(ISNUMBER(D88),OR(D88&lt;0,D88&gt;5,D88&lt;&gt;INT(D88)),TRUE)),AND(LEN($E$1)&gt;0,LEN(E88)&gt;0,IF(ISNUMBER(E88),OR(E88&lt;0,E88&gt;5,E88&lt;&gt;INT(E88)),TRUE))),"Check inputs",IF(AND(OR(N(Criteria!C88)&gt;0,Criteria!D88="Yes"),OR(AND(LEN($B$1)&gt;0,LEN(B88)=0),AND(LEN($C$1)&gt;0,LEN(C88)=0),AND(LEN($D$1)&gt;0,LEN(D88)=0),AND(LEN($E$1)&gt;0,LEN(E88)=0))),"Score all vendors","OK")))</f>
        <v/>
      </c>
    </row>
    <row r="89" spans="1:6" x14ac:dyDescent="0.25">
      <c r="A89" s="18" t="str">
        <f>IF(LEN(Criteria!A89)=0,"",Criteria!A89)</f>
        <v/>
      </c>
      <c r="B89" s="13"/>
      <c r="C89" s="13"/>
      <c r="D89" s="13"/>
      <c r="E89" s="13"/>
      <c r="F89" s="16" t="str">
        <f>IF(LEN(Criteria!A89)+LEN(Criteria!B89)+LEN(Criteria!C89)+LEN(Criteria!D89)+COUNTA(B89:E89)=0,"",IF(OR(LEN(Criteria!A89)+LEN(Criteria!B89)+LEN(Criteria!C89)+LEN(Criteria!D89)=0,AND(LEN($B$1)&gt;0,LEN(B89)&gt;0,IF(ISNUMBER(B89),OR(B89&lt;0,B89&gt;5,B89&lt;&gt;INT(B89)),TRUE)),AND(LEN($C$1)&gt;0,LEN(C89)&gt;0,IF(ISNUMBER(C89),OR(C89&lt;0,C89&gt;5,C89&lt;&gt;INT(C89)),TRUE)),AND(LEN($D$1)&gt;0,LEN(D89)&gt;0,IF(ISNUMBER(D89),OR(D89&lt;0,D89&gt;5,D89&lt;&gt;INT(D89)),TRUE)),AND(LEN($E$1)&gt;0,LEN(E89)&gt;0,IF(ISNUMBER(E89),OR(E89&lt;0,E89&gt;5,E89&lt;&gt;INT(E89)),TRUE))),"Check inputs",IF(AND(OR(N(Criteria!C89)&gt;0,Criteria!D89="Yes"),OR(AND(LEN($B$1)&gt;0,LEN(B89)=0),AND(LEN($C$1)&gt;0,LEN(C89)=0),AND(LEN($D$1)&gt;0,LEN(D89)=0),AND(LEN($E$1)&gt;0,LEN(E89)=0))),"Score all vendors","OK")))</f>
        <v/>
      </c>
    </row>
    <row r="90" spans="1:6" x14ac:dyDescent="0.25">
      <c r="A90" s="18" t="str">
        <f>IF(LEN(Criteria!A90)=0,"",Criteria!A90)</f>
        <v/>
      </c>
      <c r="B90" s="13"/>
      <c r="C90" s="13"/>
      <c r="D90" s="13"/>
      <c r="E90" s="13"/>
      <c r="F90" s="16" t="str">
        <f>IF(LEN(Criteria!A90)+LEN(Criteria!B90)+LEN(Criteria!C90)+LEN(Criteria!D90)+COUNTA(B90:E90)=0,"",IF(OR(LEN(Criteria!A90)+LEN(Criteria!B90)+LEN(Criteria!C90)+LEN(Criteria!D90)=0,AND(LEN($B$1)&gt;0,LEN(B90)&gt;0,IF(ISNUMBER(B90),OR(B90&lt;0,B90&gt;5,B90&lt;&gt;INT(B90)),TRUE)),AND(LEN($C$1)&gt;0,LEN(C90)&gt;0,IF(ISNUMBER(C90),OR(C90&lt;0,C90&gt;5,C90&lt;&gt;INT(C90)),TRUE)),AND(LEN($D$1)&gt;0,LEN(D90)&gt;0,IF(ISNUMBER(D90),OR(D90&lt;0,D90&gt;5,D90&lt;&gt;INT(D90)),TRUE)),AND(LEN($E$1)&gt;0,LEN(E90)&gt;0,IF(ISNUMBER(E90),OR(E90&lt;0,E90&gt;5,E90&lt;&gt;INT(E90)),TRUE))),"Check inputs",IF(AND(OR(N(Criteria!C90)&gt;0,Criteria!D90="Yes"),OR(AND(LEN($B$1)&gt;0,LEN(B90)=0),AND(LEN($C$1)&gt;0,LEN(C90)=0),AND(LEN($D$1)&gt;0,LEN(D90)=0),AND(LEN($E$1)&gt;0,LEN(E90)=0))),"Score all vendors","OK")))</f>
        <v/>
      </c>
    </row>
    <row r="91" spans="1:6" x14ac:dyDescent="0.25">
      <c r="A91" s="18" t="str">
        <f>IF(LEN(Criteria!A91)=0,"",Criteria!A91)</f>
        <v/>
      </c>
      <c r="B91" s="13"/>
      <c r="C91" s="13"/>
      <c r="D91" s="13"/>
      <c r="E91" s="13"/>
      <c r="F91" s="16" t="str">
        <f>IF(LEN(Criteria!A91)+LEN(Criteria!B91)+LEN(Criteria!C91)+LEN(Criteria!D91)+COUNTA(B91:E91)=0,"",IF(OR(LEN(Criteria!A91)+LEN(Criteria!B91)+LEN(Criteria!C91)+LEN(Criteria!D91)=0,AND(LEN($B$1)&gt;0,LEN(B91)&gt;0,IF(ISNUMBER(B91),OR(B91&lt;0,B91&gt;5,B91&lt;&gt;INT(B91)),TRUE)),AND(LEN($C$1)&gt;0,LEN(C91)&gt;0,IF(ISNUMBER(C91),OR(C91&lt;0,C91&gt;5,C91&lt;&gt;INT(C91)),TRUE)),AND(LEN($D$1)&gt;0,LEN(D91)&gt;0,IF(ISNUMBER(D91),OR(D91&lt;0,D91&gt;5,D91&lt;&gt;INT(D91)),TRUE)),AND(LEN($E$1)&gt;0,LEN(E91)&gt;0,IF(ISNUMBER(E91),OR(E91&lt;0,E91&gt;5,E91&lt;&gt;INT(E91)),TRUE))),"Check inputs",IF(AND(OR(N(Criteria!C91)&gt;0,Criteria!D91="Yes"),OR(AND(LEN($B$1)&gt;0,LEN(B91)=0),AND(LEN($C$1)&gt;0,LEN(C91)=0),AND(LEN($D$1)&gt;0,LEN(D91)=0),AND(LEN($E$1)&gt;0,LEN(E91)=0))),"Score all vendors","OK")))</f>
        <v/>
      </c>
    </row>
    <row r="92" spans="1:6" x14ac:dyDescent="0.25">
      <c r="A92" s="18" t="str">
        <f>IF(LEN(Criteria!A92)=0,"",Criteria!A92)</f>
        <v/>
      </c>
      <c r="B92" s="13"/>
      <c r="C92" s="13"/>
      <c r="D92" s="13"/>
      <c r="E92" s="13"/>
      <c r="F92" s="16" t="str">
        <f>IF(LEN(Criteria!A92)+LEN(Criteria!B92)+LEN(Criteria!C92)+LEN(Criteria!D92)+COUNTA(B92:E92)=0,"",IF(OR(LEN(Criteria!A92)+LEN(Criteria!B92)+LEN(Criteria!C92)+LEN(Criteria!D92)=0,AND(LEN($B$1)&gt;0,LEN(B92)&gt;0,IF(ISNUMBER(B92),OR(B92&lt;0,B92&gt;5,B92&lt;&gt;INT(B92)),TRUE)),AND(LEN($C$1)&gt;0,LEN(C92)&gt;0,IF(ISNUMBER(C92),OR(C92&lt;0,C92&gt;5,C92&lt;&gt;INT(C92)),TRUE)),AND(LEN($D$1)&gt;0,LEN(D92)&gt;0,IF(ISNUMBER(D92),OR(D92&lt;0,D92&gt;5,D92&lt;&gt;INT(D92)),TRUE)),AND(LEN($E$1)&gt;0,LEN(E92)&gt;0,IF(ISNUMBER(E92),OR(E92&lt;0,E92&gt;5,E92&lt;&gt;INT(E92)),TRUE))),"Check inputs",IF(AND(OR(N(Criteria!C92)&gt;0,Criteria!D92="Yes"),OR(AND(LEN($B$1)&gt;0,LEN(B92)=0),AND(LEN($C$1)&gt;0,LEN(C92)=0),AND(LEN($D$1)&gt;0,LEN(D92)=0),AND(LEN($E$1)&gt;0,LEN(E92)=0))),"Score all vendors","OK")))</f>
        <v/>
      </c>
    </row>
    <row r="93" spans="1:6" x14ac:dyDescent="0.25">
      <c r="A93" s="18" t="str">
        <f>IF(LEN(Criteria!A93)=0,"",Criteria!A93)</f>
        <v/>
      </c>
      <c r="B93" s="13"/>
      <c r="C93" s="13"/>
      <c r="D93" s="13"/>
      <c r="E93" s="13"/>
      <c r="F93" s="16" t="str">
        <f>IF(LEN(Criteria!A93)+LEN(Criteria!B93)+LEN(Criteria!C93)+LEN(Criteria!D93)+COUNTA(B93:E93)=0,"",IF(OR(LEN(Criteria!A93)+LEN(Criteria!B93)+LEN(Criteria!C93)+LEN(Criteria!D93)=0,AND(LEN($B$1)&gt;0,LEN(B93)&gt;0,IF(ISNUMBER(B93),OR(B93&lt;0,B93&gt;5,B93&lt;&gt;INT(B93)),TRUE)),AND(LEN($C$1)&gt;0,LEN(C93)&gt;0,IF(ISNUMBER(C93),OR(C93&lt;0,C93&gt;5,C93&lt;&gt;INT(C93)),TRUE)),AND(LEN($D$1)&gt;0,LEN(D93)&gt;0,IF(ISNUMBER(D93),OR(D93&lt;0,D93&gt;5,D93&lt;&gt;INT(D93)),TRUE)),AND(LEN($E$1)&gt;0,LEN(E93)&gt;0,IF(ISNUMBER(E93),OR(E93&lt;0,E93&gt;5,E93&lt;&gt;INT(E93)),TRUE))),"Check inputs",IF(AND(OR(N(Criteria!C93)&gt;0,Criteria!D93="Yes"),OR(AND(LEN($B$1)&gt;0,LEN(B93)=0),AND(LEN($C$1)&gt;0,LEN(C93)=0),AND(LEN($D$1)&gt;0,LEN(D93)=0),AND(LEN($E$1)&gt;0,LEN(E93)=0))),"Score all vendors","OK")))</f>
        <v/>
      </c>
    </row>
    <row r="94" spans="1:6" x14ac:dyDescent="0.25">
      <c r="A94" s="18" t="str">
        <f>IF(LEN(Criteria!A94)=0,"",Criteria!A94)</f>
        <v/>
      </c>
      <c r="B94" s="13"/>
      <c r="C94" s="13"/>
      <c r="D94" s="13"/>
      <c r="E94" s="13"/>
      <c r="F94" s="16" t="str">
        <f>IF(LEN(Criteria!A94)+LEN(Criteria!B94)+LEN(Criteria!C94)+LEN(Criteria!D94)+COUNTA(B94:E94)=0,"",IF(OR(LEN(Criteria!A94)+LEN(Criteria!B94)+LEN(Criteria!C94)+LEN(Criteria!D94)=0,AND(LEN($B$1)&gt;0,LEN(B94)&gt;0,IF(ISNUMBER(B94),OR(B94&lt;0,B94&gt;5,B94&lt;&gt;INT(B94)),TRUE)),AND(LEN($C$1)&gt;0,LEN(C94)&gt;0,IF(ISNUMBER(C94),OR(C94&lt;0,C94&gt;5,C94&lt;&gt;INT(C94)),TRUE)),AND(LEN($D$1)&gt;0,LEN(D94)&gt;0,IF(ISNUMBER(D94),OR(D94&lt;0,D94&gt;5,D94&lt;&gt;INT(D94)),TRUE)),AND(LEN($E$1)&gt;0,LEN(E94)&gt;0,IF(ISNUMBER(E94),OR(E94&lt;0,E94&gt;5,E94&lt;&gt;INT(E94)),TRUE))),"Check inputs",IF(AND(OR(N(Criteria!C94)&gt;0,Criteria!D94="Yes"),OR(AND(LEN($B$1)&gt;0,LEN(B94)=0),AND(LEN($C$1)&gt;0,LEN(C94)=0),AND(LEN($D$1)&gt;0,LEN(D94)=0),AND(LEN($E$1)&gt;0,LEN(E94)=0))),"Score all vendors","OK")))</f>
        <v/>
      </c>
    </row>
    <row r="95" spans="1:6" x14ac:dyDescent="0.25">
      <c r="A95" s="18" t="str">
        <f>IF(LEN(Criteria!A95)=0,"",Criteria!A95)</f>
        <v/>
      </c>
      <c r="B95" s="13"/>
      <c r="C95" s="13"/>
      <c r="D95" s="13"/>
      <c r="E95" s="13"/>
      <c r="F95" s="16" t="str">
        <f>IF(LEN(Criteria!A95)+LEN(Criteria!B95)+LEN(Criteria!C95)+LEN(Criteria!D95)+COUNTA(B95:E95)=0,"",IF(OR(LEN(Criteria!A95)+LEN(Criteria!B95)+LEN(Criteria!C95)+LEN(Criteria!D95)=0,AND(LEN($B$1)&gt;0,LEN(B95)&gt;0,IF(ISNUMBER(B95),OR(B95&lt;0,B95&gt;5,B95&lt;&gt;INT(B95)),TRUE)),AND(LEN($C$1)&gt;0,LEN(C95)&gt;0,IF(ISNUMBER(C95),OR(C95&lt;0,C95&gt;5,C95&lt;&gt;INT(C95)),TRUE)),AND(LEN($D$1)&gt;0,LEN(D95)&gt;0,IF(ISNUMBER(D95),OR(D95&lt;0,D95&gt;5,D95&lt;&gt;INT(D95)),TRUE)),AND(LEN($E$1)&gt;0,LEN(E95)&gt;0,IF(ISNUMBER(E95),OR(E95&lt;0,E95&gt;5,E95&lt;&gt;INT(E95)),TRUE))),"Check inputs",IF(AND(OR(N(Criteria!C95)&gt;0,Criteria!D95="Yes"),OR(AND(LEN($B$1)&gt;0,LEN(B95)=0),AND(LEN($C$1)&gt;0,LEN(C95)=0),AND(LEN($D$1)&gt;0,LEN(D95)=0),AND(LEN($E$1)&gt;0,LEN(E95)=0))),"Score all vendors","OK")))</f>
        <v/>
      </c>
    </row>
    <row r="96" spans="1:6" x14ac:dyDescent="0.25">
      <c r="A96" s="18" t="str">
        <f>IF(LEN(Criteria!A96)=0,"",Criteria!A96)</f>
        <v/>
      </c>
      <c r="B96" s="13"/>
      <c r="C96" s="13"/>
      <c r="D96" s="13"/>
      <c r="E96" s="13"/>
      <c r="F96" s="16" t="str">
        <f>IF(LEN(Criteria!A96)+LEN(Criteria!B96)+LEN(Criteria!C96)+LEN(Criteria!D96)+COUNTA(B96:E96)=0,"",IF(OR(LEN(Criteria!A96)+LEN(Criteria!B96)+LEN(Criteria!C96)+LEN(Criteria!D96)=0,AND(LEN($B$1)&gt;0,LEN(B96)&gt;0,IF(ISNUMBER(B96),OR(B96&lt;0,B96&gt;5,B96&lt;&gt;INT(B96)),TRUE)),AND(LEN($C$1)&gt;0,LEN(C96)&gt;0,IF(ISNUMBER(C96),OR(C96&lt;0,C96&gt;5,C96&lt;&gt;INT(C96)),TRUE)),AND(LEN($D$1)&gt;0,LEN(D96)&gt;0,IF(ISNUMBER(D96),OR(D96&lt;0,D96&gt;5,D96&lt;&gt;INT(D96)),TRUE)),AND(LEN($E$1)&gt;0,LEN(E96)&gt;0,IF(ISNUMBER(E96),OR(E96&lt;0,E96&gt;5,E96&lt;&gt;INT(E96)),TRUE))),"Check inputs",IF(AND(OR(N(Criteria!C96)&gt;0,Criteria!D96="Yes"),OR(AND(LEN($B$1)&gt;0,LEN(B96)=0),AND(LEN($C$1)&gt;0,LEN(C96)=0),AND(LEN($D$1)&gt;0,LEN(D96)=0),AND(LEN($E$1)&gt;0,LEN(E96)=0))),"Score all vendors","OK")))</f>
        <v/>
      </c>
    </row>
    <row r="97" spans="1:6" x14ac:dyDescent="0.25">
      <c r="A97" s="18" t="str">
        <f>IF(LEN(Criteria!A97)=0,"",Criteria!A97)</f>
        <v/>
      </c>
      <c r="B97" s="13"/>
      <c r="C97" s="13"/>
      <c r="D97" s="13"/>
      <c r="E97" s="13"/>
      <c r="F97" s="16" t="str">
        <f>IF(LEN(Criteria!A97)+LEN(Criteria!B97)+LEN(Criteria!C97)+LEN(Criteria!D97)+COUNTA(B97:E97)=0,"",IF(OR(LEN(Criteria!A97)+LEN(Criteria!B97)+LEN(Criteria!C97)+LEN(Criteria!D97)=0,AND(LEN($B$1)&gt;0,LEN(B97)&gt;0,IF(ISNUMBER(B97),OR(B97&lt;0,B97&gt;5,B97&lt;&gt;INT(B97)),TRUE)),AND(LEN($C$1)&gt;0,LEN(C97)&gt;0,IF(ISNUMBER(C97),OR(C97&lt;0,C97&gt;5,C97&lt;&gt;INT(C97)),TRUE)),AND(LEN($D$1)&gt;0,LEN(D97)&gt;0,IF(ISNUMBER(D97),OR(D97&lt;0,D97&gt;5,D97&lt;&gt;INT(D97)),TRUE)),AND(LEN($E$1)&gt;0,LEN(E97)&gt;0,IF(ISNUMBER(E97),OR(E97&lt;0,E97&gt;5,E97&lt;&gt;INT(E97)),TRUE))),"Check inputs",IF(AND(OR(N(Criteria!C97)&gt;0,Criteria!D97="Yes"),OR(AND(LEN($B$1)&gt;0,LEN(B97)=0),AND(LEN($C$1)&gt;0,LEN(C97)=0),AND(LEN($D$1)&gt;0,LEN(D97)=0),AND(LEN($E$1)&gt;0,LEN(E97)=0))),"Score all vendors","OK")))</f>
        <v/>
      </c>
    </row>
    <row r="98" spans="1:6" x14ac:dyDescent="0.25">
      <c r="A98" s="18" t="str">
        <f>IF(LEN(Criteria!A98)=0,"",Criteria!A98)</f>
        <v/>
      </c>
      <c r="B98" s="13"/>
      <c r="C98" s="13"/>
      <c r="D98" s="13"/>
      <c r="E98" s="13"/>
      <c r="F98" s="16" t="str">
        <f>IF(LEN(Criteria!A98)+LEN(Criteria!B98)+LEN(Criteria!C98)+LEN(Criteria!D98)+COUNTA(B98:E98)=0,"",IF(OR(LEN(Criteria!A98)+LEN(Criteria!B98)+LEN(Criteria!C98)+LEN(Criteria!D98)=0,AND(LEN($B$1)&gt;0,LEN(B98)&gt;0,IF(ISNUMBER(B98),OR(B98&lt;0,B98&gt;5,B98&lt;&gt;INT(B98)),TRUE)),AND(LEN($C$1)&gt;0,LEN(C98)&gt;0,IF(ISNUMBER(C98),OR(C98&lt;0,C98&gt;5,C98&lt;&gt;INT(C98)),TRUE)),AND(LEN($D$1)&gt;0,LEN(D98)&gt;0,IF(ISNUMBER(D98),OR(D98&lt;0,D98&gt;5,D98&lt;&gt;INT(D98)),TRUE)),AND(LEN($E$1)&gt;0,LEN(E98)&gt;0,IF(ISNUMBER(E98),OR(E98&lt;0,E98&gt;5,E98&lt;&gt;INT(E98)),TRUE))),"Check inputs",IF(AND(OR(N(Criteria!C98)&gt;0,Criteria!D98="Yes"),OR(AND(LEN($B$1)&gt;0,LEN(B98)=0),AND(LEN($C$1)&gt;0,LEN(C98)=0),AND(LEN($D$1)&gt;0,LEN(D98)=0),AND(LEN($E$1)&gt;0,LEN(E98)=0))),"Score all vendors","OK")))</f>
        <v/>
      </c>
    </row>
    <row r="99" spans="1:6" x14ac:dyDescent="0.25">
      <c r="A99" s="18" t="str">
        <f>IF(LEN(Criteria!A99)=0,"",Criteria!A99)</f>
        <v/>
      </c>
      <c r="B99" s="13"/>
      <c r="C99" s="13"/>
      <c r="D99" s="13"/>
      <c r="E99" s="13"/>
      <c r="F99" s="16" t="str">
        <f>IF(LEN(Criteria!A99)+LEN(Criteria!B99)+LEN(Criteria!C99)+LEN(Criteria!D99)+COUNTA(B99:E99)=0,"",IF(OR(LEN(Criteria!A99)+LEN(Criteria!B99)+LEN(Criteria!C99)+LEN(Criteria!D99)=0,AND(LEN($B$1)&gt;0,LEN(B99)&gt;0,IF(ISNUMBER(B99),OR(B99&lt;0,B99&gt;5,B99&lt;&gt;INT(B99)),TRUE)),AND(LEN($C$1)&gt;0,LEN(C99)&gt;0,IF(ISNUMBER(C99),OR(C99&lt;0,C99&gt;5,C99&lt;&gt;INT(C99)),TRUE)),AND(LEN($D$1)&gt;0,LEN(D99)&gt;0,IF(ISNUMBER(D99),OR(D99&lt;0,D99&gt;5,D99&lt;&gt;INT(D99)),TRUE)),AND(LEN($E$1)&gt;0,LEN(E99)&gt;0,IF(ISNUMBER(E99),OR(E99&lt;0,E99&gt;5,E99&lt;&gt;INT(E99)),TRUE))),"Check inputs",IF(AND(OR(N(Criteria!C99)&gt;0,Criteria!D99="Yes"),OR(AND(LEN($B$1)&gt;0,LEN(B99)=0),AND(LEN($C$1)&gt;0,LEN(C99)=0),AND(LEN($D$1)&gt;0,LEN(D99)=0),AND(LEN($E$1)&gt;0,LEN(E99)=0))),"Score all vendors","OK")))</f>
        <v/>
      </c>
    </row>
    <row r="100" spans="1:6" x14ac:dyDescent="0.25">
      <c r="A100" s="18" t="str">
        <f>IF(LEN(Criteria!A100)=0,"",Criteria!A100)</f>
        <v/>
      </c>
      <c r="B100" s="13"/>
      <c r="C100" s="13"/>
      <c r="D100" s="13"/>
      <c r="E100" s="13"/>
      <c r="F100" s="16" t="str">
        <f>IF(LEN(Criteria!A100)+LEN(Criteria!B100)+LEN(Criteria!C100)+LEN(Criteria!D100)+COUNTA(B100:E100)=0,"",IF(OR(LEN(Criteria!A100)+LEN(Criteria!B100)+LEN(Criteria!C100)+LEN(Criteria!D100)=0,AND(LEN($B$1)&gt;0,LEN(B100)&gt;0,IF(ISNUMBER(B100),OR(B100&lt;0,B100&gt;5,B100&lt;&gt;INT(B100)),TRUE)),AND(LEN($C$1)&gt;0,LEN(C100)&gt;0,IF(ISNUMBER(C100),OR(C100&lt;0,C100&gt;5,C100&lt;&gt;INT(C100)),TRUE)),AND(LEN($D$1)&gt;0,LEN(D100)&gt;0,IF(ISNUMBER(D100),OR(D100&lt;0,D100&gt;5,D100&lt;&gt;INT(D100)),TRUE)),AND(LEN($E$1)&gt;0,LEN(E100)&gt;0,IF(ISNUMBER(E100),OR(E100&lt;0,E100&gt;5,E100&lt;&gt;INT(E100)),TRUE))),"Check inputs",IF(AND(OR(N(Criteria!C100)&gt;0,Criteria!D100="Yes"),OR(AND(LEN($B$1)&gt;0,LEN(B100)=0),AND(LEN($C$1)&gt;0,LEN(C100)=0),AND(LEN($D$1)&gt;0,LEN(D100)=0),AND(LEN($E$1)&gt;0,LEN(E100)=0))),"Score all vendors","OK")))</f>
        <v/>
      </c>
    </row>
    <row r="101" spans="1:6" x14ac:dyDescent="0.25">
      <c r="A101" s="18" t="str">
        <f>IF(LEN(Criteria!A101)=0,"",Criteria!A101)</f>
        <v/>
      </c>
      <c r="B101" s="13"/>
      <c r="C101" s="13"/>
      <c r="D101" s="13"/>
      <c r="E101" s="13"/>
      <c r="F101" s="16" t="str">
        <f>IF(LEN(Criteria!A101)+LEN(Criteria!B101)+LEN(Criteria!C101)+LEN(Criteria!D101)+COUNTA(B101:E101)=0,"",IF(OR(LEN(Criteria!A101)+LEN(Criteria!B101)+LEN(Criteria!C101)+LEN(Criteria!D101)=0,AND(LEN($B$1)&gt;0,LEN(B101)&gt;0,IF(ISNUMBER(B101),OR(B101&lt;0,B101&gt;5,B101&lt;&gt;INT(B101)),TRUE)),AND(LEN($C$1)&gt;0,LEN(C101)&gt;0,IF(ISNUMBER(C101),OR(C101&lt;0,C101&gt;5,C101&lt;&gt;INT(C101)),TRUE)),AND(LEN($D$1)&gt;0,LEN(D101)&gt;0,IF(ISNUMBER(D101),OR(D101&lt;0,D101&gt;5,D101&lt;&gt;INT(D101)),TRUE)),AND(LEN($E$1)&gt;0,LEN(E101)&gt;0,IF(ISNUMBER(E101),OR(E101&lt;0,E101&gt;5,E101&lt;&gt;INT(E101)),TRUE))),"Check inputs",IF(AND(OR(N(Criteria!C101)&gt;0,Criteria!D101="Yes"),OR(AND(LEN($B$1)&gt;0,LEN(B101)=0),AND(LEN($C$1)&gt;0,LEN(C101)=0),AND(LEN($D$1)&gt;0,LEN(D101)=0),AND(LEN($E$1)&gt;0,LEN(E101)=0))),"Score all vendors","OK")))</f>
        <v/>
      </c>
    </row>
    <row r="102" spans="1:1" x14ac:dyDescent="0.25">
      <c r="A102" s="19" t="s">
        <v>63</v>
      </c>
    </row>
    <row r="103" spans="1:5" x14ac:dyDescent="0.25">
      <c r="A103" s="20" t="s">
        <v>64</v>
      </c>
      <c r="B103" s="21">
        <f>IF(LEN(B$1)=0,"Not used",SUMPRODUCT(Criteria!$C$2:$C$101,B$2:B$101))</f>
        <v>150</v>
      </c>
      <c r="C103" s="21">
        <f>IF(LEN(C$1)=0,"Not used",SUMPRODUCT(Criteria!$C$2:$C$101,C$2:C$101))</f>
        <v>145</v>
      </c>
      <c r="D103" s="21">
        <f>IF(LEN(D$1)=0,"Not used",SUMPRODUCT(Criteria!$C$2:$C$101,D$2:D$101))</f>
        <v>154</v>
      </c>
      <c r="E103" s="21">
        <f>IF(LEN(E$1)=0,"Not used",SUMPRODUCT(Criteria!$C$2:$C$101,E$2:E$101))</f>
        <v>137</v>
      </c>
    </row>
    <row r="104" spans="1:5" x14ac:dyDescent="0.25">
      <c r="A104" s="20" t="s">
        <v>65</v>
      </c>
      <c r="B104" s="22">
        <f>IF(LEN(B$1)=0,"n/a",IF(SUM(Criteria!$C$2:$C$101)=0,"n/a",B103/(SUM(Criteria!$C$2:$C$101)*5)))</f>
        <v>0.769230769230769</v>
      </c>
      <c r="C104" s="22">
        <f>IF(LEN(C$1)=0,"n/a",IF(SUM(Criteria!$C$2:$C$101)=0,"n/a",C103/(SUM(Criteria!$C$2:$C$101)*5)))</f>
        <v>0.743589743589744</v>
      </c>
      <c r="D104" s="22">
        <f>IF(LEN(D$1)=0,"n/a",IF(SUM(Criteria!$C$2:$C$101)=0,"n/a",D103/(SUM(Criteria!$C$2:$C$101)*5)))</f>
        <v>0.78974358974359</v>
      </c>
      <c r="E104" s="22">
        <f>IF(LEN(E$1)=0,"n/a",IF(SUM(Criteria!$C$2:$C$101)=0,"n/a",E103/(SUM(Criteria!$C$2:$C$101)*5)))</f>
        <v>0.702564102564103</v>
      </c>
    </row>
    <row r="105" spans="1:5" x14ac:dyDescent="0.25">
      <c r="A105" s="20" t="s">
        <v>66</v>
      </c>
      <c r="B105" s="21">
        <f>IF(LEN(B$1)=0,"Not used",SUMPRODUCT((Criteria!$D$2:$D$101="Yes")*ISNUMBER(B$2:B$101)*(B$2:B$101&gt;=Dashboard!$B$4)))</f>
        <v>4</v>
      </c>
      <c r="C105" s="21">
        <f>IF(LEN(C$1)=0,"Not used",SUMPRODUCT((Criteria!$D$2:$D$101="Yes")*ISNUMBER(C$2:C$101)*(C$2:C$101&gt;=Dashboard!$B$4)))</f>
        <v>4</v>
      </c>
      <c r="D105" s="21">
        <f>IF(LEN(D$1)=0,"Not used",SUMPRODUCT((Criteria!$D$2:$D$101="Yes")*ISNUMBER(D$2:D$101)*(D$2:D$101&gt;=Dashboard!$B$4)))</f>
        <v>3</v>
      </c>
      <c r="E105" s="21">
        <f>IF(LEN(E$1)=0,"Not used",SUMPRODUCT((Criteria!$D$2:$D$101="Yes")*ISNUMBER(E$2:E$101)*(E$2:E$101&gt;=Dashboard!$B$4)))</f>
        <v>3</v>
      </c>
    </row>
    <row r="106" spans="1:5" x14ac:dyDescent="0.25">
      <c r="A106" s="20" t="s">
        <v>67</v>
      </c>
      <c r="B106" s="21">
        <f>IF(LEN(B$1)=0,"Not used",SUMPRODUCT(--(Criteria!$D$2:$D$101="Yes")))</f>
        <v>4</v>
      </c>
      <c r="C106" s="21">
        <f>IF(LEN(C$1)=0,"Not used",SUMPRODUCT(--(Criteria!$D$2:$D$101="Yes")))</f>
        <v>4</v>
      </c>
      <c r="D106" s="21">
        <f>IF(LEN(D$1)=0,"Not used",SUMPRODUCT(--(Criteria!$D$2:$D$101="Yes")))</f>
        <v>4</v>
      </c>
      <c r="E106" s="21">
        <f>IF(LEN(E$1)=0,"Not used",SUMPRODUCT(--(Criteria!$D$2:$D$101="Yes")))</f>
        <v>4</v>
      </c>
    </row>
    <row r="107" spans="1:5" x14ac:dyDescent="0.25">
      <c r="A107" s="20" t="s">
        <v>68</v>
      </c>
      <c r="B107" s="23" t="str">
        <f>IF(LEN(B$1)=0,"Not used",IF(B105=B106,"Pass","Fail"))</f>
        <v>Pass</v>
      </c>
      <c r="C107" s="23" t="str">
        <f>IF(LEN(C$1)=0,"Not used",IF(C105=C106,"Pass","Fail"))</f>
        <v>Pass</v>
      </c>
      <c r="D107" s="23" t="str">
        <f>IF(LEN(D$1)=0,"Not used",IF(D105=D106,"Pass","Fail"))</f>
        <v>Fail</v>
      </c>
      <c r="E107" s="23" t="str">
        <f>IF(LEN(E$1)=0,"Not used",IF(E105=E106,"Pass","Fail"))</f>
        <v>Fail</v>
      </c>
    </row>
    <row r="108" spans="1:5" x14ac:dyDescent="0.25">
      <c r="A108" s="20" t="s">
        <v>69</v>
      </c>
      <c r="B108" s="21">
        <f>IF(LEN(B$1)=0,"Not used",IF(SUM(Criteria!$C$2:$C$101)=0,"n/a",IF(B107&lt;&gt;"Pass","Out (must-have)",1+SUMPRODUCT(($B$107:$E$107="Pass")*ISNUMBER($B$103:$E$103)*($B$103:$E$103&gt;B103)))))</f>
        <v>1</v>
      </c>
      <c r="C108" s="21">
        <f>IF(LEN(C$1)=0,"Not used",IF(SUM(Criteria!$C$2:$C$101)=0,"n/a",IF(C107&lt;&gt;"Pass","Out (must-have)",1+SUMPRODUCT(($B$107:$E$107="Pass")*ISNUMBER($B$103:$E$103)*($B$103:$E$103&gt;C103)))))</f>
        <v>2</v>
      </c>
      <c r="D108" s="21" t="str">
        <f>IF(LEN(D$1)=0,"Not used",IF(SUM(Criteria!$C$2:$C$101)=0,"n/a",IF(D107&lt;&gt;"Pass","Out (must-have)",1+SUMPRODUCT(($B$107:$E$107="Pass")*ISNUMBER($B$103:$E$103)*($B$103:$E$103&gt;D103)))))</f>
        <v>Out (must-have)</v>
      </c>
      <c r="E108" s="21" t="str">
        <f>IF(LEN(E$1)=0,"Not used",IF(SUM(Criteria!$C$2:$C$101)=0,"n/a",IF(E107&lt;&gt;"Pass","Out (must-have)",1+SUMPRODUCT(($B$107:$E$107="Pass")*ISNUMBER($B$103:$E$103)*($B$103:$E$103&gt;E103)))))</f>
        <v>Out (must-have)</v>
      </c>
    </row>
  </sheetData>
  <conditionalFormatting sqref="F2:F101">
    <cfRule type="expression" dxfId="1" priority="1">
      <formula>F2="Check inputs"</formula>
    </cfRule>
    <cfRule type="expression" dxfId="2" priority="2">
      <formula>F2="Score all vendors"</formula>
    </cfRule>
  </conditionalFormatting>
  <conditionalFormatting sqref="B107:E107">
    <cfRule type="expression" dxfId="3" priority="1">
      <formula>B107="Pass"</formula>
    </cfRule>
    <cfRule type="expression" dxfId="4" priority="2">
      <formula>B107="Fail"</formula>
    </cfRule>
  </conditionalFormatting>
  <dataValidations count="2">
    <dataValidation type="whole" allowBlank="1" showErrorMessage="1" errorTitle="Invalid score" error="Enter a whole number from 0 to 5." sqref="B10:E101">
      <formula1>0</formula1>
      <formula2>5</formula2>
    </dataValidation>
    <dataValidation type="whole" allowBlank="1" showErrorMessage="1" errorTitle="Invalid score" error="Enter a whole number from 0 to 5." sqref="B2:E101">
      <formula1>0</formula1>
      <formula2>5</formula2>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workbookViewId="0">
      <pane xSplit="1" ySplit="1" topLeftCell="B2" activePane="bottomRight" state="frozen"/>
      <selection pane="bottomRight"/>
    </sheetView>
  </sheetViews>
  <sheetFormatPr defaultRowHeight="15" outlineLevelRow="0" outlineLevelCol="0" x14ac:dyDescent="55"/>
  <cols>
    <col min="1" max="1" width="42" customWidth="1"/>
    <col min="2" max="5" width="12" customWidth="1"/>
    <col min="6" max="6" width="24" customWidth="1"/>
    <col min="7" max="7" width="14" customWidth="1"/>
  </cols>
  <sheetData>
    <row r="1" ht="36" customHeight="1" spans="1:7" x14ac:dyDescent="0.25">
      <c r="A1" s="11" t="s">
        <v>70</v>
      </c>
      <c r="B1" s="11" t="str">
        <f>IF(LEN(Scores!B$1)=0,"(not used)",Scores!B$1)</f>
        <v>Vendor A</v>
      </c>
      <c r="C1" s="11" t="str">
        <f>IF(LEN(Scores!C$1)=0,"(not used)",Scores!C$1)</f>
        <v>Vendor B</v>
      </c>
      <c r="D1" s="11" t="str">
        <f>IF(LEN(Scores!D$1)=0,"(not used)",Scores!D$1)</f>
        <v>Vendor C</v>
      </c>
      <c r="E1" s="11" t="str">
        <f>IF(LEN(Scores!E$1)=0,"(not used)",Scores!E$1)</f>
        <v>Vendor D</v>
      </c>
      <c r="F1" s="11" t="s">
        <v>71</v>
      </c>
      <c r="G1" s="11" t="s">
        <v>36</v>
      </c>
    </row>
    <row r="2" spans="1:7" x14ac:dyDescent="0.25">
      <c r="A2" s="12" t="s">
        <v>72</v>
      </c>
      <c r="B2" s="14" t="s">
        <v>73</v>
      </c>
      <c r="C2" s="14" t="s">
        <v>73</v>
      </c>
      <c r="D2" s="14" t="s">
        <v>74</v>
      </c>
      <c r="E2" s="14" t="s">
        <v>73</v>
      </c>
      <c r="F2" s="12"/>
      <c r="G2" s="16" t="str">
        <f>IF(COUNTA(A2:F2)=0,"",IF(OR(LEN(A2)=0,AND(LEN(Scores!$B$1)&gt;0,B2&lt;&gt;"Pass",B2&lt;&gt;"Partial",B2&lt;&gt;"Fail"),AND(LEN(Scores!$C$1)&gt;0,C2&lt;&gt;"Pass",C2&lt;&gt;"Partial",C2&lt;&gt;"Fail"),AND(LEN(Scores!$D$1)&gt;0,D2&lt;&gt;"Pass",D2&lt;&gt;"Partial",D2&lt;&gt;"Fail"),AND(LEN(Scores!$E$1)&gt;0,E2&lt;&gt;"Pass",E2&lt;&gt;"Partial",E2&lt;&gt;"Fail")),"Check inputs","OK"))</f>
        <v>OK</v>
      </c>
    </row>
    <row r="3" spans="1:7" x14ac:dyDescent="0.25">
      <c r="A3" s="12" t="s">
        <v>75</v>
      </c>
      <c r="B3" s="14" t="s">
        <v>73</v>
      </c>
      <c r="C3" s="14" t="s">
        <v>74</v>
      </c>
      <c r="D3" s="14" t="s">
        <v>73</v>
      </c>
      <c r="E3" s="14" t="s">
        <v>76</v>
      </c>
      <c r="F3" s="12"/>
      <c r="G3" s="16" t="str">
        <f>IF(COUNTA(A3:F3)=0,"",IF(OR(LEN(A3)=0,AND(LEN(Scores!$B$1)&gt;0,B3&lt;&gt;"Pass",B3&lt;&gt;"Partial",B3&lt;&gt;"Fail"),AND(LEN(Scores!$C$1)&gt;0,C3&lt;&gt;"Pass",C3&lt;&gt;"Partial",C3&lt;&gt;"Fail"),AND(LEN(Scores!$D$1)&gt;0,D3&lt;&gt;"Pass",D3&lt;&gt;"Partial",D3&lt;&gt;"Fail"),AND(LEN(Scores!$E$1)&gt;0,E3&lt;&gt;"Pass",E3&lt;&gt;"Partial",E3&lt;&gt;"Fail")),"Check inputs","OK"))</f>
        <v>OK</v>
      </c>
    </row>
    <row r="4" spans="1:7" x14ac:dyDescent="0.25">
      <c r="A4" s="12" t="s">
        <v>77</v>
      </c>
      <c r="B4" s="14" t="s">
        <v>73</v>
      </c>
      <c r="C4" s="14" t="s">
        <v>73</v>
      </c>
      <c r="D4" s="14" t="s">
        <v>73</v>
      </c>
      <c r="E4" s="14" t="s">
        <v>74</v>
      </c>
      <c r="F4" s="12"/>
      <c r="G4" s="16" t="str">
        <f>IF(COUNTA(A4:F4)=0,"",IF(OR(LEN(A4)=0,AND(LEN(Scores!$B$1)&gt;0,B4&lt;&gt;"Pass",B4&lt;&gt;"Partial",B4&lt;&gt;"Fail"),AND(LEN(Scores!$C$1)&gt;0,C4&lt;&gt;"Pass",C4&lt;&gt;"Partial",C4&lt;&gt;"Fail"),AND(LEN(Scores!$D$1)&gt;0,D4&lt;&gt;"Pass",D4&lt;&gt;"Partial",D4&lt;&gt;"Fail"),AND(LEN(Scores!$E$1)&gt;0,E4&lt;&gt;"Pass",E4&lt;&gt;"Partial",E4&lt;&gt;"Fail")),"Check inputs","OK"))</f>
        <v>OK</v>
      </c>
    </row>
    <row r="5" spans="1:7" x14ac:dyDescent="0.25">
      <c r="A5" s="12" t="s">
        <v>78</v>
      </c>
      <c r="B5" s="14" t="s">
        <v>74</v>
      </c>
      <c r="C5" s="14" t="s">
        <v>76</v>
      </c>
      <c r="D5" s="14" t="s">
        <v>73</v>
      </c>
      <c r="E5" s="14" t="s">
        <v>73</v>
      </c>
      <c r="F5" s="12"/>
      <c r="G5" s="16" t="str">
        <f>IF(COUNTA(A5:F5)=0,"",IF(OR(LEN(A5)=0,AND(LEN(Scores!$B$1)&gt;0,B5&lt;&gt;"Pass",B5&lt;&gt;"Partial",B5&lt;&gt;"Fail"),AND(LEN(Scores!$C$1)&gt;0,C5&lt;&gt;"Pass",C5&lt;&gt;"Partial",C5&lt;&gt;"Fail"),AND(LEN(Scores!$D$1)&gt;0,D5&lt;&gt;"Pass",D5&lt;&gt;"Partial",D5&lt;&gt;"Fail"),AND(LEN(Scores!$E$1)&gt;0,E5&lt;&gt;"Pass",E5&lt;&gt;"Partial",E5&lt;&gt;"Fail")),"Check inputs","OK"))</f>
        <v>OK</v>
      </c>
    </row>
    <row r="6" spans="1:7" x14ac:dyDescent="0.25">
      <c r="A6" s="12" t="s">
        <v>79</v>
      </c>
      <c r="B6" s="14" t="s">
        <v>73</v>
      </c>
      <c r="C6" s="14" t="s">
        <v>73</v>
      </c>
      <c r="D6" s="14" t="s">
        <v>74</v>
      </c>
      <c r="E6" s="14" t="s">
        <v>73</v>
      </c>
      <c r="F6" s="12"/>
      <c r="G6" s="16" t="str">
        <f>IF(COUNTA(A6:F6)=0,"",IF(OR(LEN(A6)=0,AND(LEN(Scores!$B$1)&gt;0,B6&lt;&gt;"Pass",B6&lt;&gt;"Partial",B6&lt;&gt;"Fail"),AND(LEN(Scores!$C$1)&gt;0,C6&lt;&gt;"Pass",C6&lt;&gt;"Partial",C6&lt;&gt;"Fail"),AND(LEN(Scores!$D$1)&gt;0,D6&lt;&gt;"Pass",D6&lt;&gt;"Partial",D6&lt;&gt;"Fail"),AND(LEN(Scores!$E$1)&gt;0,E6&lt;&gt;"Pass",E6&lt;&gt;"Partial",E6&lt;&gt;"Fail")),"Check inputs","OK"))</f>
        <v>OK</v>
      </c>
    </row>
    <row r="7" spans="1:7" x14ac:dyDescent="0.25">
      <c r="A7" s="12"/>
      <c r="B7" s="14"/>
      <c r="C7" s="14"/>
      <c r="D7" s="14"/>
      <c r="E7" s="14"/>
      <c r="F7" s="12"/>
      <c r="G7" s="16" t="str">
        <f>IF(COUNTA(A7:F7)=0,"",IF(OR(LEN(A7)=0,AND(LEN(Scores!$B$1)&gt;0,B7&lt;&gt;"Pass",B7&lt;&gt;"Partial",B7&lt;&gt;"Fail"),AND(LEN(Scores!$C$1)&gt;0,C7&lt;&gt;"Pass",C7&lt;&gt;"Partial",C7&lt;&gt;"Fail"),AND(LEN(Scores!$D$1)&gt;0,D7&lt;&gt;"Pass",D7&lt;&gt;"Partial",D7&lt;&gt;"Fail"),AND(LEN(Scores!$E$1)&gt;0,E7&lt;&gt;"Pass",E7&lt;&gt;"Partial",E7&lt;&gt;"Fail")),"Check inputs","OK"))</f>
        <v/>
      </c>
    </row>
    <row r="8" spans="1:7" x14ac:dyDescent="0.25">
      <c r="A8" s="12"/>
      <c r="B8" s="14"/>
      <c r="C8" s="14"/>
      <c r="D8" s="14"/>
      <c r="E8" s="14"/>
      <c r="F8" s="12"/>
      <c r="G8" s="16" t="str">
        <f>IF(COUNTA(A8:F8)=0,"",IF(OR(LEN(A8)=0,AND(LEN(Scores!$B$1)&gt;0,B8&lt;&gt;"Pass",B8&lt;&gt;"Partial",B8&lt;&gt;"Fail"),AND(LEN(Scores!$C$1)&gt;0,C8&lt;&gt;"Pass",C8&lt;&gt;"Partial",C8&lt;&gt;"Fail"),AND(LEN(Scores!$D$1)&gt;0,D8&lt;&gt;"Pass",D8&lt;&gt;"Partial",D8&lt;&gt;"Fail"),AND(LEN(Scores!$E$1)&gt;0,E8&lt;&gt;"Pass",E8&lt;&gt;"Partial",E8&lt;&gt;"Fail")),"Check inputs","OK"))</f>
        <v/>
      </c>
    </row>
    <row r="9" spans="1:7" x14ac:dyDescent="0.25">
      <c r="A9" s="12"/>
      <c r="B9" s="14"/>
      <c r="C9" s="14"/>
      <c r="D9" s="14"/>
      <c r="E9" s="14"/>
      <c r="F9" s="12"/>
      <c r="G9" s="16" t="str">
        <f>IF(COUNTA(A9:F9)=0,"",IF(OR(LEN(A9)=0,AND(LEN(Scores!$B$1)&gt;0,B9&lt;&gt;"Pass",B9&lt;&gt;"Partial",B9&lt;&gt;"Fail"),AND(LEN(Scores!$C$1)&gt;0,C9&lt;&gt;"Pass",C9&lt;&gt;"Partial",C9&lt;&gt;"Fail"),AND(LEN(Scores!$D$1)&gt;0,D9&lt;&gt;"Pass",D9&lt;&gt;"Partial",D9&lt;&gt;"Fail"),AND(LEN(Scores!$E$1)&gt;0,E9&lt;&gt;"Pass",E9&lt;&gt;"Partial",E9&lt;&gt;"Fail")),"Check inputs","OK"))</f>
        <v/>
      </c>
    </row>
    <row r="10" spans="1:7" x14ac:dyDescent="0.25">
      <c r="A10" s="12"/>
      <c r="B10" s="14"/>
      <c r="C10" s="14"/>
      <c r="D10" s="14"/>
      <c r="E10" s="14"/>
      <c r="F10" s="12"/>
      <c r="G10" s="16" t="str">
        <f>IF(COUNTA(A10:F10)=0,"",IF(OR(LEN(A10)=0,AND(LEN(Scores!$B$1)&gt;0,B10&lt;&gt;"Pass",B10&lt;&gt;"Partial",B10&lt;&gt;"Fail"),AND(LEN(Scores!$C$1)&gt;0,C10&lt;&gt;"Pass",C10&lt;&gt;"Partial",C10&lt;&gt;"Fail"),AND(LEN(Scores!$D$1)&gt;0,D10&lt;&gt;"Pass",D10&lt;&gt;"Partial",D10&lt;&gt;"Fail"),AND(LEN(Scores!$E$1)&gt;0,E10&lt;&gt;"Pass",E10&lt;&gt;"Partial",E10&lt;&gt;"Fail")),"Check inputs","OK"))</f>
        <v/>
      </c>
    </row>
    <row r="11" spans="1:7" x14ac:dyDescent="0.25">
      <c r="A11" s="12"/>
      <c r="B11" s="14"/>
      <c r="C11" s="14"/>
      <c r="D11" s="14"/>
      <c r="E11" s="14"/>
      <c r="F11" s="12"/>
      <c r="G11" s="16" t="str">
        <f>IF(COUNTA(A11:F11)=0,"",IF(OR(LEN(A11)=0,AND(LEN(Scores!$B$1)&gt;0,B11&lt;&gt;"Pass",B11&lt;&gt;"Partial",B11&lt;&gt;"Fail"),AND(LEN(Scores!$C$1)&gt;0,C11&lt;&gt;"Pass",C11&lt;&gt;"Partial",C11&lt;&gt;"Fail"),AND(LEN(Scores!$D$1)&gt;0,D11&lt;&gt;"Pass",D11&lt;&gt;"Partial",D11&lt;&gt;"Fail"),AND(LEN(Scores!$E$1)&gt;0,E11&lt;&gt;"Pass",E11&lt;&gt;"Partial",E11&lt;&gt;"Fail")),"Check inputs","OK"))</f>
        <v/>
      </c>
    </row>
    <row r="12" spans="1:7" x14ac:dyDescent="0.25">
      <c r="A12" s="12"/>
      <c r="B12" s="14"/>
      <c r="C12" s="14"/>
      <c r="D12" s="14"/>
      <c r="E12" s="14"/>
      <c r="F12" s="12"/>
      <c r="G12" s="16" t="str">
        <f>IF(COUNTA(A12:F12)=0,"",IF(OR(LEN(A12)=0,AND(LEN(Scores!$B$1)&gt;0,B12&lt;&gt;"Pass",B12&lt;&gt;"Partial",B12&lt;&gt;"Fail"),AND(LEN(Scores!$C$1)&gt;0,C12&lt;&gt;"Pass",C12&lt;&gt;"Partial",C12&lt;&gt;"Fail"),AND(LEN(Scores!$D$1)&gt;0,D12&lt;&gt;"Pass",D12&lt;&gt;"Partial",D12&lt;&gt;"Fail"),AND(LEN(Scores!$E$1)&gt;0,E12&lt;&gt;"Pass",E12&lt;&gt;"Partial",E12&lt;&gt;"Fail")),"Check inputs","OK"))</f>
        <v/>
      </c>
    </row>
    <row r="13" spans="1:7" x14ac:dyDescent="0.25">
      <c r="A13" s="12"/>
      <c r="B13" s="14"/>
      <c r="C13" s="14"/>
      <c r="D13" s="14"/>
      <c r="E13" s="14"/>
      <c r="F13" s="12"/>
      <c r="G13" s="16" t="str">
        <f>IF(COUNTA(A13:F13)=0,"",IF(OR(LEN(A13)=0,AND(LEN(Scores!$B$1)&gt;0,B13&lt;&gt;"Pass",B13&lt;&gt;"Partial",B13&lt;&gt;"Fail"),AND(LEN(Scores!$C$1)&gt;0,C13&lt;&gt;"Pass",C13&lt;&gt;"Partial",C13&lt;&gt;"Fail"),AND(LEN(Scores!$D$1)&gt;0,D13&lt;&gt;"Pass",D13&lt;&gt;"Partial",D13&lt;&gt;"Fail"),AND(LEN(Scores!$E$1)&gt;0,E13&lt;&gt;"Pass",E13&lt;&gt;"Partial",E13&lt;&gt;"Fail")),"Check inputs","OK"))</f>
        <v/>
      </c>
    </row>
    <row r="14" spans="1:7" x14ac:dyDescent="0.25">
      <c r="A14" s="12"/>
      <c r="B14" s="14"/>
      <c r="C14" s="14"/>
      <c r="D14" s="14"/>
      <c r="E14" s="14"/>
      <c r="F14" s="12"/>
      <c r="G14" s="16" t="str">
        <f>IF(COUNTA(A14:F14)=0,"",IF(OR(LEN(A14)=0,AND(LEN(Scores!$B$1)&gt;0,B14&lt;&gt;"Pass",B14&lt;&gt;"Partial",B14&lt;&gt;"Fail"),AND(LEN(Scores!$C$1)&gt;0,C14&lt;&gt;"Pass",C14&lt;&gt;"Partial",C14&lt;&gt;"Fail"),AND(LEN(Scores!$D$1)&gt;0,D14&lt;&gt;"Pass",D14&lt;&gt;"Partial",D14&lt;&gt;"Fail"),AND(LEN(Scores!$E$1)&gt;0,E14&lt;&gt;"Pass",E14&lt;&gt;"Partial",E14&lt;&gt;"Fail")),"Check inputs","OK"))</f>
        <v/>
      </c>
    </row>
    <row r="15" spans="1:7" x14ac:dyDescent="0.25">
      <c r="A15" s="12"/>
      <c r="B15" s="14"/>
      <c r="C15" s="14"/>
      <c r="D15" s="14"/>
      <c r="E15" s="14"/>
      <c r="F15" s="12"/>
      <c r="G15" s="16" t="str">
        <f>IF(COUNTA(A15:F15)=0,"",IF(OR(LEN(A15)=0,AND(LEN(Scores!$B$1)&gt;0,B15&lt;&gt;"Pass",B15&lt;&gt;"Partial",B15&lt;&gt;"Fail"),AND(LEN(Scores!$C$1)&gt;0,C15&lt;&gt;"Pass",C15&lt;&gt;"Partial",C15&lt;&gt;"Fail"),AND(LEN(Scores!$D$1)&gt;0,D15&lt;&gt;"Pass",D15&lt;&gt;"Partial",D15&lt;&gt;"Fail"),AND(LEN(Scores!$E$1)&gt;0,E15&lt;&gt;"Pass",E15&lt;&gt;"Partial",E15&lt;&gt;"Fail")),"Check inputs","OK"))</f>
        <v/>
      </c>
    </row>
    <row r="16" spans="1:7" x14ac:dyDescent="0.25">
      <c r="A16" s="12"/>
      <c r="B16" s="14"/>
      <c r="C16" s="14"/>
      <c r="D16" s="14"/>
      <c r="E16" s="14"/>
      <c r="F16" s="12"/>
      <c r="G16" s="16" t="str">
        <f>IF(COUNTA(A16:F16)=0,"",IF(OR(LEN(A16)=0,AND(LEN(Scores!$B$1)&gt;0,B16&lt;&gt;"Pass",B16&lt;&gt;"Partial",B16&lt;&gt;"Fail"),AND(LEN(Scores!$C$1)&gt;0,C16&lt;&gt;"Pass",C16&lt;&gt;"Partial",C16&lt;&gt;"Fail"),AND(LEN(Scores!$D$1)&gt;0,D16&lt;&gt;"Pass",D16&lt;&gt;"Partial",D16&lt;&gt;"Fail"),AND(LEN(Scores!$E$1)&gt;0,E16&lt;&gt;"Pass",E16&lt;&gt;"Partial",E16&lt;&gt;"Fail")),"Check inputs","OK"))</f>
        <v/>
      </c>
    </row>
    <row r="17" spans="1:7" x14ac:dyDescent="0.25">
      <c r="A17" s="12"/>
      <c r="B17" s="14"/>
      <c r="C17" s="14"/>
      <c r="D17" s="14"/>
      <c r="E17" s="14"/>
      <c r="F17" s="12"/>
      <c r="G17" s="16" t="str">
        <f>IF(COUNTA(A17:F17)=0,"",IF(OR(LEN(A17)=0,AND(LEN(Scores!$B$1)&gt;0,B17&lt;&gt;"Pass",B17&lt;&gt;"Partial",B17&lt;&gt;"Fail"),AND(LEN(Scores!$C$1)&gt;0,C17&lt;&gt;"Pass",C17&lt;&gt;"Partial",C17&lt;&gt;"Fail"),AND(LEN(Scores!$D$1)&gt;0,D17&lt;&gt;"Pass",D17&lt;&gt;"Partial",D17&lt;&gt;"Fail"),AND(LEN(Scores!$E$1)&gt;0,E17&lt;&gt;"Pass",E17&lt;&gt;"Partial",E17&lt;&gt;"Fail")),"Check inputs","OK"))</f>
        <v/>
      </c>
    </row>
    <row r="18" spans="1:7" x14ac:dyDescent="0.25">
      <c r="A18" s="12"/>
      <c r="B18" s="14"/>
      <c r="C18" s="14"/>
      <c r="D18" s="14"/>
      <c r="E18" s="14"/>
      <c r="F18" s="12"/>
      <c r="G18" s="16" t="str">
        <f>IF(COUNTA(A18:F18)=0,"",IF(OR(LEN(A18)=0,AND(LEN(Scores!$B$1)&gt;0,B18&lt;&gt;"Pass",B18&lt;&gt;"Partial",B18&lt;&gt;"Fail"),AND(LEN(Scores!$C$1)&gt;0,C18&lt;&gt;"Pass",C18&lt;&gt;"Partial",C18&lt;&gt;"Fail"),AND(LEN(Scores!$D$1)&gt;0,D18&lt;&gt;"Pass",D18&lt;&gt;"Partial",D18&lt;&gt;"Fail"),AND(LEN(Scores!$E$1)&gt;0,E18&lt;&gt;"Pass",E18&lt;&gt;"Partial",E18&lt;&gt;"Fail")),"Check inputs","OK"))</f>
        <v/>
      </c>
    </row>
    <row r="19" spans="1:7" x14ac:dyDescent="0.25">
      <c r="A19" s="12"/>
      <c r="B19" s="14"/>
      <c r="C19" s="14"/>
      <c r="D19" s="14"/>
      <c r="E19" s="14"/>
      <c r="F19" s="12"/>
      <c r="G19" s="16" t="str">
        <f>IF(COUNTA(A19:F19)=0,"",IF(OR(LEN(A19)=0,AND(LEN(Scores!$B$1)&gt;0,B19&lt;&gt;"Pass",B19&lt;&gt;"Partial",B19&lt;&gt;"Fail"),AND(LEN(Scores!$C$1)&gt;0,C19&lt;&gt;"Pass",C19&lt;&gt;"Partial",C19&lt;&gt;"Fail"),AND(LEN(Scores!$D$1)&gt;0,D19&lt;&gt;"Pass",D19&lt;&gt;"Partial",D19&lt;&gt;"Fail"),AND(LEN(Scores!$E$1)&gt;0,E19&lt;&gt;"Pass",E19&lt;&gt;"Partial",E19&lt;&gt;"Fail")),"Check inputs","OK"))</f>
        <v/>
      </c>
    </row>
    <row r="20" spans="1:7" x14ac:dyDescent="0.25">
      <c r="A20" s="12"/>
      <c r="B20" s="14"/>
      <c r="C20" s="14"/>
      <c r="D20" s="14"/>
      <c r="E20" s="14"/>
      <c r="F20" s="12"/>
      <c r="G20" s="16" t="str">
        <f>IF(COUNTA(A20:F20)=0,"",IF(OR(LEN(A20)=0,AND(LEN(Scores!$B$1)&gt;0,B20&lt;&gt;"Pass",B20&lt;&gt;"Partial",B20&lt;&gt;"Fail"),AND(LEN(Scores!$C$1)&gt;0,C20&lt;&gt;"Pass",C20&lt;&gt;"Partial",C20&lt;&gt;"Fail"),AND(LEN(Scores!$D$1)&gt;0,D20&lt;&gt;"Pass",D20&lt;&gt;"Partial",D20&lt;&gt;"Fail"),AND(LEN(Scores!$E$1)&gt;0,E20&lt;&gt;"Pass",E20&lt;&gt;"Partial",E20&lt;&gt;"Fail")),"Check inputs","OK"))</f>
        <v/>
      </c>
    </row>
    <row r="21" spans="1:7" x14ac:dyDescent="0.25">
      <c r="A21" s="12"/>
      <c r="B21" s="14"/>
      <c r="C21" s="14"/>
      <c r="D21" s="14"/>
      <c r="E21" s="14"/>
      <c r="F21" s="12"/>
      <c r="G21" s="16" t="str">
        <f>IF(COUNTA(A21:F21)=0,"",IF(OR(LEN(A21)=0,AND(LEN(Scores!$B$1)&gt;0,B21&lt;&gt;"Pass",B21&lt;&gt;"Partial",B21&lt;&gt;"Fail"),AND(LEN(Scores!$C$1)&gt;0,C21&lt;&gt;"Pass",C21&lt;&gt;"Partial",C21&lt;&gt;"Fail"),AND(LEN(Scores!$D$1)&gt;0,D21&lt;&gt;"Pass",D21&lt;&gt;"Partial",D21&lt;&gt;"Fail"),AND(LEN(Scores!$E$1)&gt;0,E21&lt;&gt;"Pass",E21&lt;&gt;"Partial",E21&lt;&gt;"Fail")),"Check inputs","OK"))</f>
        <v/>
      </c>
    </row>
    <row r="22" spans="1:7" x14ac:dyDescent="0.25">
      <c r="A22" s="12"/>
      <c r="B22" s="14"/>
      <c r="C22" s="14"/>
      <c r="D22" s="14"/>
      <c r="E22" s="14"/>
      <c r="F22" s="12"/>
      <c r="G22" s="16" t="str">
        <f>IF(COUNTA(A22:F22)=0,"",IF(OR(LEN(A22)=0,AND(LEN(Scores!$B$1)&gt;0,B22&lt;&gt;"Pass",B22&lt;&gt;"Partial",B22&lt;&gt;"Fail"),AND(LEN(Scores!$C$1)&gt;0,C22&lt;&gt;"Pass",C22&lt;&gt;"Partial",C22&lt;&gt;"Fail"),AND(LEN(Scores!$D$1)&gt;0,D22&lt;&gt;"Pass",D22&lt;&gt;"Partial",D22&lt;&gt;"Fail"),AND(LEN(Scores!$E$1)&gt;0,E22&lt;&gt;"Pass",E22&lt;&gt;"Partial",E22&lt;&gt;"Fail")),"Check inputs","OK"))</f>
        <v/>
      </c>
    </row>
    <row r="23" spans="1:7" x14ac:dyDescent="0.25">
      <c r="A23" s="12"/>
      <c r="B23" s="14"/>
      <c r="C23" s="14"/>
      <c r="D23" s="14"/>
      <c r="E23" s="14"/>
      <c r="F23" s="12"/>
      <c r="G23" s="16" t="str">
        <f>IF(COUNTA(A23:F23)=0,"",IF(OR(LEN(A23)=0,AND(LEN(Scores!$B$1)&gt;0,B23&lt;&gt;"Pass",B23&lt;&gt;"Partial",B23&lt;&gt;"Fail"),AND(LEN(Scores!$C$1)&gt;0,C23&lt;&gt;"Pass",C23&lt;&gt;"Partial",C23&lt;&gt;"Fail"),AND(LEN(Scores!$D$1)&gt;0,D23&lt;&gt;"Pass",D23&lt;&gt;"Partial",D23&lt;&gt;"Fail"),AND(LEN(Scores!$E$1)&gt;0,E23&lt;&gt;"Pass",E23&lt;&gt;"Partial",E23&lt;&gt;"Fail")),"Check inputs","OK"))</f>
        <v/>
      </c>
    </row>
    <row r="24" spans="1:7" x14ac:dyDescent="0.25">
      <c r="A24" s="12"/>
      <c r="B24" s="14"/>
      <c r="C24" s="14"/>
      <c r="D24" s="14"/>
      <c r="E24" s="14"/>
      <c r="F24" s="12"/>
      <c r="G24" s="16" t="str">
        <f>IF(COUNTA(A24:F24)=0,"",IF(OR(LEN(A24)=0,AND(LEN(Scores!$B$1)&gt;0,B24&lt;&gt;"Pass",B24&lt;&gt;"Partial",B24&lt;&gt;"Fail"),AND(LEN(Scores!$C$1)&gt;0,C24&lt;&gt;"Pass",C24&lt;&gt;"Partial",C24&lt;&gt;"Fail"),AND(LEN(Scores!$D$1)&gt;0,D24&lt;&gt;"Pass",D24&lt;&gt;"Partial",D24&lt;&gt;"Fail"),AND(LEN(Scores!$E$1)&gt;0,E24&lt;&gt;"Pass",E24&lt;&gt;"Partial",E24&lt;&gt;"Fail")),"Check inputs","OK"))</f>
        <v/>
      </c>
    </row>
    <row r="25" spans="1:7" x14ac:dyDescent="0.25">
      <c r="A25" s="12"/>
      <c r="B25" s="14"/>
      <c r="C25" s="14"/>
      <c r="D25" s="14"/>
      <c r="E25" s="14"/>
      <c r="F25" s="12"/>
      <c r="G25" s="16" t="str">
        <f>IF(COUNTA(A25:F25)=0,"",IF(OR(LEN(A25)=0,AND(LEN(Scores!$B$1)&gt;0,B25&lt;&gt;"Pass",B25&lt;&gt;"Partial",B25&lt;&gt;"Fail"),AND(LEN(Scores!$C$1)&gt;0,C25&lt;&gt;"Pass",C25&lt;&gt;"Partial",C25&lt;&gt;"Fail"),AND(LEN(Scores!$D$1)&gt;0,D25&lt;&gt;"Pass",D25&lt;&gt;"Partial",D25&lt;&gt;"Fail"),AND(LEN(Scores!$E$1)&gt;0,E25&lt;&gt;"Pass",E25&lt;&gt;"Partial",E25&lt;&gt;"Fail")),"Check inputs","OK"))</f>
        <v/>
      </c>
    </row>
    <row r="26" spans="1:7" x14ac:dyDescent="0.25">
      <c r="A26" s="12"/>
      <c r="B26" s="14"/>
      <c r="C26" s="14"/>
      <c r="D26" s="14"/>
      <c r="E26" s="14"/>
      <c r="F26" s="12"/>
      <c r="G26" s="16" t="str">
        <f>IF(COUNTA(A26:F26)=0,"",IF(OR(LEN(A26)=0,AND(LEN(Scores!$B$1)&gt;0,B26&lt;&gt;"Pass",B26&lt;&gt;"Partial",B26&lt;&gt;"Fail"),AND(LEN(Scores!$C$1)&gt;0,C26&lt;&gt;"Pass",C26&lt;&gt;"Partial",C26&lt;&gt;"Fail"),AND(LEN(Scores!$D$1)&gt;0,D26&lt;&gt;"Pass",D26&lt;&gt;"Partial",D26&lt;&gt;"Fail"),AND(LEN(Scores!$E$1)&gt;0,E26&lt;&gt;"Pass",E26&lt;&gt;"Partial",E26&lt;&gt;"Fail")),"Check inputs","OK"))</f>
        <v/>
      </c>
    </row>
    <row r="27" spans="1:7" x14ac:dyDescent="0.25">
      <c r="A27" s="12"/>
      <c r="B27" s="14"/>
      <c r="C27" s="14"/>
      <c r="D27" s="14"/>
      <c r="E27" s="14"/>
      <c r="F27" s="12"/>
      <c r="G27" s="16" t="str">
        <f>IF(COUNTA(A27:F27)=0,"",IF(OR(LEN(A27)=0,AND(LEN(Scores!$B$1)&gt;0,B27&lt;&gt;"Pass",B27&lt;&gt;"Partial",B27&lt;&gt;"Fail"),AND(LEN(Scores!$C$1)&gt;0,C27&lt;&gt;"Pass",C27&lt;&gt;"Partial",C27&lt;&gt;"Fail"),AND(LEN(Scores!$D$1)&gt;0,D27&lt;&gt;"Pass",D27&lt;&gt;"Partial",D27&lt;&gt;"Fail"),AND(LEN(Scores!$E$1)&gt;0,E27&lt;&gt;"Pass",E27&lt;&gt;"Partial",E27&lt;&gt;"Fail")),"Check inputs","OK"))</f>
        <v/>
      </c>
    </row>
    <row r="28" spans="1:7" x14ac:dyDescent="0.25">
      <c r="A28" s="12"/>
      <c r="B28" s="14"/>
      <c r="C28" s="14"/>
      <c r="D28" s="14"/>
      <c r="E28" s="14"/>
      <c r="F28" s="12"/>
      <c r="G28" s="16" t="str">
        <f>IF(COUNTA(A28:F28)=0,"",IF(OR(LEN(A28)=0,AND(LEN(Scores!$B$1)&gt;0,B28&lt;&gt;"Pass",B28&lt;&gt;"Partial",B28&lt;&gt;"Fail"),AND(LEN(Scores!$C$1)&gt;0,C28&lt;&gt;"Pass",C28&lt;&gt;"Partial",C28&lt;&gt;"Fail"),AND(LEN(Scores!$D$1)&gt;0,D28&lt;&gt;"Pass",D28&lt;&gt;"Partial",D28&lt;&gt;"Fail"),AND(LEN(Scores!$E$1)&gt;0,E28&lt;&gt;"Pass",E28&lt;&gt;"Partial",E28&lt;&gt;"Fail")),"Check inputs","OK"))</f>
        <v/>
      </c>
    </row>
    <row r="29" spans="1:7" x14ac:dyDescent="0.25">
      <c r="A29" s="12"/>
      <c r="B29" s="14"/>
      <c r="C29" s="14"/>
      <c r="D29" s="14"/>
      <c r="E29" s="14"/>
      <c r="F29" s="12"/>
      <c r="G29" s="16" t="str">
        <f>IF(COUNTA(A29:F29)=0,"",IF(OR(LEN(A29)=0,AND(LEN(Scores!$B$1)&gt;0,B29&lt;&gt;"Pass",B29&lt;&gt;"Partial",B29&lt;&gt;"Fail"),AND(LEN(Scores!$C$1)&gt;0,C29&lt;&gt;"Pass",C29&lt;&gt;"Partial",C29&lt;&gt;"Fail"),AND(LEN(Scores!$D$1)&gt;0,D29&lt;&gt;"Pass",D29&lt;&gt;"Partial",D29&lt;&gt;"Fail"),AND(LEN(Scores!$E$1)&gt;0,E29&lt;&gt;"Pass",E29&lt;&gt;"Partial",E29&lt;&gt;"Fail")),"Check inputs","OK"))</f>
        <v/>
      </c>
    </row>
    <row r="30" spans="1:7" x14ac:dyDescent="0.25">
      <c r="A30" s="12"/>
      <c r="B30" s="14"/>
      <c r="C30" s="14"/>
      <c r="D30" s="14"/>
      <c r="E30" s="14"/>
      <c r="F30" s="12"/>
      <c r="G30" s="16" t="str">
        <f>IF(COUNTA(A30:F30)=0,"",IF(OR(LEN(A30)=0,AND(LEN(Scores!$B$1)&gt;0,B30&lt;&gt;"Pass",B30&lt;&gt;"Partial",B30&lt;&gt;"Fail"),AND(LEN(Scores!$C$1)&gt;0,C30&lt;&gt;"Pass",C30&lt;&gt;"Partial",C30&lt;&gt;"Fail"),AND(LEN(Scores!$D$1)&gt;0,D30&lt;&gt;"Pass",D30&lt;&gt;"Partial",D30&lt;&gt;"Fail"),AND(LEN(Scores!$E$1)&gt;0,E30&lt;&gt;"Pass",E30&lt;&gt;"Partial",E30&lt;&gt;"Fail")),"Check inputs","OK"))</f>
        <v/>
      </c>
    </row>
    <row r="31" spans="1:7" x14ac:dyDescent="0.25">
      <c r="A31" s="12"/>
      <c r="B31" s="14"/>
      <c r="C31" s="14"/>
      <c r="D31" s="14"/>
      <c r="E31" s="14"/>
      <c r="F31" s="12"/>
      <c r="G31" s="16" t="str">
        <f>IF(COUNTA(A31:F31)=0,"",IF(OR(LEN(A31)=0,AND(LEN(Scores!$B$1)&gt;0,B31&lt;&gt;"Pass",B31&lt;&gt;"Partial",B31&lt;&gt;"Fail"),AND(LEN(Scores!$C$1)&gt;0,C31&lt;&gt;"Pass",C31&lt;&gt;"Partial",C31&lt;&gt;"Fail"),AND(LEN(Scores!$D$1)&gt;0,D31&lt;&gt;"Pass",D31&lt;&gt;"Partial",D31&lt;&gt;"Fail"),AND(LEN(Scores!$E$1)&gt;0,E31&lt;&gt;"Pass",E31&lt;&gt;"Partial",E31&lt;&gt;"Fail")),"Check inputs","OK"))</f>
        <v/>
      </c>
    </row>
    <row r="32" spans="1:7" x14ac:dyDescent="0.25">
      <c r="A32" s="12"/>
      <c r="B32" s="14"/>
      <c r="C32" s="14"/>
      <c r="D32" s="14"/>
      <c r="E32" s="14"/>
      <c r="F32" s="12"/>
      <c r="G32" s="16" t="str">
        <f>IF(COUNTA(A32:F32)=0,"",IF(OR(LEN(A32)=0,AND(LEN(Scores!$B$1)&gt;0,B32&lt;&gt;"Pass",B32&lt;&gt;"Partial",B32&lt;&gt;"Fail"),AND(LEN(Scores!$C$1)&gt;0,C32&lt;&gt;"Pass",C32&lt;&gt;"Partial",C32&lt;&gt;"Fail"),AND(LEN(Scores!$D$1)&gt;0,D32&lt;&gt;"Pass",D32&lt;&gt;"Partial",D32&lt;&gt;"Fail"),AND(LEN(Scores!$E$1)&gt;0,E32&lt;&gt;"Pass",E32&lt;&gt;"Partial",E32&lt;&gt;"Fail")),"Check inputs","OK"))</f>
        <v/>
      </c>
    </row>
    <row r="33" spans="1:7" x14ac:dyDescent="0.25">
      <c r="A33" s="12"/>
      <c r="B33" s="14"/>
      <c r="C33" s="14"/>
      <c r="D33" s="14"/>
      <c r="E33" s="14"/>
      <c r="F33" s="12"/>
      <c r="G33" s="16" t="str">
        <f>IF(COUNTA(A33:F33)=0,"",IF(OR(LEN(A33)=0,AND(LEN(Scores!$B$1)&gt;0,B33&lt;&gt;"Pass",B33&lt;&gt;"Partial",B33&lt;&gt;"Fail"),AND(LEN(Scores!$C$1)&gt;0,C33&lt;&gt;"Pass",C33&lt;&gt;"Partial",C33&lt;&gt;"Fail"),AND(LEN(Scores!$D$1)&gt;0,D33&lt;&gt;"Pass",D33&lt;&gt;"Partial",D33&lt;&gt;"Fail"),AND(LEN(Scores!$E$1)&gt;0,E33&lt;&gt;"Pass",E33&lt;&gt;"Partial",E33&lt;&gt;"Fail")),"Check inputs","OK"))</f>
        <v/>
      </c>
    </row>
    <row r="34" spans="1:7" x14ac:dyDescent="0.25">
      <c r="A34" s="12"/>
      <c r="B34" s="14"/>
      <c r="C34" s="14"/>
      <c r="D34" s="14"/>
      <c r="E34" s="14"/>
      <c r="F34" s="12"/>
      <c r="G34" s="16" t="str">
        <f>IF(COUNTA(A34:F34)=0,"",IF(OR(LEN(A34)=0,AND(LEN(Scores!$B$1)&gt;0,B34&lt;&gt;"Pass",B34&lt;&gt;"Partial",B34&lt;&gt;"Fail"),AND(LEN(Scores!$C$1)&gt;0,C34&lt;&gt;"Pass",C34&lt;&gt;"Partial",C34&lt;&gt;"Fail"),AND(LEN(Scores!$D$1)&gt;0,D34&lt;&gt;"Pass",D34&lt;&gt;"Partial",D34&lt;&gt;"Fail"),AND(LEN(Scores!$E$1)&gt;0,E34&lt;&gt;"Pass",E34&lt;&gt;"Partial",E34&lt;&gt;"Fail")),"Check inputs","OK"))</f>
        <v/>
      </c>
    </row>
    <row r="35" spans="1:7" x14ac:dyDescent="0.25">
      <c r="A35" s="12"/>
      <c r="B35" s="14"/>
      <c r="C35" s="14"/>
      <c r="D35" s="14"/>
      <c r="E35" s="14"/>
      <c r="F35" s="12"/>
      <c r="G35" s="16" t="str">
        <f>IF(COUNTA(A35:F35)=0,"",IF(OR(LEN(A35)=0,AND(LEN(Scores!$B$1)&gt;0,B35&lt;&gt;"Pass",B35&lt;&gt;"Partial",B35&lt;&gt;"Fail"),AND(LEN(Scores!$C$1)&gt;0,C35&lt;&gt;"Pass",C35&lt;&gt;"Partial",C35&lt;&gt;"Fail"),AND(LEN(Scores!$D$1)&gt;0,D35&lt;&gt;"Pass",D35&lt;&gt;"Partial",D35&lt;&gt;"Fail"),AND(LEN(Scores!$E$1)&gt;0,E35&lt;&gt;"Pass",E35&lt;&gt;"Partial",E35&lt;&gt;"Fail")),"Check inputs","OK"))</f>
        <v/>
      </c>
    </row>
    <row r="36" spans="1:7" x14ac:dyDescent="0.25">
      <c r="A36" s="12"/>
      <c r="B36" s="14"/>
      <c r="C36" s="14"/>
      <c r="D36" s="14"/>
      <c r="E36" s="14"/>
      <c r="F36" s="12"/>
      <c r="G36" s="16" t="str">
        <f>IF(COUNTA(A36:F36)=0,"",IF(OR(LEN(A36)=0,AND(LEN(Scores!$B$1)&gt;0,B36&lt;&gt;"Pass",B36&lt;&gt;"Partial",B36&lt;&gt;"Fail"),AND(LEN(Scores!$C$1)&gt;0,C36&lt;&gt;"Pass",C36&lt;&gt;"Partial",C36&lt;&gt;"Fail"),AND(LEN(Scores!$D$1)&gt;0,D36&lt;&gt;"Pass",D36&lt;&gt;"Partial",D36&lt;&gt;"Fail"),AND(LEN(Scores!$E$1)&gt;0,E36&lt;&gt;"Pass",E36&lt;&gt;"Partial",E36&lt;&gt;"Fail")),"Check inputs","OK"))</f>
        <v/>
      </c>
    </row>
    <row r="37" spans="1:7" x14ac:dyDescent="0.25">
      <c r="A37" s="12"/>
      <c r="B37" s="14"/>
      <c r="C37" s="14"/>
      <c r="D37" s="14"/>
      <c r="E37" s="14"/>
      <c r="F37" s="12"/>
      <c r="G37" s="16" t="str">
        <f>IF(COUNTA(A37:F37)=0,"",IF(OR(LEN(A37)=0,AND(LEN(Scores!$B$1)&gt;0,B37&lt;&gt;"Pass",B37&lt;&gt;"Partial",B37&lt;&gt;"Fail"),AND(LEN(Scores!$C$1)&gt;0,C37&lt;&gt;"Pass",C37&lt;&gt;"Partial",C37&lt;&gt;"Fail"),AND(LEN(Scores!$D$1)&gt;0,D37&lt;&gt;"Pass",D37&lt;&gt;"Partial",D37&lt;&gt;"Fail"),AND(LEN(Scores!$E$1)&gt;0,E37&lt;&gt;"Pass",E37&lt;&gt;"Partial",E37&lt;&gt;"Fail")),"Check inputs","OK"))</f>
        <v/>
      </c>
    </row>
    <row r="38" spans="1:7" x14ac:dyDescent="0.25">
      <c r="A38" s="12"/>
      <c r="B38" s="14"/>
      <c r="C38" s="14"/>
      <c r="D38" s="14"/>
      <c r="E38" s="14"/>
      <c r="F38" s="12"/>
      <c r="G38" s="16" t="str">
        <f>IF(COUNTA(A38:F38)=0,"",IF(OR(LEN(A38)=0,AND(LEN(Scores!$B$1)&gt;0,B38&lt;&gt;"Pass",B38&lt;&gt;"Partial",B38&lt;&gt;"Fail"),AND(LEN(Scores!$C$1)&gt;0,C38&lt;&gt;"Pass",C38&lt;&gt;"Partial",C38&lt;&gt;"Fail"),AND(LEN(Scores!$D$1)&gt;0,D38&lt;&gt;"Pass",D38&lt;&gt;"Partial",D38&lt;&gt;"Fail"),AND(LEN(Scores!$E$1)&gt;0,E38&lt;&gt;"Pass",E38&lt;&gt;"Partial",E38&lt;&gt;"Fail")),"Check inputs","OK"))</f>
        <v/>
      </c>
    </row>
    <row r="39" spans="1:7" x14ac:dyDescent="0.25">
      <c r="A39" s="12"/>
      <c r="B39" s="14"/>
      <c r="C39" s="14"/>
      <c r="D39" s="14"/>
      <c r="E39" s="14"/>
      <c r="F39" s="12"/>
      <c r="G39" s="16" t="str">
        <f>IF(COUNTA(A39:F39)=0,"",IF(OR(LEN(A39)=0,AND(LEN(Scores!$B$1)&gt;0,B39&lt;&gt;"Pass",B39&lt;&gt;"Partial",B39&lt;&gt;"Fail"),AND(LEN(Scores!$C$1)&gt;0,C39&lt;&gt;"Pass",C39&lt;&gt;"Partial",C39&lt;&gt;"Fail"),AND(LEN(Scores!$D$1)&gt;0,D39&lt;&gt;"Pass",D39&lt;&gt;"Partial",D39&lt;&gt;"Fail"),AND(LEN(Scores!$E$1)&gt;0,E39&lt;&gt;"Pass",E39&lt;&gt;"Partial",E39&lt;&gt;"Fail")),"Check inputs","OK"))</f>
        <v/>
      </c>
    </row>
    <row r="40" spans="1:7" x14ac:dyDescent="0.25">
      <c r="A40" s="12"/>
      <c r="B40" s="14"/>
      <c r="C40" s="14"/>
      <c r="D40" s="14"/>
      <c r="E40" s="14"/>
      <c r="F40" s="12"/>
      <c r="G40" s="16" t="str">
        <f>IF(COUNTA(A40:F40)=0,"",IF(OR(LEN(A40)=0,AND(LEN(Scores!$B$1)&gt;0,B40&lt;&gt;"Pass",B40&lt;&gt;"Partial",B40&lt;&gt;"Fail"),AND(LEN(Scores!$C$1)&gt;0,C40&lt;&gt;"Pass",C40&lt;&gt;"Partial",C40&lt;&gt;"Fail"),AND(LEN(Scores!$D$1)&gt;0,D40&lt;&gt;"Pass",D40&lt;&gt;"Partial",D40&lt;&gt;"Fail"),AND(LEN(Scores!$E$1)&gt;0,E40&lt;&gt;"Pass",E40&lt;&gt;"Partial",E40&lt;&gt;"Fail")),"Check inputs","OK"))</f>
        <v/>
      </c>
    </row>
    <row r="41" spans="1:7" x14ac:dyDescent="0.25">
      <c r="A41" s="12"/>
      <c r="B41" s="14"/>
      <c r="C41" s="14"/>
      <c r="D41" s="14"/>
      <c r="E41" s="14"/>
      <c r="F41" s="12"/>
      <c r="G41" s="16" t="str">
        <f>IF(COUNTA(A41:F41)=0,"",IF(OR(LEN(A41)=0,AND(LEN(Scores!$B$1)&gt;0,B41&lt;&gt;"Pass",B41&lt;&gt;"Partial",B41&lt;&gt;"Fail"),AND(LEN(Scores!$C$1)&gt;0,C41&lt;&gt;"Pass",C41&lt;&gt;"Partial",C41&lt;&gt;"Fail"),AND(LEN(Scores!$D$1)&gt;0,D41&lt;&gt;"Pass",D41&lt;&gt;"Partial",D41&lt;&gt;"Fail"),AND(LEN(Scores!$E$1)&gt;0,E41&lt;&gt;"Pass",E41&lt;&gt;"Partial",E41&lt;&gt;"Fail")),"Check inputs","OK"))</f>
        <v/>
      </c>
    </row>
    <row r="42" spans="1:7" x14ac:dyDescent="0.25">
      <c r="A42" s="12"/>
      <c r="B42" s="14"/>
      <c r="C42" s="14"/>
      <c r="D42" s="14"/>
      <c r="E42" s="14"/>
      <c r="F42" s="12"/>
      <c r="G42" s="16" t="str">
        <f>IF(COUNTA(A42:F42)=0,"",IF(OR(LEN(A42)=0,AND(LEN(Scores!$B$1)&gt;0,B42&lt;&gt;"Pass",B42&lt;&gt;"Partial",B42&lt;&gt;"Fail"),AND(LEN(Scores!$C$1)&gt;0,C42&lt;&gt;"Pass",C42&lt;&gt;"Partial",C42&lt;&gt;"Fail"),AND(LEN(Scores!$D$1)&gt;0,D42&lt;&gt;"Pass",D42&lt;&gt;"Partial",D42&lt;&gt;"Fail"),AND(LEN(Scores!$E$1)&gt;0,E42&lt;&gt;"Pass",E42&lt;&gt;"Partial",E42&lt;&gt;"Fail")),"Check inputs","OK"))</f>
        <v/>
      </c>
    </row>
    <row r="43" spans="1:7" x14ac:dyDescent="0.25">
      <c r="A43" s="12"/>
      <c r="B43" s="14"/>
      <c r="C43" s="14"/>
      <c r="D43" s="14"/>
      <c r="E43" s="14"/>
      <c r="F43" s="12"/>
      <c r="G43" s="16" t="str">
        <f>IF(COUNTA(A43:F43)=0,"",IF(OR(LEN(A43)=0,AND(LEN(Scores!$B$1)&gt;0,B43&lt;&gt;"Pass",B43&lt;&gt;"Partial",B43&lt;&gt;"Fail"),AND(LEN(Scores!$C$1)&gt;0,C43&lt;&gt;"Pass",C43&lt;&gt;"Partial",C43&lt;&gt;"Fail"),AND(LEN(Scores!$D$1)&gt;0,D43&lt;&gt;"Pass",D43&lt;&gt;"Partial",D43&lt;&gt;"Fail"),AND(LEN(Scores!$E$1)&gt;0,E43&lt;&gt;"Pass",E43&lt;&gt;"Partial",E43&lt;&gt;"Fail")),"Check inputs","OK"))</f>
        <v/>
      </c>
    </row>
    <row r="44" spans="1:7" x14ac:dyDescent="0.25">
      <c r="A44" s="12"/>
      <c r="B44" s="14"/>
      <c r="C44" s="14"/>
      <c r="D44" s="14"/>
      <c r="E44" s="14"/>
      <c r="F44" s="12"/>
      <c r="G44" s="16" t="str">
        <f>IF(COUNTA(A44:F44)=0,"",IF(OR(LEN(A44)=0,AND(LEN(Scores!$B$1)&gt;0,B44&lt;&gt;"Pass",B44&lt;&gt;"Partial",B44&lt;&gt;"Fail"),AND(LEN(Scores!$C$1)&gt;0,C44&lt;&gt;"Pass",C44&lt;&gt;"Partial",C44&lt;&gt;"Fail"),AND(LEN(Scores!$D$1)&gt;0,D44&lt;&gt;"Pass",D44&lt;&gt;"Partial",D44&lt;&gt;"Fail"),AND(LEN(Scores!$E$1)&gt;0,E44&lt;&gt;"Pass",E44&lt;&gt;"Partial",E44&lt;&gt;"Fail")),"Check inputs","OK"))</f>
        <v/>
      </c>
    </row>
    <row r="45" spans="1:7" x14ac:dyDescent="0.25">
      <c r="A45" s="12"/>
      <c r="B45" s="14"/>
      <c r="C45" s="14"/>
      <c r="D45" s="14"/>
      <c r="E45" s="14"/>
      <c r="F45" s="12"/>
      <c r="G45" s="16" t="str">
        <f>IF(COUNTA(A45:F45)=0,"",IF(OR(LEN(A45)=0,AND(LEN(Scores!$B$1)&gt;0,B45&lt;&gt;"Pass",B45&lt;&gt;"Partial",B45&lt;&gt;"Fail"),AND(LEN(Scores!$C$1)&gt;0,C45&lt;&gt;"Pass",C45&lt;&gt;"Partial",C45&lt;&gt;"Fail"),AND(LEN(Scores!$D$1)&gt;0,D45&lt;&gt;"Pass",D45&lt;&gt;"Partial",D45&lt;&gt;"Fail"),AND(LEN(Scores!$E$1)&gt;0,E45&lt;&gt;"Pass",E45&lt;&gt;"Partial",E45&lt;&gt;"Fail")),"Check inputs","OK"))</f>
        <v/>
      </c>
    </row>
    <row r="46" spans="1:7" x14ac:dyDescent="0.25">
      <c r="A46" s="12"/>
      <c r="B46" s="14"/>
      <c r="C46" s="14"/>
      <c r="D46" s="14"/>
      <c r="E46" s="14"/>
      <c r="F46" s="12"/>
      <c r="G46" s="16" t="str">
        <f>IF(COUNTA(A46:F46)=0,"",IF(OR(LEN(A46)=0,AND(LEN(Scores!$B$1)&gt;0,B46&lt;&gt;"Pass",B46&lt;&gt;"Partial",B46&lt;&gt;"Fail"),AND(LEN(Scores!$C$1)&gt;0,C46&lt;&gt;"Pass",C46&lt;&gt;"Partial",C46&lt;&gt;"Fail"),AND(LEN(Scores!$D$1)&gt;0,D46&lt;&gt;"Pass",D46&lt;&gt;"Partial",D46&lt;&gt;"Fail"),AND(LEN(Scores!$E$1)&gt;0,E46&lt;&gt;"Pass",E46&lt;&gt;"Partial",E46&lt;&gt;"Fail")),"Check inputs","OK"))</f>
        <v/>
      </c>
    </row>
    <row r="47" spans="1:7" x14ac:dyDescent="0.25">
      <c r="A47" s="12"/>
      <c r="B47" s="14"/>
      <c r="C47" s="14"/>
      <c r="D47" s="14"/>
      <c r="E47" s="14"/>
      <c r="F47" s="12"/>
      <c r="G47" s="16" t="str">
        <f>IF(COUNTA(A47:F47)=0,"",IF(OR(LEN(A47)=0,AND(LEN(Scores!$B$1)&gt;0,B47&lt;&gt;"Pass",B47&lt;&gt;"Partial",B47&lt;&gt;"Fail"),AND(LEN(Scores!$C$1)&gt;0,C47&lt;&gt;"Pass",C47&lt;&gt;"Partial",C47&lt;&gt;"Fail"),AND(LEN(Scores!$D$1)&gt;0,D47&lt;&gt;"Pass",D47&lt;&gt;"Partial",D47&lt;&gt;"Fail"),AND(LEN(Scores!$E$1)&gt;0,E47&lt;&gt;"Pass",E47&lt;&gt;"Partial",E47&lt;&gt;"Fail")),"Check inputs","OK"))</f>
        <v/>
      </c>
    </row>
    <row r="48" spans="1:7" x14ac:dyDescent="0.25">
      <c r="A48" s="12"/>
      <c r="B48" s="14"/>
      <c r="C48" s="14"/>
      <c r="D48" s="14"/>
      <c r="E48" s="14"/>
      <c r="F48" s="12"/>
      <c r="G48" s="16" t="str">
        <f>IF(COUNTA(A48:F48)=0,"",IF(OR(LEN(A48)=0,AND(LEN(Scores!$B$1)&gt;0,B48&lt;&gt;"Pass",B48&lt;&gt;"Partial",B48&lt;&gt;"Fail"),AND(LEN(Scores!$C$1)&gt;0,C48&lt;&gt;"Pass",C48&lt;&gt;"Partial",C48&lt;&gt;"Fail"),AND(LEN(Scores!$D$1)&gt;0,D48&lt;&gt;"Pass",D48&lt;&gt;"Partial",D48&lt;&gt;"Fail"),AND(LEN(Scores!$E$1)&gt;0,E48&lt;&gt;"Pass",E48&lt;&gt;"Partial",E48&lt;&gt;"Fail")),"Check inputs","OK"))</f>
        <v/>
      </c>
    </row>
    <row r="49" spans="1:7" x14ac:dyDescent="0.25">
      <c r="A49" s="12"/>
      <c r="B49" s="14"/>
      <c r="C49" s="14"/>
      <c r="D49" s="14"/>
      <c r="E49" s="14"/>
      <c r="F49" s="12"/>
      <c r="G49" s="16" t="str">
        <f>IF(COUNTA(A49:F49)=0,"",IF(OR(LEN(A49)=0,AND(LEN(Scores!$B$1)&gt;0,B49&lt;&gt;"Pass",B49&lt;&gt;"Partial",B49&lt;&gt;"Fail"),AND(LEN(Scores!$C$1)&gt;0,C49&lt;&gt;"Pass",C49&lt;&gt;"Partial",C49&lt;&gt;"Fail"),AND(LEN(Scores!$D$1)&gt;0,D49&lt;&gt;"Pass",D49&lt;&gt;"Partial",D49&lt;&gt;"Fail"),AND(LEN(Scores!$E$1)&gt;0,E49&lt;&gt;"Pass",E49&lt;&gt;"Partial",E49&lt;&gt;"Fail")),"Check inputs","OK"))</f>
        <v/>
      </c>
    </row>
    <row r="50" spans="1:7" x14ac:dyDescent="0.25">
      <c r="A50" s="12"/>
      <c r="B50" s="14"/>
      <c r="C50" s="14"/>
      <c r="D50" s="14"/>
      <c r="E50" s="14"/>
      <c r="F50" s="12"/>
      <c r="G50" s="16" t="str">
        <f>IF(COUNTA(A50:F50)=0,"",IF(OR(LEN(A50)=0,AND(LEN(Scores!$B$1)&gt;0,B50&lt;&gt;"Pass",B50&lt;&gt;"Partial",B50&lt;&gt;"Fail"),AND(LEN(Scores!$C$1)&gt;0,C50&lt;&gt;"Pass",C50&lt;&gt;"Partial",C50&lt;&gt;"Fail"),AND(LEN(Scores!$D$1)&gt;0,D50&lt;&gt;"Pass",D50&lt;&gt;"Partial",D50&lt;&gt;"Fail"),AND(LEN(Scores!$E$1)&gt;0,E50&lt;&gt;"Pass",E50&lt;&gt;"Partial",E50&lt;&gt;"Fail")),"Check inputs","OK"))</f>
        <v/>
      </c>
    </row>
    <row r="51" spans="1:7" x14ac:dyDescent="0.25">
      <c r="A51" s="12"/>
      <c r="B51" s="14"/>
      <c r="C51" s="14"/>
      <c r="D51" s="14"/>
      <c r="E51" s="14"/>
      <c r="F51" s="12"/>
      <c r="G51" s="16" t="str">
        <f>IF(COUNTA(A51:F51)=0,"",IF(OR(LEN(A51)=0,AND(LEN(Scores!$B$1)&gt;0,B51&lt;&gt;"Pass",B51&lt;&gt;"Partial",B51&lt;&gt;"Fail"),AND(LEN(Scores!$C$1)&gt;0,C51&lt;&gt;"Pass",C51&lt;&gt;"Partial",C51&lt;&gt;"Fail"),AND(LEN(Scores!$D$1)&gt;0,D51&lt;&gt;"Pass",D51&lt;&gt;"Partial",D51&lt;&gt;"Fail"),AND(LEN(Scores!$E$1)&gt;0,E51&lt;&gt;"Pass",E51&lt;&gt;"Partial",E51&lt;&gt;"Fail")),"Check inputs","OK"))</f>
        <v/>
      </c>
    </row>
    <row r="52" spans="1:5" x14ac:dyDescent="0.25">
      <c r="A52" s="20" t="s">
        <v>80</v>
      </c>
      <c r="B52" s="24">
        <f>IF(LEN(Scores!B$1)=0,"Not used",IF(SUMPRODUCT(--(LEN($A$2:$A$51)&gt;0))=0,"n/a",SUMPRODUCT((LEN($A$2:$A$51)&gt;0)*((B$2:B$51="Pass")+0.5*(B$2:B$51="Partial")))/SUMPRODUCT(--(LEN($A$2:$A$51)&gt;0))))</f>
        <v>0.9</v>
      </c>
      <c r="C52" s="24">
        <f>IF(LEN(Scores!C$1)=0,"Not used",IF(SUMPRODUCT(--(LEN($A$2:$A$51)&gt;0))=0,"n/a",SUMPRODUCT((LEN($A$2:$A$51)&gt;0)*((C$2:C$51="Pass")+0.5*(C$2:C$51="Partial")))/SUMPRODUCT(--(LEN($A$2:$A$51)&gt;0))))</f>
        <v>0.7</v>
      </c>
      <c r="D52" s="24">
        <f>IF(LEN(Scores!D$1)=0,"Not used",IF(SUMPRODUCT(--(LEN($A$2:$A$51)&gt;0))=0,"n/a",SUMPRODUCT((LEN($A$2:$A$51)&gt;0)*((D$2:D$51="Pass")+0.5*(D$2:D$51="Partial")))/SUMPRODUCT(--(LEN($A$2:$A$51)&gt;0))))</f>
        <v>0.8</v>
      </c>
      <c r="E52" s="24">
        <f>IF(LEN(Scores!E$1)=0,"Not used",IF(SUMPRODUCT(--(LEN($A$2:$A$51)&gt;0))=0,"n/a",SUMPRODUCT((LEN($A$2:$A$51)&gt;0)*((E$2:E$51="Pass")+0.5*(E$2:E$51="Partial")))/SUMPRODUCT(--(LEN($A$2:$A$51)&gt;0))))</f>
        <v>0.7</v>
      </c>
    </row>
  </sheetData>
  <conditionalFormatting sqref="B2:E51">
    <cfRule type="expression" dxfId="5" priority="1">
      <formula>B2="Pass"</formula>
    </cfRule>
    <cfRule type="expression" dxfId="6" priority="2">
      <formula>B2="Partial"</formula>
    </cfRule>
    <cfRule type="expression" dxfId="7" priority="3">
      <formula>B2="Fail"</formula>
    </cfRule>
  </conditionalFormatting>
  <conditionalFormatting sqref="G2:G51">
    <cfRule type="expression" dxfId="8" priority="4">
      <formula>G2="Check inputs"</formula>
    </cfRule>
  </conditionalFormatting>
  <dataValidations count="2">
    <dataValidation type="list" allowBlank="1" showErrorMessage="1" errorTitle="Pass, Partial or Fail" error="Choose one of: Pass, Partial, Fail" sqref="B10:E51">
      <formula1>"Pass,Partial,Fail"</formula1>
    </dataValidation>
    <dataValidation type="list" allowBlank="1" showErrorMessage="1" errorTitle="Pass, Partial or Fail" error="Choose one of: Pass, Partial, Fail" sqref="B2:E51">
      <formula1>"Pass,Partial,Fail"</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workbookViewId="0" showGridLines="0"/>
  </sheetViews>
  <sheetFormatPr defaultRowHeight="15" outlineLevelRow="0" outlineLevelCol="0" x14ac:dyDescent="55"/>
  <cols>
    <col min="1" max="1" width="28" customWidth="1"/>
    <col min="2" max="2" width="16" customWidth="1"/>
    <col min="3" max="3" width="15" customWidth="1"/>
    <col min="4" max="4" width="11" customWidth="1"/>
    <col min="5" max="5" width="12" customWidth="1"/>
    <col min="6" max="6" width="17" customWidth="1"/>
  </cols>
  <sheetData>
    <row r="1" ht="28" customHeight="1" spans="1:6" x14ac:dyDescent="0.25">
      <c r="A1" s="25" t="s">
        <v>0</v>
      </c>
      <c r="B1" s="25"/>
      <c r="C1" s="25"/>
      <c r="D1" s="25"/>
      <c r="E1" s="25"/>
      <c r="F1" s="25"/>
    </row>
    <row r="2" ht="30" customHeight="1" spans="1:6" x14ac:dyDescent="0.25">
      <c r="A2" s="2" t="s">
        <v>81</v>
      </c>
      <c r="B2" s="2"/>
      <c r="C2" s="2"/>
      <c r="D2" s="2"/>
      <c r="E2" s="2"/>
      <c r="F2" s="2"/>
    </row>
    <row r="4" spans="1:6" x14ac:dyDescent="0.25">
      <c r="A4" s="20" t="s">
        <v>82</v>
      </c>
      <c r="B4" s="26">
        <v>3</v>
      </c>
      <c r="C4" t="s">
        <v>83</v>
      </c>
      <c r="D4"/>
      <c r="E4"/>
      <c r="F4"/>
    </row>
    <row r="6" ht="32" customHeight="1" spans="1:6" x14ac:dyDescent="0.25">
      <c r="A6" s="11" t="s">
        <v>84</v>
      </c>
      <c r="B6" s="11" t="s">
        <v>65</v>
      </c>
      <c r="C6" s="11" t="s">
        <v>66</v>
      </c>
      <c r="D6" s="11" t="s">
        <v>85</v>
      </c>
      <c r="E6" s="11" t="s">
        <v>86</v>
      </c>
      <c r="F6" s="11" t="s">
        <v>69</v>
      </c>
    </row>
    <row r="7" spans="1:6" x14ac:dyDescent="0.25">
      <c r="A7" s="27" t="str">
        <f>IF(LEN(Scores!$B$1)=0,"Not used",Scores!$B$1)</f>
        <v>Vendor A</v>
      </c>
      <c r="B7" s="28">
        <f>IF($B$18&lt;&gt;"OK","Check data",IF(LEN(Scores!$B$1)=0,"Not used",Scores!$B$104))</f>
        <v>0.769230769230769</v>
      </c>
      <c r="C7" s="29">
        <f>IF($B$18&lt;&gt;"OK","Check data",IF(LEN(Scores!$B$1)=0,"Not used",Scores!$B$105))</f>
        <v>4</v>
      </c>
      <c r="D7" s="30" t="str">
        <f>IF($B$18&lt;&gt;"OK","Check data",IF(LEN(Scores!$B$1)=0,"Not used",Scores!$B$107))</f>
        <v>Pass</v>
      </c>
      <c r="E7" s="31">
        <f>IF($B$18&lt;&gt;"OK","Check data",IF(LEN(Scores!$B$1)=0,"Not used",'Demo Scorecard'!$B$52))</f>
        <v>0.9</v>
      </c>
      <c r="F7" s="21">
        <f>IF($B$18&lt;&gt;"OK","Check data",IF(LEN(Scores!$B$1)=0,"Not used",Scores!$B$108))</f>
        <v>1</v>
      </c>
    </row>
    <row r="8" spans="1:6" x14ac:dyDescent="0.25">
      <c r="A8" s="27" t="str">
        <f>IF(LEN(Scores!$C$1)=0,"Not used",Scores!$C$1)</f>
        <v>Vendor B</v>
      </c>
      <c r="B8" s="28">
        <f>IF($B$18&lt;&gt;"OK","Check data",IF(LEN(Scores!$C$1)=0,"Not used",Scores!$C$104))</f>
        <v>0.743589743589744</v>
      </c>
      <c r="C8" s="29">
        <f>IF($B$18&lt;&gt;"OK","Check data",IF(LEN(Scores!$C$1)=0,"Not used",Scores!$C$105))</f>
        <v>4</v>
      </c>
      <c r="D8" s="30" t="str">
        <f>IF($B$18&lt;&gt;"OK","Check data",IF(LEN(Scores!$C$1)=0,"Not used",Scores!$C$107))</f>
        <v>Pass</v>
      </c>
      <c r="E8" s="31">
        <f>IF($B$18&lt;&gt;"OK","Check data",IF(LEN(Scores!$C$1)=0,"Not used",'Demo Scorecard'!$C$52))</f>
        <v>0.7</v>
      </c>
      <c r="F8" s="21">
        <f>IF($B$18&lt;&gt;"OK","Check data",IF(LEN(Scores!$C$1)=0,"Not used",Scores!$C$108))</f>
        <v>2</v>
      </c>
    </row>
    <row r="9" spans="1:6" x14ac:dyDescent="0.25">
      <c r="A9" s="27" t="str">
        <f>IF(LEN(Scores!$D$1)=0,"Not used",Scores!$D$1)</f>
        <v>Vendor C</v>
      </c>
      <c r="B9" s="28">
        <f>IF($B$18&lt;&gt;"OK","Check data",IF(LEN(Scores!$D$1)=0,"Not used",Scores!$D$104))</f>
        <v>0.78974358974359</v>
      </c>
      <c r="C9" s="29">
        <f>IF($B$18&lt;&gt;"OK","Check data",IF(LEN(Scores!$D$1)=0,"Not used",Scores!$D$105))</f>
        <v>3</v>
      </c>
      <c r="D9" s="30" t="str">
        <f>IF($B$18&lt;&gt;"OK","Check data",IF(LEN(Scores!$D$1)=0,"Not used",Scores!$D$107))</f>
        <v>Fail</v>
      </c>
      <c r="E9" s="31">
        <f>IF($B$18&lt;&gt;"OK","Check data",IF(LEN(Scores!$D$1)=0,"Not used",'Demo Scorecard'!$D$52))</f>
        <v>0.8</v>
      </c>
      <c r="F9" s="21" t="str">
        <f>IF($B$18&lt;&gt;"OK","Check data",IF(LEN(Scores!$D$1)=0,"Not used",Scores!$D$108))</f>
        <v>Out (must-have)</v>
      </c>
    </row>
    <row r="10" spans="1:6" x14ac:dyDescent="0.25">
      <c r="A10" s="27" t="str">
        <f>IF(LEN(Scores!$E$1)=0,"Not used",Scores!$E$1)</f>
        <v>Vendor D</v>
      </c>
      <c r="B10" s="28">
        <f>IF($B$18&lt;&gt;"OK","Check data",IF(LEN(Scores!$E$1)=0,"Not used",Scores!$E$104))</f>
        <v>0.702564102564103</v>
      </c>
      <c r="C10" s="29">
        <f>IF($B$18&lt;&gt;"OK","Check data",IF(LEN(Scores!$E$1)=0,"Not used",Scores!$E$105))</f>
        <v>3</v>
      </c>
      <c r="D10" s="30" t="str">
        <f>IF($B$18&lt;&gt;"OK","Check data",IF(LEN(Scores!$E$1)=0,"Not used",Scores!$E$107))</f>
        <v>Fail</v>
      </c>
      <c r="E10" s="31">
        <f>IF($B$18&lt;&gt;"OK","Check data",IF(LEN(Scores!$E$1)=0,"Not used",'Demo Scorecard'!$E$52))</f>
        <v>0.7</v>
      </c>
      <c r="F10" s="21" t="str">
        <f>IF($B$18&lt;&gt;"OK","Check data",IF(LEN(Scores!$E$1)=0,"Not used",Scores!$E$108))</f>
        <v>Out (must-have)</v>
      </c>
    </row>
    <row r="12" ht="24" customHeight="1" spans="1:6" x14ac:dyDescent="0.25">
      <c r="A12" s="11" t="s">
        <v>87</v>
      </c>
      <c r="B12" s="11" t="s">
        <v>88</v>
      </c>
      <c r="C12" s="11" t="s">
        <v>89</v>
      </c>
      <c r="D12" s="11"/>
      <c r="E12" s="11"/>
      <c r="F12" s="11"/>
    </row>
    <row r="13" ht="30" customHeight="1" spans="1:6" x14ac:dyDescent="0.25">
      <c r="A13" s="32" t="s">
        <v>90</v>
      </c>
      <c r="B13" s="21">
        <f>IF($B$18&lt;&gt;"OK","Check data",SUM(Criteria!$C$2:$C$101))</f>
        <v>39</v>
      </c>
      <c r="C13" s="7" t="s">
        <v>91</v>
      </c>
      <c r="D13" s="7"/>
      <c r="E13" s="7"/>
      <c r="F13" s="7"/>
    </row>
    <row r="14" ht="30" customHeight="1" spans="1:6" x14ac:dyDescent="0.25">
      <c r="A14" s="32" t="s">
        <v>92</v>
      </c>
      <c r="B14" s="21">
        <f>IF($B$18&lt;&gt;"OK","Check data",SUMPRODUCT(--(Scores!$B$107:$E$107="Pass")))</f>
        <v>2</v>
      </c>
      <c r="C14" s="7" t="s">
        <v>93</v>
      </c>
      <c r="D14" s="7"/>
      <c r="E14" s="7"/>
      <c r="F14" s="7"/>
    </row>
    <row r="15" ht="30" customHeight="1" spans="1:6" x14ac:dyDescent="0.25">
      <c r="A15" s="32" t="s">
        <v>94</v>
      </c>
      <c r="B15" s="23" t="str">
        <f>IF($B$18&lt;&gt;"OK","Check data",IF(SUM(Criteria!$C$2:$C$101)=0,"No weights set",IF(SUMPRODUCT(--(Scores!$B$108:$E$108=1))=0,"None pass",IF(SUMPRODUCT(--(Scores!$B$108:$E$108=1))&gt;1,"Tie",INDEX(Scores!$B$1:$E$1,1,MATCH(1,Scores!$B$108:$E$108,0))))))</f>
        <v>Vendor A</v>
      </c>
      <c r="C15" s="7" t="s">
        <v>95</v>
      </c>
      <c r="D15" s="7"/>
      <c r="E15" s="7"/>
      <c r="F15" s="7"/>
    </row>
    <row r="16" ht="30" customHeight="1" spans="1:6" x14ac:dyDescent="0.25">
      <c r="A16" s="32" t="s">
        <v>96</v>
      </c>
      <c r="B16" s="22">
        <f>IF($B$18&lt;&gt;"OK","Check data",IF(SUMPRODUCT(--(Scores!$B$108:$E$108=1))=0,"n/a",INDEX(Scores!$B$104:$E$104,1,MATCH(1,Scores!$B$108:$E$108,0))))</f>
        <v>0.769230769230769</v>
      </c>
      <c r="C16" s="7" t="s">
        <v>97</v>
      </c>
      <c r="D16" s="7"/>
      <c r="E16" s="7"/>
      <c r="F16" s="7"/>
    </row>
    <row r="17" ht="30" customHeight="1" spans="1:6" x14ac:dyDescent="0.25">
      <c r="A17" s="32" t="s">
        <v>98</v>
      </c>
      <c r="B17" s="21">
        <f>SUMPRODUCT((LEN(Criteria!$F$2:$F$101)&gt;0)*(Criteria!$F$2:$F$101&lt;&gt;"OK"))+SUMPRODUCT((LEN(Scores!$F$2:$F$101)&gt;0)*(Scores!$F$2:$F$101&lt;&gt;"OK"))+SUMPRODUCT((LEN('Demo Scorecard'!$G$2:$G$51)&gt;0)*('Demo Scorecard'!$G$2:$G$51&lt;&gt;"OK"))+IF(IF(ISNUMBER($B$4),OR($B$4&lt;1,$B$4&gt;5,$B$4&lt;&gt;INT($B$4)),TRUE),1,0)</f>
        <v>0</v>
      </c>
      <c r="C17" s="7" t="s">
        <v>99</v>
      </c>
      <c r="D17" s="7"/>
      <c r="E17" s="7"/>
      <c r="F17" s="7"/>
    </row>
    <row r="18" ht="30" customHeight="1" spans="1:6" x14ac:dyDescent="0.25">
      <c r="A18" s="32" t="s">
        <v>100</v>
      </c>
      <c r="B18" s="23" t="str">
        <f>IF(B17=0,"OK","Check rows")</f>
        <v>OK</v>
      </c>
      <c r="C18" s="7" t="s">
        <v>101</v>
      </c>
      <c r="D18" s="7"/>
      <c r="E18" s="7"/>
      <c r="F18" s="7"/>
    </row>
    <row r="20" ht="32" customHeight="1" spans="1:6" x14ac:dyDescent="0.25">
      <c r="A20" s="33" t="s">
        <v>30</v>
      </c>
      <c r="B20" s="33"/>
      <c r="C20" s="33"/>
      <c r="D20" s="33"/>
      <c r="E20" s="33"/>
      <c r="F20" s="33"/>
    </row>
  </sheetData>
  <mergeCells count="11">
    <mergeCell ref="A1:F1"/>
    <mergeCell ref="A2:F2"/>
    <mergeCell ref="C4:F4"/>
    <mergeCell ref="C12:F12"/>
    <mergeCell ref="C13:F13"/>
    <mergeCell ref="C14:F14"/>
    <mergeCell ref="C15:F15"/>
    <mergeCell ref="C16:F16"/>
    <mergeCell ref="C17:F17"/>
    <mergeCell ref="C18:F18"/>
    <mergeCell ref="A20:F20"/>
  </mergeCells>
  <conditionalFormatting sqref="D7:D10">
    <cfRule type="expression" dxfId="9" priority="1">
      <formula>D7="Pass"</formula>
    </cfRule>
    <cfRule type="expression" dxfId="10" priority="2">
      <formula>D7="Fail"</formula>
    </cfRule>
  </conditionalFormatting>
  <conditionalFormatting sqref="F7:F10">
    <cfRule type="expression" dxfId="11" priority="3">
      <formula>F7="Out (must-have)"</formula>
    </cfRule>
  </conditionalFormatting>
  <conditionalFormatting sqref="B18">
    <cfRule type="expression" dxfId="12" priority="4">
      <formula>B18="OK"</formula>
    </cfRule>
    <cfRule type="expression" dxfId="13" priority="5">
      <formula>B18&lt;&gt;"OK"</formula>
    </cfRule>
  </conditionalFormatting>
  <dataValidations count="1">
    <dataValidation type="whole" showErrorMessage="1" errorTitle="Invalid pass mark" error="Enter a whole number from 1 to 5." sqref="B4">
      <formula1>1</formula1>
      <formula2>5</formula2>
    </dataValidation>
  </dataValidations>
  <hyperlinks>
    <hyperlink ref="A20"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Criteria</vt:lpstr>
      <vt:lpstr>Scores</vt:lpstr>
      <vt:lpstr>Demo Scorecard</vt:lpstr>
      <vt:lpstr>Dashboard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Field Service Software IO</dc:creator>
  <dc:title/>
  <dc:subject/>
  <dc:description/>
  <cp:keywords/>
  <cp:category/>
  <cp:lastModifiedBy>Field Service Software IO template generator</cp:lastModifiedBy>
  <dcterms:created xsi:type="dcterms:W3CDTF">2026-11-04T12:29:31Z</dcterms:created>
  <dcterms:modified xsi:type="dcterms:W3CDTF">2026-11-04T12:29:31Z</dcterms:modified>
</cp:coreProperties>
</file>