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echnicians" state="visible" r:id="rId5"/>
    <sheet sheetId="3" name="Jobs" state="visible" r:id="rId6"/>
    <sheet sheetId="4" name="Hours" state="visible" r:id="rId7"/>
    <sheet sheetId="5" name="Dashboard" state="visible" r:id="rId8"/>
  </sheets>
  <calcPr calcId="171027" fullCalcOnLoad="1"/>
</workbook>
</file>

<file path=xl/sharedStrings.xml><?xml version="1.0" encoding="utf-8"?>
<sst xmlns="http://schemas.openxmlformats.org/spreadsheetml/2006/main" count="248" uniqueCount="128">
  <si>
    <t>Field Service KPI Template</t>
  </si>
  <si>
    <t>Purpose</t>
  </si>
  <si>
    <t>This workbook turns a log of completed jobs and each technician's paid hours into field service KPIs for any date range you pick: first-time fix rate, callbacks and callback rate, mean time to repair (MTTR), utilization (billable hours over paid hours) and revenue, for the whole team and for each technician. Set your own targets on Dashboard and each technician row counts how many of them it misses. Every name, job, hour and target in the file is sample data to replace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</si>
  <si>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</si>
  <si>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jobs, hours, targets, and figures shown are synthetic and for illustration only.</t>
  </si>
  <si>
    <t>What’s in this workbook</t>
  </si>
  <si>
    <t>Technicians</t>
  </si>
  <si>
    <t>The register: one row per technician with a unique Tech ID and a name. Holds 25 technicians (rows 2 to 26). Row check flags a missing or shared ID.</t>
  </si>
  <si>
    <t>Jobs</t>
  </si>
  <si>
    <t>One row per completed job: job number, date completed, Tech ID, job type, fixed on first visit (Yes/No), callback within 30 days (Yes/No), on-site repair time in hours, billable hours and revenue. Holds 1,000 jobs (rows 2 to 1001).</t>
  </si>
  <si>
    <t>Hours</t>
  </si>
  <si>
    <t>One row per technician per pay week: week-ending date, Tech ID and paid hours worked that week. Holds 200 rows (rows 2 to 201).</t>
  </si>
  <si>
    <t>Dashboard</t>
  </si>
  <si>
    <t>The date range and your targets, the team KPIs, and one row per technician with its KPIs and the number of targets it misses.</t>
  </si>
  <si>
    <t>First-time fix rate</t>
  </si>
  <si>
    <t>Jobs marked Yes in "Fixed on first visit" divided by all jobs completed in the date range.</t>
  </si>
  <si>
    <t>Callback rate</t>
  </si>
  <si>
    <t>Jobs marked Yes in "Callback within 30 days" divided by all jobs completed in the date range.</t>
  </si>
  <si>
    <t>MTTR</t>
  </si>
  <si>
    <t>Mean time to repair: total repair time on Repair jobs divided by the number of Repair jobs in the range. This workbook uses on-site repair time, from the start of the repair to the equipment working again, with diagnosis, parts waits during the job and testing included. To include response delay, log repair time from the moment the fault was reported instead, and log it the same way on every job.</t>
  </si>
  <si>
    <t>Utilization</t>
  </si>
  <si>
    <t>Billable hours divided by paid hours worked. Paid hours leave out paid vacation, sick and holiday hours, so the result shows how much working time reached an invoice.</t>
  </si>
  <si>
    <t>Revenue per technician</t>
  </si>
  <si>
    <t>Revenue on jobs in the range divided by the number of technicians with paid hours in the range.</t>
  </si>
  <si>
    <t>How to use this workbook</t>
  </si>
  <si>
    <t>1. If your spreadsheet app opens the file read-only, turn on editing so the formulas calculate.</t>
  </si>
  <si>
    <t>2. On Technicians, replace the sample technicians with your own. Use any ID format you already have, and keep each Tech ID unique, because Jobs and Hours use it as the key.</t>
  </si>
  <si>
    <t>3. On Jobs, clear the sample jobs and add one row per completed job. Pick the Tech ID, job type and Yes/No answers from the dropdowns. Enter repair time on Repair jobs, as on-site hours from the start of the repair to the equipment working again; type 0 on other job types.</t>
  </si>
  <si>
    <t>4. On Hours, clear the sample rows and add one row per technician per pay week: the week-ending date, the Tech ID and the paid hours worked that week, leaving out paid vacation, sick and holiday hours.</t>
  </si>
  <si>
    <t>5. On Dashboard, set the From and To dates. A pay week counts when its week-ending date falls inside the range, so the range is meant to cover whole pay weeks. Covers pay weeks ending shows the earliest and latest week-ending dates counted.</t>
  </si>
  <si>
    <t>6. Replace the sample targets on Dashboard with your own: first-time fix target, callback rate maximum, utilization target and MTTR maximum. The values in the file are sample targets, not industry benchmarks.</t>
  </si>
  <si>
    <t>7. Fix every Row check that does not read OK. Check ID: the Tech ID is blank or is not listed exactly once on Technicians. Duplicate ID: two technicians share an ID. Duplicate week: the same Tech ID and week ending appear twice on Hours. Check inputs: a missing or invalid date, job type, Yes/No answer, hours or revenue (a Repair job needs a repair time). Rows to check counts them, and first-time fix rate, callback rate, MTTR, utilization, revenue and revenue per technician read Check data until it is 0.</t>
  </si>
  <si>
    <t>8. Read the technician table. Flags counts how many of the four targets each technician misses. A KPI that reads n/a (no jobs, no Repair jobs or no paid hours in the range) never counts as a miss.</t>
  </si>
  <si>
    <t>Colour legend</t>
  </si>
  <si>
    <t/>
  </si>
  <si>
    <t>Input — enter or edit your own data here</t>
  </si>
  <si>
    <t>Calculated — formula-driven, please do not overwrite</t>
  </si>
  <si>
    <t>Output — key result for reporting and dashboards</t>
  </si>
  <si>
    <t>Using this workbook in Google Sheets</t>
  </si>
  <si>
    <t>Google Sheets can import the file through File &gt; Import &gt; Upload. The workbook has no macros. Formatting can differ after an import, so check the Dashboard, the dropdowns and the colours afterwards.</t>
  </si>
  <si>
    <t>Limitations</t>
  </si>
  <si>
    <t>Team totals count only rows whose Row check reads OK. The technician table matches each Tech ID exactly (letter case aside) and leaves out rows marked Check inputs. Callbacks and first-visit fixes are what you mark, so decide what counts and mark it the same way every time. Jobs count by date completed and pay weeks by week-ending date, so a range that cuts through a pay week counts that week's paid hours whole if its week ending is inside the range, while its jobs count only up to the To date. Revenue is what you type per job; nothing here reads invoices or payroll. The workbook holds 25 technicians, 1,000 jobs and 200 pay rows: formulas, totals and dropdowns stop at row 26 on Technicians, row 1001 on Jobs and row 201 on Hours.</t>
  </si>
  <si>
    <t>Free template from Field Service Software IO: browse more free field service templates →</t>
  </si>
  <si>
    <t>Tech ID</t>
  </si>
  <si>
    <t>Name</t>
  </si>
  <si>
    <t>Row check</t>
  </si>
  <si>
    <t>T-01</t>
  </si>
  <si>
    <t>D. Reyes</t>
  </si>
  <si>
    <t>T-02</t>
  </si>
  <si>
    <t>M. Okafor</t>
  </si>
  <si>
    <t>T-03</t>
  </si>
  <si>
    <t>J. Patel</t>
  </si>
  <si>
    <t>T-04</t>
  </si>
  <si>
    <t>S. Kim</t>
  </si>
  <si>
    <t>Job #</t>
  </si>
  <si>
    <t>Date completed</t>
  </si>
  <si>
    <t>Job type</t>
  </si>
  <si>
    <t>Fixed on first visit</t>
  </si>
  <si>
    <t>Callback within 30 days</t>
  </si>
  <si>
    <t>Repair time (hours, on-site)</t>
  </si>
  <si>
    <t>Billable hours</t>
  </si>
  <si>
    <t>Revenue</t>
  </si>
  <si>
    <t>J-2599</t>
  </si>
  <si>
    <t>Repair</t>
  </si>
  <si>
    <t>Yes</t>
  </si>
  <si>
    <t>No</t>
  </si>
  <si>
    <t>J-2601</t>
  </si>
  <si>
    <t>J-2602</t>
  </si>
  <si>
    <t>J-2603</t>
  </si>
  <si>
    <t>Install</t>
  </si>
  <si>
    <t>J-2604</t>
  </si>
  <si>
    <t>J-2605</t>
  </si>
  <si>
    <t>Maintenance</t>
  </si>
  <si>
    <t>J-2606</t>
  </si>
  <si>
    <t>J-2607</t>
  </si>
  <si>
    <t>J-2608</t>
  </si>
  <si>
    <t>J-2609</t>
  </si>
  <si>
    <t>J-2610</t>
  </si>
  <si>
    <t>J-2611</t>
  </si>
  <si>
    <t>J-2612</t>
  </si>
  <si>
    <t>J-2613</t>
  </si>
  <si>
    <t>J-2614</t>
  </si>
  <si>
    <t>J-2615</t>
  </si>
  <si>
    <t>J-2616</t>
  </si>
  <si>
    <t>J-2617</t>
  </si>
  <si>
    <t>J-2618</t>
  </si>
  <si>
    <t>J-2619</t>
  </si>
  <si>
    <t>J-2620</t>
  </si>
  <si>
    <t>J-2621</t>
  </si>
  <si>
    <t>J-2622</t>
  </si>
  <si>
    <t>Week ending</t>
  </si>
  <si>
    <t>Paid hours worked (no vacation, sick or holiday)</t>
  </si>
  <si>
    <t>Sample data and sample targets: replace them with your own. Set From and To to cover whole pay weeks.</t>
  </si>
  <si>
    <t>Inputs and results</t>
  </si>
  <si>
    <t>Value</t>
  </si>
  <si>
    <t>What it means</t>
  </si>
  <si>
    <t>From date</t>
  </si>
  <si>
    <t>First day counted. Jobs count by date completed, pay weeks by week-ending date.</t>
  </si>
  <si>
    <t>To date</t>
  </si>
  <si>
    <t>Last day counted. Use the week-ending date of the last whole pay week.</t>
  </si>
  <si>
    <t>First-time fix target (sample)</t>
  </si>
  <si>
    <t>Your own target. A technician below it gets a flag.</t>
  </si>
  <si>
    <t>Callback rate maximum (sample)</t>
  </si>
  <si>
    <t>Your own limit. A technician above it gets a flag.</t>
  </si>
  <si>
    <t>Utilization target (sample)</t>
  </si>
  <si>
    <t>MTTR maximum (hours, sample)</t>
  </si>
  <si>
    <t>Covers pay weeks ending</t>
  </si>
  <si>
    <t>Earliest and latest week-ending dates counted from Hours. A partial pay week at either end of the range shows up here.</t>
  </si>
  <si>
    <t>Jobs in the technician table</t>
  </si>
  <si>
    <t>Sum of the Jobs column below, all 25 rows. Equals Jobs when every Row check is OK.</t>
  </si>
  <si>
    <t>Jobs completed in the range whose Row check is OK.</t>
  </si>
  <si>
    <t>Jobs fixed on the first visit divided by jobs.</t>
  </si>
  <si>
    <t>Callbacks</t>
  </si>
  <si>
    <t>Jobs marked with a callback within 30 days.</t>
  </si>
  <si>
    <t>Callbacks divided by jobs.</t>
  </si>
  <si>
    <t>MTTR (hours)</t>
  </si>
  <si>
    <t>Total on-site repair time on Repair jobs divided by the number of Repair jobs.</t>
  </si>
  <si>
    <t>Billable hours on jobs in the range.</t>
  </si>
  <si>
    <t>Paid hours</t>
  </si>
  <si>
    <t>Paid hours worked in the pay weeks counted (no vacation, sick or holiday hours).</t>
  </si>
  <si>
    <t>Billable hours divided by paid hours.</t>
  </si>
  <si>
    <t>Revenue on jobs in the range.</t>
  </si>
  <si>
    <t>Revenue divided by technicians with paid hours in the range.</t>
  </si>
  <si>
    <t>KPI flags</t>
  </si>
  <si>
    <t>Targets missed across all technicians (the Flags column below).</t>
  </si>
  <si>
    <t>Rows to check</t>
  </si>
  <si>
    <t>Row checks on Technicians, Jobs and Hours that do not read OK. The rates, revenue and MTTR read Check data until this is 0.</t>
  </si>
  <si>
    <t>Flags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</si>
</sst>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yyyy-mm-dd"/>
    <numFmt numFmtId="165" formatCode="0.0"/>
    <numFmt numFmtId="166" formatCode="$#,##0"/>
    <numFmt numFmtId="167" formatCode="0.0%"/>
    <numFmt numFmtId="168" formatCode="$#,##0.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7">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4" fillId="3" borderId="1" xfId="0" applyFont="1" applyFill="1" applyBorder="1" applyAlignment="1">
      <alignment horizontal="center" vertical="center"/>
    </xf>
    <xf numFmtId="164"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0" fontId="1" fillId="0" borderId="0" xfId="0" applyFont="1"/>
    <xf numFmtId="0" fontId="3" fillId="0" borderId="0" xfId="0" applyFont="1"/>
    <xf numFmtId="0" fontId="4" fillId="0" borderId="0" xfId="0" applyFont="1"/>
    <xf numFmtId="164" fontId="4" fillId="2" borderId="1" xfId="0" applyNumberFormat="1" applyFont="1" applyFill="1" applyBorder="1" applyAlignment="1">
      <alignment horizontal="center" vertical="center"/>
    </xf>
    <xf numFmtId="167"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0" fontId="4" fillId="0" borderId="0" xfId="0" applyFont="1" applyAlignment="1">
      <alignment vertical="center"/>
    </xf>
    <xf numFmtId="0" fontId="4" fillId="4" borderId="1" xfId="0"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167" fontId="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168" fontId="4" fillId="4" borderId="1" xfId="0" applyNumberFormat="1" applyFont="1" applyFill="1" applyBorder="1" applyAlignment="1">
      <alignment horizontal="center" vertical="center" wrapText="1"/>
    </xf>
    <xf numFmtId="3" fontId="0" fillId="3"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3" fontId="4" fillId="3" borderId="1" xfId="0" applyNumberFormat="1"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1">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eld-service-kpi-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eld-service-kpi-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45"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ht="30" customHeight="1" spans="1:6" x14ac:dyDescent="0.25">
      <c r="A15" s="5" t="s">
        <v>16</v>
      </c>
      <c r="B15" s="5"/>
      <c r="C15" s="2" t="s">
        <v>17</v>
      </c>
      <c r="D15" s="2"/>
      <c r="E15" s="2"/>
      <c r="F15" s="2"/>
    </row>
    <row r="16" ht="60" customHeight="1" spans="1:6" x14ac:dyDescent="0.25">
      <c r="A16" s="5" t="s">
        <v>18</v>
      </c>
      <c r="B16" s="5"/>
      <c r="C16" s="2" t="s">
        <v>19</v>
      </c>
      <c r="D16" s="2"/>
      <c r="E16" s="2"/>
      <c r="F16" s="2"/>
    </row>
    <row r="17" ht="30" customHeight="1" spans="1:6" x14ac:dyDescent="0.25">
      <c r="A17" s="5" t="s">
        <v>20</v>
      </c>
      <c r="B17" s="5"/>
      <c r="C17" s="2" t="s">
        <v>21</v>
      </c>
      <c r="D17" s="2"/>
      <c r="E17" s="2"/>
      <c r="F17" s="2"/>
    </row>
    <row r="18" ht="30" customHeight="1" spans="1:6" x14ac:dyDescent="0.25">
      <c r="A18" s="5" t="s">
        <v>22</v>
      </c>
      <c r="B18" s="5"/>
      <c r="C18" s="2" t="s">
        <v>23</v>
      </c>
      <c r="D18" s="2"/>
      <c r="E18" s="2"/>
      <c r="F18" s="2"/>
    </row>
    <row r="19" spans="1:6" x14ac:dyDescent="0.25">
      <c r="A19" s="2"/>
      <c r="B19" s="2"/>
      <c r="C19" s="2"/>
      <c r="D19" s="2"/>
      <c r="E19" s="2"/>
      <c r="F19" s="2"/>
    </row>
    <row r="20" spans="1:6" x14ac:dyDescent="0.25">
      <c r="A20" s="3" t="s">
        <v>24</v>
      </c>
      <c r="B20" s="3"/>
      <c r="C20" s="3"/>
      <c r="D20" s="3"/>
      <c r="E20" s="3"/>
      <c r="F20" s="3"/>
    </row>
    <row r="21" ht="30" customHeight="1" spans="1:6" x14ac:dyDescent="0.25">
      <c r="A21" s="2" t="s">
        <v>25</v>
      </c>
      <c r="B21" s="2"/>
      <c r="C21" s="2"/>
      <c r="D21" s="2"/>
      <c r="E21" s="2"/>
      <c r="F21" s="2"/>
    </row>
    <row r="22" ht="30" customHeight="1" spans="1:6" x14ac:dyDescent="0.25">
      <c r="A22" s="2" t="s">
        <v>26</v>
      </c>
      <c r="B22" s="2"/>
      <c r="C22" s="2"/>
      <c r="D22" s="2"/>
      <c r="E22" s="2"/>
      <c r="F22" s="2"/>
    </row>
    <row r="23" ht="45" customHeight="1" spans="1:6" x14ac:dyDescent="0.25">
      <c r="A23" s="2" t="s">
        <v>27</v>
      </c>
      <c r="B23" s="2"/>
      <c r="C23" s="2"/>
      <c r="D23" s="2"/>
      <c r="E23" s="2"/>
      <c r="F23" s="2"/>
    </row>
    <row r="24" ht="30" customHeight="1" spans="1:6" x14ac:dyDescent="0.25">
      <c r="A24" s="2" t="s">
        <v>28</v>
      </c>
      <c r="B24" s="2"/>
      <c r="C24" s="2"/>
      <c r="D24" s="2"/>
      <c r="E24" s="2"/>
      <c r="F24" s="2"/>
    </row>
    <row r="25" ht="30" customHeight="1" spans="1:6" x14ac:dyDescent="0.25">
      <c r="A25" s="2" t="s">
        <v>29</v>
      </c>
      <c r="B25" s="2"/>
      <c r="C25" s="2"/>
      <c r="D25" s="2"/>
      <c r="E25" s="2"/>
      <c r="F25" s="2"/>
    </row>
    <row r="26" ht="30" customHeight="1" spans="1:6" x14ac:dyDescent="0.25">
      <c r="A26" s="2" t="s">
        <v>30</v>
      </c>
      <c r="B26" s="2"/>
      <c r="C26" s="2"/>
      <c r="D26" s="2"/>
      <c r="E26" s="2"/>
      <c r="F26" s="2"/>
    </row>
    <row r="27" ht="60" customHeight="1" spans="1:6" x14ac:dyDescent="0.25">
      <c r="A27" s="2" t="s">
        <v>31</v>
      </c>
      <c r="B27" s="2"/>
      <c r="C27" s="2"/>
      <c r="D27" s="2"/>
      <c r="E27" s="2"/>
      <c r="F27" s="2"/>
    </row>
    <row r="28" ht="30" customHeight="1" spans="1:6" x14ac:dyDescent="0.25">
      <c r="A28" s="2" t="s">
        <v>32</v>
      </c>
      <c r="B28" s="2"/>
      <c r="C28" s="2"/>
      <c r="D28" s="2"/>
      <c r="E28" s="2"/>
      <c r="F28" s="2"/>
    </row>
    <row r="29" spans="1:6" x14ac:dyDescent="0.25">
      <c r="A29" s="2"/>
      <c r="B29" s="2"/>
      <c r="C29" s="2"/>
      <c r="D29" s="2"/>
      <c r="E29" s="2"/>
      <c r="F29" s="2"/>
    </row>
    <row r="30" spans="1:6" x14ac:dyDescent="0.25">
      <c r="A30" s="3" t="s">
        <v>33</v>
      </c>
      <c r="B30" s="3"/>
      <c r="C30" s="3"/>
      <c r="D30" s="3"/>
      <c r="E30" s="3"/>
      <c r="F30" s="3"/>
    </row>
    <row r="31" spans="1:6" x14ac:dyDescent="0.25">
      <c r="A31" s="5" t="s">
        <v>33</v>
      </c>
      <c r="B31" s="2"/>
      <c r="C31" s="2"/>
      <c r="D31" s="2"/>
      <c r="E31" s="2"/>
      <c r="F31" s="2"/>
    </row>
    <row r="32" spans="1:6" x14ac:dyDescent="0.25">
      <c r="A32" s="6" t="s">
        <v>34</v>
      </c>
      <c r="B32" s="7" t="s">
        <v>35</v>
      </c>
      <c r="C32" s="2"/>
      <c r="D32" s="2"/>
      <c r="E32" s="2"/>
      <c r="F32" s="2"/>
    </row>
    <row r="33" spans="1:6" x14ac:dyDescent="0.25">
      <c r="A33" s="8" t="s">
        <v>34</v>
      </c>
      <c r="B33" s="7" t="s">
        <v>36</v>
      </c>
      <c r="C33" s="2"/>
      <c r="D33" s="2"/>
      <c r="E33" s="2"/>
      <c r="F33" s="2"/>
    </row>
    <row r="34" spans="1:6" x14ac:dyDescent="0.25">
      <c r="A34" s="9" t="s">
        <v>34</v>
      </c>
      <c r="B34" s="7" t="s">
        <v>37</v>
      </c>
      <c r="C34" s="2"/>
      <c r="D34" s="2"/>
      <c r="E34" s="2"/>
      <c r="F34" s="2"/>
    </row>
    <row r="35" spans="1:6" x14ac:dyDescent="0.25">
      <c r="A35" s="2"/>
      <c r="B35" s="2"/>
      <c r="C35" s="2"/>
      <c r="D35" s="2"/>
      <c r="E35" s="2"/>
      <c r="F35" s="2"/>
    </row>
    <row r="36" spans="1:6" x14ac:dyDescent="0.25">
      <c r="A36" s="3" t="s">
        <v>38</v>
      </c>
      <c r="B36" s="3"/>
      <c r="C36" s="3"/>
      <c r="D36" s="3"/>
      <c r="E36" s="3"/>
      <c r="F36" s="3"/>
    </row>
    <row r="37" ht="30" customHeight="1" spans="1:6" x14ac:dyDescent="0.25">
      <c r="A37" s="2" t="s">
        <v>39</v>
      </c>
      <c r="B37" s="2"/>
      <c r="C37" s="2"/>
      <c r="D37" s="2"/>
      <c r="E37" s="2"/>
      <c r="F37" s="2"/>
    </row>
    <row r="38" spans="1:6" x14ac:dyDescent="0.25">
      <c r="A38" s="2"/>
      <c r="B38" s="2"/>
      <c r="C38" s="2"/>
      <c r="D38" s="2"/>
      <c r="E38" s="2"/>
      <c r="F38" s="2"/>
    </row>
    <row r="39" spans="1:6" x14ac:dyDescent="0.25">
      <c r="A39" s="3" t="s">
        <v>40</v>
      </c>
      <c r="B39" s="3"/>
      <c r="C39" s="3"/>
      <c r="D39" s="3"/>
      <c r="E39" s="3"/>
      <c r="F39" s="3"/>
    </row>
    <row r="40" ht="90" customHeight="1" spans="1:6" x14ac:dyDescent="0.25">
      <c r="A40" s="2" t="s">
        <v>41</v>
      </c>
      <c r="B40" s="2"/>
      <c r="C40" s="2"/>
      <c r="D40" s="2"/>
      <c r="E40" s="2"/>
      <c r="F40" s="2"/>
    </row>
    <row r="41" spans="1:6" x14ac:dyDescent="0.25">
      <c r="A41" s="2"/>
      <c r="B41" s="2"/>
      <c r="C41" s="2"/>
      <c r="D41" s="2"/>
      <c r="E41" s="2"/>
      <c r="F41" s="2"/>
    </row>
    <row r="42" spans="1:6" x14ac:dyDescent="0.25">
      <c r="A42" s="2"/>
      <c r="B42" s="2"/>
      <c r="C42" s="2"/>
      <c r="D42" s="2"/>
      <c r="E42" s="2"/>
      <c r="F42" s="2"/>
    </row>
    <row r="43" ht="32" customHeight="1" spans="1:6" x14ac:dyDescent="0.25">
      <c r="A43" s="10" t="s">
        <v>42</v>
      </c>
      <c r="B43" s="10"/>
      <c r="C43" s="10"/>
      <c r="D43" s="10"/>
      <c r="E43" s="10"/>
      <c r="F43" s="10"/>
    </row>
  </sheetData>
  <mergeCells count="3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20:F20"/>
    <mergeCell ref="A21:F21"/>
    <mergeCell ref="A22:F22"/>
    <mergeCell ref="A23:F23"/>
    <mergeCell ref="A24:F24"/>
    <mergeCell ref="A25:F25"/>
    <mergeCell ref="A26:F26"/>
    <mergeCell ref="A27:F27"/>
    <mergeCell ref="A28:F28"/>
    <mergeCell ref="A30:F30"/>
    <mergeCell ref="A36:F36"/>
    <mergeCell ref="A37:F37"/>
    <mergeCell ref="A39:F39"/>
    <mergeCell ref="A40:F40"/>
    <mergeCell ref="A43:F43"/>
  </mergeCells>
  <hyperlinks>
    <hyperlink ref="A43"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pane ySplit="1" topLeftCell="A2" activePane="bottomLeft" state="frozen"/>
      <selection pane="bottomLeft"/>
    </sheetView>
  </sheetViews>
  <sheetFormatPr defaultRowHeight="15" outlineLevelRow="0" outlineLevelCol="0" x14ac:dyDescent="55"/>
  <cols>
    <col min="1" max="1" width="11" customWidth="1"/>
    <col min="2" max="2" width="22" customWidth="1"/>
    <col min="3" max="3" width="15" customWidth="1"/>
  </cols>
  <sheetData>
    <row r="1" ht="30" customHeight="1" spans="1:3" x14ac:dyDescent="0.25">
      <c r="A1" s="11" t="s">
        <v>43</v>
      </c>
      <c r="B1" s="11" t="s">
        <v>44</v>
      </c>
      <c r="C1" s="11" t="s">
        <v>45</v>
      </c>
    </row>
    <row r="2" spans="1:3" x14ac:dyDescent="0.25">
      <c r="A2" s="12" t="s">
        <v>46</v>
      </c>
      <c r="B2" s="13" t="s">
        <v>47</v>
      </c>
      <c r="C2" s="14" t="str">
        <f>IF(COUNTA($A2:$B2)=0,"",IF($A2="","Check ID",IF(SUMPRODUCT(--($A$2:$A$26=$A2))&gt;1,"Duplicate ID","OK")))</f>
        <v>OK</v>
      </c>
    </row>
    <row r="3" spans="1:3" x14ac:dyDescent="0.25">
      <c r="A3" s="12" t="s">
        <v>48</v>
      </c>
      <c r="B3" s="13" t="s">
        <v>49</v>
      </c>
      <c r="C3" s="14" t="str">
        <f>IF(COUNTA($A3:$B3)=0,"",IF($A3="","Check ID",IF(SUMPRODUCT(--($A$2:$A$26=$A3))&gt;1,"Duplicate ID","OK")))</f>
        <v>OK</v>
      </c>
    </row>
    <row r="4" spans="1:3" x14ac:dyDescent="0.25">
      <c r="A4" s="12" t="s">
        <v>50</v>
      </c>
      <c r="B4" s="13" t="s">
        <v>51</v>
      </c>
      <c r="C4" s="14" t="str">
        <f>IF(COUNTA($A4:$B4)=0,"",IF($A4="","Check ID",IF(SUMPRODUCT(--($A$2:$A$26=$A4))&gt;1,"Duplicate ID","OK")))</f>
        <v>OK</v>
      </c>
    </row>
    <row r="5" spans="1:3" x14ac:dyDescent="0.25">
      <c r="A5" s="12" t="s">
        <v>52</v>
      </c>
      <c r="B5" s="13" t="s">
        <v>53</v>
      </c>
      <c r="C5" s="14" t="str">
        <f>IF(COUNTA($A5:$B5)=0,"",IF($A5="","Check ID",IF(SUMPRODUCT(--($A$2:$A$26=$A5))&gt;1,"Duplicate ID","OK")))</f>
        <v>OK</v>
      </c>
    </row>
    <row r="6" spans="1:3" x14ac:dyDescent="0.25">
      <c r="A6" s="12"/>
      <c r="B6" s="13"/>
      <c r="C6" s="14" t="str">
        <f>IF(COUNTA($A6:$B6)=0,"",IF($A6="","Check ID",IF(SUMPRODUCT(--($A$2:$A$26=$A6))&gt;1,"Duplicate ID","OK")))</f>
        <v/>
      </c>
    </row>
    <row r="7" spans="1:3" x14ac:dyDescent="0.25">
      <c r="A7" s="12"/>
      <c r="B7" s="13"/>
      <c r="C7" s="14" t="str">
        <f>IF(COUNTA($A7:$B7)=0,"",IF($A7="","Check ID",IF(SUMPRODUCT(--($A$2:$A$26=$A7))&gt;1,"Duplicate ID","OK")))</f>
        <v/>
      </c>
    </row>
    <row r="8" spans="1:3" x14ac:dyDescent="0.25">
      <c r="A8" s="12"/>
      <c r="B8" s="13"/>
      <c r="C8" s="14" t="str">
        <f>IF(COUNTA($A8:$B8)=0,"",IF($A8="","Check ID",IF(SUMPRODUCT(--($A$2:$A$26=$A8))&gt;1,"Duplicate ID","OK")))</f>
        <v/>
      </c>
    </row>
    <row r="9" spans="1:3" x14ac:dyDescent="0.25">
      <c r="A9" s="12"/>
      <c r="B9" s="13"/>
      <c r="C9" s="14" t="str">
        <f>IF(COUNTA($A9:$B9)=0,"",IF($A9="","Check ID",IF(SUMPRODUCT(--($A$2:$A$26=$A9))&gt;1,"Duplicate ID","OK")))</f>
        <v/>
      </c>
    </row>
    <row r="10" spans="1:3" x14ac:dyDescent="0.25">
      <c r="A10" s="12"/>
      <c r="B10" s="13"/>
      <c r="C10" s="14" t="str">
        <f>IF(COUNTA($A10:$B10)=0,"",IF($A10="","Check ID",IF(SUMPRODUCT(--($A$2:$A$26=$A10))&gt;1,"Duplicate ID","OK")))</f>
        <v/>
      </c>
    </row>
    <row r="11" spans="1:3" x14ac:dyDescent="0.25">
      <c r="A11" s="12"/>
      <c r="B11" s="13"/>
      <c r="C11" s="14" t="str">
        <f>IF(COUNTA($A11:$B11)=0,"",IF($A11="","Check ID",IF(SUMPRODUCT(--($A$2:$A$26=$A11))&gt;1,"Duplicate ID","OK")))</f>
        <v/>
      </c>
    </row>
    <row r="12" spans="1:3" x14ac:dyDescent="0.25">
      <c r="A12" s="12"/>
      <c r="B12" s="13"/>
      <c r="C12" s="14" t="str">
        <f>IF(COUNTA($A12:$B12)=0,"",IF($A12="","Check ID",IF(SUMPRODUCT(--($A$2:$A$26=$A12))&gt;1,"Duplicate ID","OK")))</f>
        <v/>
      </c>
    </row>
    <row r="13" spans="1:3" x14ac:dyDescent="0.25">
      <c r="A13" s="12"/>
      <c r="B13" s="13"/>
      <c r="C13" s="14" t="str">
        <f>IF(COUNTA($A13:$B13)=0,"",IF($A13="","Check ID",IF(SUMPRODUCT(--($A$2:$A$26=$A13))&gt;1,"Duplicate ID","OK")))</f>
        <v/>
      </c>
    </row>
    <row r="14" spans="1:3" x14ac:dyDescent="0.25">
      <c r="A14" s="12"/>
      <c r="B14" s="13"/>
      <c r="C14" s="14" t="str">
        <f>IF(COUNTA($A14:$B14)=0,"",IF($A14="","Check ID",IF(SUMPRODUCT(--($A$2:$A$26=$A14))&gt;1,"Duplicate ID","OK")))</f>
        <v/>
      </c>
    </row>
    <row r="15" spans="1:3" x14ac:dyDescent="0.25">
      <c r="A15" s="12"/>
      <c r="B15" s="13"/>
      <c r="C15" s="14" t="str">
        <f>IF(COUNTA($A15:$B15)=0,"",IF($A15="","Check ID",IF(SUMPRODUCT(--($A$2:$A$26=$A15))&gt;1,"Duplicate ID","OK")))</f>
        <v/>
      </c>
    </row>
    <row r="16" spans="1:3" x14ac:dyDescent="0.25">
      <c r="A16" s="12"/>
      <c r="B16" s="13"/>
      <c r="C16" s="14" t="str">
        <f>IF(COUNTA($A16:$B16)=0,"",IF($A16="","Check ID",IF(SUMPRODUCT(--($A$2:$A$26=$A16))&gt;1,"Duplicate ID","OK")))</f>
        <v/>
      </c>
    </row>
    <row r="17" spans="1:3" x14ac:dyDescent="0.25">
      <c r="A17" s="12"/>
      <c r="B17" s="13"/>
      <c r="C17" s="14" t="str">
        <f>IF(COUNTA($A17:$B17)=0,"",IF($A17="","Check ID",IF(SUMPRODUCT(--($A$2:$A$26=$A17))&gt;1,"Duplicate ID","OK")))</f>
        <v/>
      </c>
    </row>
    <row r="18" spans="1:3" x14ac:dyDescent="0.25">
      <c r="A18" s="12"/>
      <c r="B18" s="13"/>
      <c r="C18" s="14" t="str">
        <f>IF(COUNTA($A18:$B18)=0,"",IF($A18="","Check ID",IF(SUMPRODUCT(--($A$2:$A$26=$A18))&gt;1,"Duplicate ID","OK")))</f>
        <v/>
      </c>
    </row>
    <row r="19" spans="1:3" x14ac:dyDescent="0.25">
      <c r="A19" s="12"/>
      <c r="B19" s="13"/>
      <c r="C19" s="14" t="str">
        <f>IF(COUNTA($A19:$B19)=0,"",IF($A19="","Check ID",IF(SUMPRODUCT(--($A$2:$A$26=$A19))&gt;1,"Duplicate ID","OK")))</f>
        <v/>
      </c>
    </row>
    <row r="20" spans="1:3" x14ac:dyDescent="0.25">
      <c r="A20" s="12"/>
      <c r="B20" s="13"/>
      <c r="C20" s="14" t="str">
        <f>IF(COUNTA($A20:$B20)=0,"",IF($A20="","Check ID",IF(SUMPRODUCT(--($A$2:$A$26=$A20))&gt;1,"Duplicate ID","OK")))</f>
        <v/>
      </c>
    </row>
    <row r="21" spans="1:3" x14ac:dyDescent="0.25">
      <c r="A21" s="12"/>
      <c r="B21" s="13"/>
      <c r="C21" s="14" t="str">
        <f>IF(COUNTA($A21:$B21)=0,"",IF($A21="","Check ID",IF(SUMPRODUCT(--($A$2:$A$26=$A21))&gt;1,"Duplicate ID","OK")))</f>
        <v/>
      </c>
    </row>
    <row r="22" spans="1:3" x14ac:dyDescent="0.25">
      <c r="A22" s="12"/>
      <c r="B22" s="13"/>
      <c r="C22" s="14" t="str">
        <f>IF(COUNTA($A22:$B22)=0,"",IF($A22="","Check ID",IF(SUMPRODUCT(--($A$2:$A$26=$A22))&gt;1,"Duplicate ID","OK")))</f>
        <v/>
      </c>
    </row>
    <row r="23" spans="1:3" x14ac:dyDescent="0.25">
      <c r="A23" s="12"/>
      <c r="B23" s="13"/>
      <c r="C23" s="14" t="str">
        <f>IF(COUNTA($A23:$B23)=0,"",IF($A23="","Check ID",IF(SUMPRODUCT(--($A$2:$A$26=$A23))&gt;1,"Duplicate ID","OK")))</f>
        <v/>
      </c>
    </row>
    <row r="24" spans="1:3" x14ac:dyDescent="0.25">
      <c r="A24" s="12"/>
      <c r="B24" s="13"/>
      <c r="C24" s="14" t="str">
        <f>IF(COUNTA($A24:$B24)=0,"",IF($A24="","Check ID",IF(SUMPRODUCT(--($A$2:$A$26=$A24))&gt;1,"Duplicate ID","OK")))</f>
        <v/>
      </c>
    </row>
    <row r="25" spans="1:3" x14ac:dyDescent="0.25">
      <c r="A25" s="12"/>
      <c r="B25" s="13"/>
      <c r="C25" s="14" t="str">
        <f>IF(COUNTA($A25:$B25)=0,"",IF($A25="","Check ID",IF(SUMPRODUCT(--($A$2:$A$26=$A25))&gt;1,"Duplicate ID","OK")))</f>
        <v/>
      </c>
    </row>
    <row r="26" spans="1:3" x14ac:dyDescent="0.25">
      <c r="A26" s="12"/>
      <c r="B26" s="13"/>
      <c r="C26" s="14" t="str">
        <f>IF(COUNTA($A26:$B26)=0,"",IF($A26="","Check ID",IF(SUMPRODUCT(--($A$2:$A$26=$A26))&gt;1,"Duplicate ID","OK")))</f>
        <v/>
      </c>
    </row>
  </sheetData>
  <conditionalFormatting sqref="C2:C26">
    <cfRule type="expression" dxfId="0" priority="1">
      <formula>$C2="Check ID"</formula>
    </cfRule>
    <cfRule type="expression" dxfId="1" priority="2">
      <formula>$C2="Duplicate ID"</formula>
    </cfRule>
  </conditionalFormatting>
  <dataValidations count="25">
    <dataValidation type="custom" allowBlank="1" showErrorMessage="1" errorTitle="Duplicate ID" error="Each Tech ID must be unique." sqref="A10">
      <formula1>SUMPRODUCT(--($A$2:$A$26=A10))=1</formula1>
    </dataValidation>
    <dataValidation type="custom" allowBlank="1" showErrorMessage="1" errorTitle="Duplicate ID" error="Each Tech ID must be unique." sqref="A11">
      <formula1>SUMPRODUCT(--($A$2:$A$26=A11))=1</formula1>
    </dataValidation>
    <dataValidation type="custom" allowBlank="1" showErrorMessage="1" errorTitle="Duplicate ID" error="Each Tech ID must be unique." sqref="A12">
      <formula1>SUMPRODUCT(--($A$2:$A$26=A12))=1</formula1>
    </dataValidation>
    <dataValidation type="custom" allowBlank="1" showErrorMessage="1" errorTitle="Duplicate ID" error="Each Tech ID must be unique." sqref="A13">
      <formula1>SUMPRODUCT(--($A$2:$A$26=A13))=1</formula1>
    </dataValidation>
    <dataValidation type="custom" allowBlank="1" showErrorMessage="1" errorTitle="Duplicate ID" error="Each Tech ID must be unique." sqref="A14">
      <formula1>SUMPRODUCT(--($A$2:$A$26=A14))=1</formula1>
    </dataValidation>
    <dataValidation type="custom" allowBlank="1" showErrorMessage="1" errorTitle="Duplicate ID" error="Each Tech ID must be unique." sqref="A15">
      <formula1>SUMPRODUCT(--($A$2:$A$26=A15))=1</formula1>
    </dataValidation>
    <dataValidation type="custom" allowBlank="1" showErrorMessage="1" errorTitle="Duplicate ID" error="Each Tech ID must be unique." sqref="A16">
      <formula1>SUMPRODUCT(--($A$2:$A$26=A16))=1</formula1>
    </dataValidation>
    <dataValidation type="custom" allowBlank="1" showErrorMessage="1" errorTitle="Duplicate ID" error="Each Tech ID must be unique." sqref="A17">
      <formula1>SUMPRODUCT(--($A$2:$A$26=A17))=1</formula1>
    </dataValidation>
    <dataValidation type="custom" allowBlank="1" showErrorMessage="1" errorTitle="Duplicate ID" error="Each Tech ID must be unique." sqref="A18">
      <formula1>SUMPRODUCT(--($A$2:$A$26=A18))=1</formula1>
    </dataValidation>
    <dataValidation type="custom" allowBlank="1" showErrorMessage="1" errorTitle="Duplicate ID" error="Each Tech ID must be unique." sqref="A19">
      <formula1>SUMPRODUCT(--($A$2:$A$26=A19))=1</formula1>
    </dataValidation>
    <dataValidation type="custom" allowBlank="1" showErrorMessage="1" errorTitle="Duplicate ID" error="Each Tech ID must be unique." sqref="A2">
      <formula1>SUMPRODUCT(--($A$2:$A$26=A2))=1</formula1>
    </dataValidation>
    <dataValidation type="custom" allowBlank="1" showErrorMessage="1" errorTitle="Duplicate ID" error="Each Tech ID must be unique." sqref="A20">
      <formula1>SUMPRODUCT(--($A$2:$A$26=A20))=1</formula1>
    </dataValidation>
    <dataValidation type="custom" allowBlank="1" showErrorMessage="1" errorTitle="Duplicate ID" error="Each Tech ID must be unique." sqref="A21">
      <formula1>SUMPRODUCT(--($A$2:$A$26=A21))=1</formula1>
    </dataValidation>
    <dataValidation type="custom" allowBlank="1" showErrorMessage="1" errorTitle="Duplicate ID" error="Each Tech ID must be unique." sqref="A22">
      <formula1>SUMPRODUCT(--($A$2:$A$26=A22))=1</formula1>
    </dataValidation>
    <dataValidation type="custom" allowBlank="1" showErrorMessage="1" errorTitle="Duplicate ID" error="Each Tech ID must be unique." sqref="A23">
      <formula1>SUMPRODUCT(--($A$2:$A$26=A23))=1</formula1>
    </dataValidation>
    <dataValidation type="custom" allowBlank="1" showErrorMessage="1" errorTitle="Duplicate ID" error="Each Tech ID must be unique." sqref="A24">
      <formula1>SUMPRODUCT(--($A$2:$A$26=A24))=1</formula1>
    </dataValidation>
    <dataValidation type="custom" allowBlank="1" showErrorMessage="1" errorTitle="Duplicate ID" error="Each Tech ID must be unique." sqref="A25">
      <formula1>SUMPRODUCT(--($A$2:$A$26=A25))=1</formula1>
    </dataValidation>
    <dataValidation type="custom" allowBlank="1" showErrorMessage="1" errorTitle="Duplicate ID" error="Each Tech ID must be unique." sqref="A26">
      <formula1>SUMPRODUCT(--($A$2:$A$26=A26))=1</formula1>
    </dataValidation>
    <dataValidation type="custom" allowBlank="1" showErrorMessage="1" errorTitle="Duplicate ID" error="Each Tech ID must be unique." sqref="A3">
      <formula1>SUMPRODUCT(--($A$2:$A$26=A3))=1</formula1>
    </dataValidation>
    <dataValidation type="custom" allowBlank="1" showErrorMessage="1" errorTitle="Duplicate ID" error="Each Tech ID must be unique." sqref="A4">
      <formula1>SUMPRODUCT(--($A$2:$A$26=A4))=1</formula1>
    </dataValidation>
    <dataValidation type="custom" allowBlank="1" showErrorMessage="1" errorTitle="Duplicate ID" error="Each Tech ID must be unique." sqref="A5">
      <formula1>SUMPRODUCT(--($A$2:$A$26=A5))=1</formula1>
    </dataValidation>
    <dataValidation type="custom" allowBlank="1" showErrorMessage="1" errorTitle="Duplicate ID" error="Each Tech ID must be unique." sqref="A6">
      <formula1>SUMPRODUCT(--($A$2:$A$26=A6))=1</formula1>
    </dataValidation>
    <dataValidation type="custom" allowBlank="1" showErrorMessage="1" errorTitle="Duplicate ID" error="Each Tech ID must be unique." sqref="A7">
      <formula1>SUMPRODUCT(--($A$2:$A$26=A7))=1</formula1>
    </dataValidation>
    <dataValidation type="custom" allowBlank="1" showErrorMessage="1" errorTitle="Duplicate ID" error="Each Tech ID must be unique." sqref="A8">
      <formula1>SUMPRODUCT(--($A$2:$A$26=A8))=1</formula1>
    </dataValidation>
    <dataValidation type="custom" allowBlank="1" showErrorMessage="1" errorTitle="Duplicate ID" error="Each Tech ID must be unique." sqref="A9">
      <formula1>SUMPRODUCT(--($A$2:$A$26=A9))=1</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1"/>
  <sheetViews>
    <sheetView workbookViewId="0">
      <pane ySplit="1" topLeftCell="A2" activePane="bottomLeft" state="frozen"/>
      <selection pane="bottomLeft"/>
    </sheetView>
  </sheetViews>
  <sheetFormatPr defaultRowHeight="15" outlineLevelRow="0" outlineLevelCol="0" x14ac:dyDescent="55"/>
  <cols>
    <col min="2" max="2" width="12" customWidth="1"/>
    <col min="4" max="4" width="13" customWidth="1"/>
    <col min="5" max="6" width="10" customWidth="1"/>
    <col min="7" max="7" width="11" customWidth="1"/>
    <col min="8" max="9" width="10" customWidth="1"/>
    <col min="10" max="10" width="14" customWidth="1"/>
  </cols>
  <sheetData>
    <row r="1" ht="64" customHeight="1" spans="1:10" x14ac:dyDescent="0.25">
      <c r="A1" s="11" t="s">
        <v>54</v>
      </c>
      <c r="B1" s="11" t="s">
        <v>55</v>
      </c>
      <c r="C1" s="11" t="s">
        <v>43</v>
      </c>
      <c r="D1" s="11" t="s">
        <v>56</v>
      </c>
      <c r="E1" s="11" t="s">
        <v>57</v>
      </c>
      <c r="F1" s="11" t="s">
        <v>58</v>
      </c>
      <c r="G1" s="11" t="s">
        <v>59</v>
      </c>
      <c r="H1" s="11" t="s">
        <v>60</v>
      </c>
      <c r="I1" s="11" t="s">
        <v>61</v>
      </c>
      <c r="J1" s="11" t="s">
        <v>45</v>
      </c>
    </row>
    <row r="2" spans="1:10" x14ac:dyDescent="0.25">
      <c r="A2" s="12" t="s">
        <v>62</v>
      </c>
      <c r="B2" s="15">
        <v>46317</v>
      </c>
      <c r="C2" s="12" t="s">
        <v>48</v>
      </c>
      <c r="D2" s="12" t="s">
        <v>63</v>
      </c>
      <c r="E2" s="12" t="s">
        <v>64</v>
      </c>
      <c r="F2" s="12" t="s">
        <v>65</v>
      </c>
      <c r="G2" s="16">
        <v>2</v>
      </c>
      <c r="H2" s="16">
        <v>2.5</v>
      </c>
      <c r="I2" s="17">
        <v>450</v>
      </c>
      <c r="J2" s="14" t="str">
        <f>IF(COUNTA(A2:I2)=0,"",IF(OR(C2="",SUMPRODUCT(--(Technicians!$A$2:$A$26=C2))&lt;&gt;1),"Check ID",IF(OR(NOT(AND(ISNUMBER(B2),B2&gt;=18264,B2&lt;=73050)),AND(D2&lt;&gt;"Repair",D2&lt;&gt;"Maintenance",D2&lt;&gt;"Install",D2&lt;&gt;"Inspection"),AND(E2&lt;&gt;"Yes",E2&lt;&gt;"No"),AND(F2&lt;&gt;"Yes",F2&lt;&gt;"No"),AND(D2="Repair",G2=""),COUNT(G2:I2)&lt;COUNTA(G2:I2),MIN(G2:I2)&lt;0),"Check inputs","OK")))</f>
        <v>OK</v>
      </c>
    </row>
    <row r="3" spans="1:10" x14ac:dyDescent="0.25">
      <c r="A3" s="12" t="s">
        <v>66</v>
      </c>
      <c r="B3" s="15">
        <v>46321</v>
      </c>
      <c r="C3" s="12" t="s">
        <v>46</v>
      </c>
      <c r="D3" s="12" t="s">
        <v>63</v>
      </c>
      <c r="E3" s="12" t="s">
        <v>64</v>
      </c>
      <c r="F3" s="12" t="s">
        <v>65</v>
      </c>
      <c r="G3" s="16">
        <v>2.5</v>
      </c>
      <c r="H3" s="16">
        <v>3</v>
      </c>
      <c r="I3" s="17">
        <v>520</v>
      </c>
      <c r="J3" s="14" t="str">
        <f>IF(COUNTA(A3:I3)=0,"",IF(OR(C3="",SUMPRODUCT(--(Technicians!$A$2:$A$26=C3))&lt;&gt;1),"Check ID",IF(OR(NOT(AND(ISNUMBER(B3),B3&gt;=18264,B3&lt;=73050)),AND(D3&lt;&gt;"Repair",D3&lt;&gt;"Maintenance",D3&lt;&gt;"Install",D3&lt;&gt;"Inspection"),AND(E3&lt;&gt;"Yes",E3&lt;&gt;"No"),AND(F3&lt;&gt;"Yes",F3&lt;&gt;"No"),AND(D3="Repair",G3=""),COUNT(G3:I3)&lt;COUNTA(G3:I3),MIN(G3:I3)&lt;0),"Check inputs","OK")))</f>
        <v>OK</v>
      </c>
    </row>
    <row r="4" spans="1:10" x14ac:dyDescent="0.25">
      <c r="A4" s="12" t="s">
        <v>67</v>
      </c>
      <c r="B4" s="15">
        <v>46322</v>
      </c>
      <c r="C4" s="12" t="s">
        <v>46</v>
      </c>
      <c r="D4" s="12" t="s">
        <v>63</v>
      </c>
      <c r="E4" s="12" t="s">
        <v>64</v>
      </c>
      <c r="F4" s="12" t="s">
        <v>65</v>
      </c>
      <c r="G4" s="16">
        <v>3</v>
      </c>
      <c r="H4" s="16">
        <v>3.5</v>
      </c>
      <c r="I4" s="17">
        <v>610</v>
      </c>
      <c r="J4" s="14" t="str">
        <f>IF(COUNTA(A4:I4)=0,"",IF(OR(C4="",SUMPRODUCT(--(Technicians!$A$2:$A$26=C4))&lt;&gt;1),"Check ID",IF(OR(NOT(AND(ISNUMBER(B4),B4&gt;=18264,B4&lt;=73050)),AND(D4&lt;&gt;"Repair",D4&lt;&gt;"Maintenance",D4&lt;&gt;"Install",D4&lt;&gt;"Inspection"),AND(E4&lt;&gt;"Yes",E4&lt;&gt;"No"),AND(F4&lt;&gt;"Yes",F4&lt;&gt;"No"),AND(D4="Repair",G4=""),COUNT(G4:I4)&lt;COUNTA(G4:I4),MIN(G4:I4)&lt;0),"Check inputs","OK")))</f>
        <v>OK</v>
      </c>
    </row>
    <row r="5" spans="1:10" x14ac:dyDescent="0.25">
      <c r="A5" s="12" t="s">
        <v>68</v>
      </c>
      <c r="B5" s="15">
        <v>46323</v>
      </c>
      <c r="C5" s="12" t="s">
        <v>46</v>
      </c>
      <c r="D5" s="12" t="s">
        <v>69</v>
      </c>
      <c r="E5" s="12" t="s">
        <v>64</v>
      </c>
      <c r="F5" s="12" t="s">
        <v>65</v>
      </c>
      <c r="G5" s="16">
        <v>0</v>
      </c>
      <c r="H5" s="16">
        <v>12</v>
      </c>
      <c r="I5" s="17">
        <v>4850</v>
      </c>
      <c r="J5" s="14" t="str">
        <f>IF(COUNTA(A5:I5)=0,"",IF(OR(C5="",SUMPRODUCT(--(Technicians!$A$2:$A$26=C5))&lt;&gt;1),"Check ID",IF(OR(NOT(AND(ISNUMBER(B5),B5&gt;=18264,B5&lt;=73050)),AND(D5&lt;&gt;"Repair",D5&lt;&gt;"Maintenance",D5&lt;&gt;"Install",D5&lt;&gt;"Inspection"),AND(E5&lt;&gt;"Yes",E5&lt;&gt;"No"),AND(F5&lt;&gt;"Yes",F5&lt;&gt;"No"),AND(D5="Repair",G5=""),COUNT(G5:I5)&lt;COUNTA(G5:I5),MIN(G5:I5)&lt;0),"Check inputs","OK")))</f>
        <v>OK</v>
      </c>
    </row>
    <row r="6" spans="1:10" x14ac:dyDescent="0.25">
      <c r="A6" s="12" t="s">
        <v>70</v>
      </c>
      <c r="B6" s="15">
        <v>46324</v>
      </c>
      <c r="C6" s="12" t="s">
        <v>46</v>
      </c>
      <c r="D6" s="12" t="s">
        <v>63</v>
      </c>
      <c r="E6" s="12" t="s">
        <v>65</v>
      </c>
      <c r="F6" s="12" t="s">
        <v>65</v>
      </c>
      <c r="G6" s="16">
        <v>4.5</v>
      </c>
      <c r="H6" s="16">
        <v>5</v>
      </c>
      <c r="I6" s="17">
        <v>880</v>
      </c>
      <c r="J6" s="14" t="str">
        <f>IF(COUNTA(A6:I6)=0,"",IF(OR(C6="",SUMPRODUCT(--(Technicians!$A$2:$A$26=C6))&lt;&gt;1),"Check ID",IF(OR(NOT(AND(ISNUMBER(B6),B6&gt;=18264,B6&lt;=73050)),AND(D6&lt;&gt;"Repair",D6&lt;&gt;"Maintenance",D6&lt;&gt;"Install",D6&lt;&gt;"Inspection"),AND(E6&lt;&gt;"Yes",E6&lt;&gt;"No"),AND(F6&lt;&gt;"Yes",F6&lt;&gt;"No"),AND(D6="Repair",G6=""),COUNT(G6:I6)&lt;COUNTA(G6:I6),MIN(G6:I6)&lt;0),"Check inputs","OK")))</f>
        <v>OK</v>
      </c>
    </row>
    <row r="7" spans="1:10" x14ac:dyDescent="0.25">
      <c r="A7" s="12" t="s">
        <v>71</v>
      </c>
      <c r="B7" s="15">
        <v>46325</v>
      </c>
      <c r="C7" s="12" t="s">
        <v>46</v>
      </c>
      <c r="D7" s="12" t="s">
        <v>72</v>
      </c>
      <c r="E7" s="12" t="s">
        <v>64</v>
      </c>
      <c r="F7" s="12" t="s">
        <v>65</v>
      </c>
      <c r="G7" s="16">
        <v>0</v>
      </c>
      <c r="H7" s="16">
        <v>2</v>
      </c>
      <c r="I7" s="17">
        <v>240</v>
      </c>
      <c r="J7" s="14" t="str">
        <f>IF(COUNTA(A7:I7)=0,"",IF(OR(C7="",SUMPRODUCT(--(Technicians!$A$2:$A$26=C7))&lt;&gt;1),"Check ID",IF(OR(NOT(AND(ISNUMBER(B7),B7&gt;=18264,B7&lt;=73050)),AND(D7&lt;&gt;"Repair",D7&lt;&gt;"Maintenance",D7&lt;&gt;"Install",D7&lt;&gt;"Inspection"),AND(E7&lt;&gt;"Yes",E7&lt;&gt;"No"),AND(F7&lt;&gt;"Yes",F7&lt;&gt;"No"),AND(D7="Repair",G7=""),COUNT(G7:I7)&lt;COUNTA(G7:I7),MIN(G7:I7)&lt;0),"Check inputs","OK")))</f>
        <v>OK</v>
      </c>
    </row>
    <row r="8" spans="1:10" x14ac:dyDescent="0.25">
      <c r="A8" s="12" t="s">
        <v>73</v>
      </c>
      <c r="B8" s="15">
        <v>46326</v>
      </c>
      <c r="C8" s="12" t="s">
        <v>46</v>
      </c>
      <c r="D8" s="12" t="s">
        <v>63</v>
      </c>
      <c r="E8" s="12" t="s">
        <v>64</v>
      </c>
      <c r="F8" s="12" t="s">
        <v>64</v>
      </c>
      <c r="G8" s="16">
        <v>1.5</v>
      </c>
      <c r="H8" s="16">
        <v>2</v>
      </c>
      <c r="I8" s="17">
        <v>310</v>
      </c>
      <c r="J8" s="14" t="str">
        <f>IF(COUNTA(A8:I8)=0,"",IF(OR(C8="",SUMPRODUCT(--(Technicians!$A$2:$A$26=C8))&lt;&gt;1),"Check ID",IF(OR(NOT(AND(ISNUMBER(B8),B8&gt;=18264,B8&lt;=73050)),AND(D8&lt;&gt;"Repair",D8&lt;&gt;"Maintenance",D8&lt;&gt;"Install",D8&lt;&gt;"Inspection"),AND(E8&lt;&gt;"Yes",E8&lt;&gt;"No"),AND(F8&lt;&gt;"Yes",F8&lt;&gt;"No"),AND(D8="Repair",G8=""),COUNT(G8:I8)&lt;COUNTA(G8:I8),MIN(G8:I8)&lt;0),"Check inputs","OK")))</f>
        <v>OK</v>
      </c>
    </row>
    <row r="9" spans="1:10" x14ac:dyDescent="0.25">
      <c r="A9" s="12" t="s">
        <v>74</v>
      </c>
      <c r="B9" s="15">
        <v>46321</v>
      </c>
      <c r="C9" s="12" t="s">
        <v>48</v>
      </c>
      <c r="D9" s="12" t="s">
        <v>63</v>
      </c>
      <c r="E9" s="12" t="s">
        <v>64</v>
      </c>
      <c r="F9" s="12" t="s">
        <v>65</v>
      </c>
      <c r="G9" s="16">
        <v>2</v>
      </c>
      <c r="H9" s="16">
        <v>2.5</v>
      </c>
      <c r="I9" s="17">
        <v>430</v>
      </c>
      <c r="J9" s="14" t="str">
        <f>IF(COUNTA(A9:I9)=0,"",IF(OR(C9="",SUMPRODUCT(--(Technicians!$A$2:$A$26=C9))&lt;&gt;1),"Check ID",IF(OR(NOT(AND(ISNUMBER(B9),B9&gt;=18264,B9&lt;=73050)),AND(D9&lt;&gt;"Repair",D9&lt;&gt;"Maintenance",D9&lt;&gt;"Install",D9&lt;&gt;"Inspection"),AND(E9&lt;&gt;"Yes",E9&lt;&gt;"No"),AND(F9&lt;&gt;"Yes",F9&lt;&gt;"No"),AND(D9="Repair",G9=""),COUNT(G9:I9)&lt;COUNTA(G9:I9),MIN(G9:I9)&lt;0),"Check inputs","OK")))</f>
        <v>OK</v>
      </c>
    </row>
    <row r="10" spans="1:10" x14ac:dyDescent="0.25">
      <c r="A10" s="12" t="s">
        <v>75</v>
      </c>
      <c r="B10" s="15">
        <v>46322</v>
      </c>
      <c r="C10" s="12" t="s">
        <v>48</v>
      </c>
      <c r="D10" s="12" t="s">
        <v>69</v>
      </c>
      <c r="E10" s="12" t="s">
        <v>64</v>
      </c>
      <c r="F10" s="12" t="s">
        <v>65</v>
      </c>
      <c r="G10" s="16">
        <v>0</v>
      </c>
      <c r="H10" s="16">
        <v>16</v>
      </c>
      <c r="I10" s="17">
        <v>6200</v>
      </c>
      <c r="J10" s="14" t="str">
        <f>IF(COUNTA(A10:I10)=0,"",IF(OR(C10="",SUMPRODUCT(--(Technicians!$A$2:$A$26=C10))&lt;&gt;1),"Check ID",IF(OR(NOT(AND(ISNUMBER(B10),B10&gt;=18264,B10&lt;=73050)),AND(D10&lt;&gt;"Repair",D10&lt;&gt;"Maintenance",D10&lt;&gt;"Install",D10&lt;&gt;"Inspection"),AND(E10&lt;&gt;"Yes",E10&lt;&gt;"No"),AND(F10&lt;&gt;"Yes",F10&lt;&gt;"No"),AND(D10="Repair",G10=""),COUNT(G10:I10)&lt;COUNTA(G10:I10),MIN(G10:I10)&lt;0),"Check inputs","OK")))</f>
        <v>OK</v>
      </c>
    </row>
    <row r="11" spans="1:10" x14ac:dyDescent="0.25">
      <c r="A11" s="12" t="s">
        <v>76</v>
      </c>
      <c r="B11" s="15">
        <v>46324</v>
      </c>
      <c r="C11" s="12" t="s">
        <v>48</v>
      </c>
      <c r="D11" s="12" t="s">
        <v>63</v>
      </c>
      <c r="E11" s="12" t="s">
        <v>65</v>
      </c>
      <c r="F11" s="12" t="s">
        <v>64</v>
      </c>
      <c r="G11" s="16">
        <v>5</v>
      </c>
      <c r="H11" s="16">
        <v>6</v>
      </c>
      <c r="I11" s="17">
        <v>1040</v>
      </c>
      <c r="J11" s="14" t="str">
        <f>IF(COUNTA(A11:I11)=0,"",IF(OR(C11="",SUMPRODUCT(--(Technicians!$A$2:$A$26=C11))&lt;&gt;1),"Check ID",IF(OR(NOT(AND(ISNUMBER(B11),B11&gt;=18264,B11&lt;=73050)),AND(D11&lt;&gt;"Repair",D11&lt;&gt;"Maintenance",D11&lt;&gt;"Install",D11&lt;&gt;"Inspection"),AND(E11&lt;&gt;"Yes",E11&lt;&gt;"No"),AND(F11&lt;&gt;"Yes",F11&lt;&gt;"No"),AND(D11="Repair",G11=""),COUNT(G11:I11)&lt;COUNTA(G11:I11),MIN(G11:I11)&lt;0),"Check inputs","OK")))</f>
        <v>OK</v>
      </c>
    </row>
    <row r="12" spans="1:10" x14ac:dyDescent="0.25">
      <c r="A12" s="12" t="s">
        <v>77</v>
      </c>
      <c r="B12" s="15">
        <v>46325</v>
      </c>
      <c r="C12" s="12" t="s">
        <v>48</v>
      </c>
      <c r="D12" s="12" t="s">
        <v>63</v>
      </c>
      <c r="E12" s="12" t="s">
        <v>64</v>
      </c>
      <c r="F12" s="12" t="s">
        <v>65</v>
      </c>
      <c r="G12" s="16">
        <v>3</v>
      </c>
      <c r="H12" s="16">
        <v>3.5</v>
      </c>
      <c r="I12" s="17">
        <v>690</v>
      </c>
      <c r="J12" s="14" t="str">
        <f>IF(COUNTA(A12:I12)=0,"",IF(OR(C12="",SUMPRODUCT(--(Technicians!$A$2:$A$26=C12))&lt;&gt;1),"Check ID",IF(OR(NOT(AND(ISNUMBER(B12),B12&gt;=18264,B12&lt;=73050)),AND(D12&lt;&gt;"Repair",D12&lt;&gt;"Maintenance",D12&lt;&gt;"Install",D12&lt;&gt;"Inspection"),AND(E12&lt;&gt;"Yes",E12&lt;&gt;"No"),AND(F12&lt;&gt;"Yes",F12&lt;&gt;"No"),AND(D12="Repair",G12=""),COUNT(G12:I12)&lt;COUNTA(G12:I12),MIN(G12:I12)&lt;0),"Check inputs","OK")))</f>
        <v>OK</v>
      </c>
    </row>
    <row r="13" spans="1:10" x14ac:dyDescent="0.25">
      <c r="A13" s="12" t="s">
        <v>78</v>
      </c>
      <c r="B13" s="15">
        <v>46326</v>
      </c>
      <c r="C13" s="12" t="s">
        <v>48</v>
      </c>
      <c r="D13" s="12" t="s">
        <v>72</v>
      </c>
      <c r="E13" s="12" t="s">
        <v>64</v>
      </c>
      <c r="F13" s="12" t="s">
        <v>65</v>
      </c>
      <c r="G13" s="16">
        <v>0</v>
      </c>
      <c r="H13" s="16">
        <v>2.5</v>
      </c>
      <c r="I13" s="17">
        <v>260</v>
      </c>
      <c r="J13" s="14" t="str">
        <f>IF(COUNTA(A13:I13)=0,"",IF(OR(C13="",SUMPRODUCT(--(Technicians!$A$2:$A$26=C13))&lt;&gt;1),"Check ID",IF(OR(NOT(AND(ISNUMBER(B13),B13&gt;=18264,B13&lt;=73050)),AND(D13&lt;&gt;"Repair",D13&lt;&gt;"Maintenance",D13&lt;&gt;"Install",D13&lt;&gt;"Inspection"),AND(E13&lt;&gt;"Yes",E13&lt;&gt;"No"),AND(F13&lt;&gt;"Yes",F13&lt;&gt;"No"),AND(D13="Repair",G13=""),COUNT(G13:I13)&lt;COUNTA(G13:I13),MIN(G13:I13)&lt;0),"Check inputs","OK")))</f>
        <v>OK</v>
      </c>
    </row>
    <row r="14" spans="1:10" x14ac:dyDescent="0.25">
      <c r="A14" s="12" t="s">
        <v>79</v>
      </c>
      <c r="B14" s="15">
        <v>46321</v>
      </c>
      <c r="C14" s="12" t="s">
        <v>50</v>
      </c>
      <c r="D14" s="12" t="s">
        <v>72</v>
      </c>
      <c r="E14" s="12" t="s">
        <v>64</v>
      </c>
      <c r="F14" s="12" t="s">
        <v>65</v>
      </c>
      <c r="G14" s="16">
        <v>0</v>
      </c>
      <c r="H14" s="16">
        <v>2</v>
      </c>
      <c r="I14" s="17">
        <v>240</v>
      </c>
      <c r="J14" s="14" t="str">
        <f>IF(COUNTA(A14:I14)=0,"",IF(OR(C14="",SUMPRODUCT(--(Technicians!$A$2:$A$26=C14))&lt;&gt;1),"Check ID",IF(OR(NOT(AND(ISNUMBER(B14),B14&gt;=18264,B14&lt;=73050)),AND(D14&lt;&gt;"Repair",D14&lt;&gt;"Maintenance",D14&lt;&gt;"Install",D14&lt;&gt;"Inspection"),AND(E14&lt;&gt;"Yes",E14&lt;&gt;"No"),AND(F14&lt;&gt;"Yes",F14&lt;&gt;"No"),AND(D14="Repair",G14=""),COUNT(G14:I14)&lt;COUNTA(G14:I14),MIN(G14:I14)&lt;0),"Check inputs","OK")))</f>
        <v>OK</v>
      </c>
    </row>
    <row r="15" spans="1:10" x14ac:dyDescent="0.25">
      <c r="A15" s="12" t="s">
        <v>80</v>
      </c>
      <c r="B15" s="15">
        <v>46322</v>
      </c>
      <c r="C15" s="12" t="s">
        <v>50</v>
      </c>
      <c r="D15" s="12" t="s">
        <v>72</v>
      </c>
      <c r="E15" s="12" t="s">
        <v>64</v>
      </c>
      <c r="F15" s="12" t="s">
        <v>65</v>
      </c>
      <c r="G15" s="16">
        <v>0</v>
      </c>
      <c r="H15" s="16">
        <v>2</v>
      </c>
      <c r="I15" s="17">
        <v>240</v>
      </c>
      <c r="J15" s="14" t="str">
        <f>IF(COUNTA(A15:I15)=0,"",IF(OR(C15="",SUMPRODUCT(--(Technicians!$A$2:$A$26=C15))&lt;&gt;1),"Check ID",IF(OR(NOT(AND(ISNUMBER(B15),B15&gt;=18264,B15&lt;=73050)),AND(D15&lt;&gt;"Repair",D15&lt;&gt;"Maintenance",D15&lt;&gt;"Install",D15&lt;&gt;"Inspection"),AND(E15&lt;&gt;"Yes",E15&lt;&gt;"No"),AND(F15&lt;&gt;"Yes",F15&lt;&gt;"No"),AND(D15="Repair",G15=""),COUNT(G15:I15)&lt;COUNTA(G15:I15),MIN(G15:I15)&lt;0),"Check inputs","OK")))</f>
        <v>OK</v>
      </c>
    </row>
    <row r="16" spans="1:10" x14ac:dyDescent="0.25">
      <c r="A16" s="12" t="s">
        <v>81</v>
      </c>
      <c r="B16" s="15">
        <v>46323</v>
      </c>
      <c r="C16" s="12" t="s">
        <v>50</v>
      </c>
      <c r="D16" s="12" t="s">
        <v>63</v>
      </c>
      <c r="E16" s="12" t="s">
        <v>64</v>
      </c>
      <c r="F16" s="12" t="s">
        <v>65</v>
      </c>
      <c r="G16" s="16">
        <v>1.5</v>
      </c>
      <c r="H16" s="16">
        <v>2</v>
      </c>
      <c r="I16" s="17">
        <v>330</v>
      </c>
      <c r="J16" s="14" t="str">
        <f>IF(COUNTA(A16:I16)=0,"",IF(OR(C16="",SUMPRODUCT(--(Technicians!$A$2:$A$26=C16))&lt;&gt;1),"Check ID",IF(OR(NOT(AND(ISNUMBER(B16),B16&gt;=18264,B16&lt;=73050)),AND(D16&lt;&gt;"Repair",D16&lt;&gt;"Maintenance",D16&lt;&gt;"Install",D16&lt;&gt;"Inspection"),AND(E16&lt;&gt;"Yes",E16&lt;&gt;"No"),AND(F16&lt;&gt;"Yes",F16&lt;&gt;"No"),AND(D16="Repair",G16=""),COUNT(G16:I16)&lt;COUNTA(G16:I16),MIN(G16:I16)&lt;0),"Check inputs","OK")))</f>
        <v>OK</v>
      </c>
    </row>
    <row r="17" spans="1:10" x14ac:dyDescent="0.25">
      <c r="A17" s="12" t="s">
        <v>82</v>
      </c>
      <c r="B17" s="15">
        <v>46324</v>
      </c>
      <c r="C17" s="12" t="s">
        <v>50</v>
      </c>
      <c r="D17" s="12" t="s">
        <v>63</v>
      </c>
      <c r="E17" s="12" t="s">
        <v>64</v>
      </c>
      <c r="F17" s="12" t="s">
        <v>65</v>
      </c>
      <c r="G17" s="16">
        <v>2.5</v>
      </c>
      <c r="H17" s="16">
        <v>3</v>
      </c>
      <c r="I17" s="17">
        <v>495</v>
      </c>
      <c r="J17" s="14" t="str">
        <f>IF(COUNTA(A17:I17)=0,"",IF(OR(C17="",SUMPRODUCT(--(Technicians!$A$2:$A$26=C17))&lt;&gt;1),"Check ID",IF(OR(NOT(AND(ISNUMBER(B17),B17&gt;=18264,B17&lt;=73050)),AND(D17&lt;&gt;"Repair",D17&lt;&gt;"Maintenance",D17&lt;&gt;"Install",D17&lt;&gt;"Inspection"),AND(E17&lt;&gt;"Yes",E17&lt;&gt;"No"),AND(F17&lt;&gt;"Yes",F17&lt;&gt;"No"),AND(D17="Repair",G17=""),COUNT(G17:I17)&lt;COUNTA(G17:I17),MIN(G17:I17)&lt;0),"Check inputs","OK")))</f>
        <v>OK</v>
      </c>
    </row>
    <row r="18" spans="1:10" x14ac:dyDescent="0.25">
      <c r="A18" s="12" t="s">
        <v>83</v>
      </c>
      <c r="B18" s="15">
        <v>46325</v>
      </c>
      <c r="C18" s="12" t="s">
        <v>50</v>
      </c>
      <c r="D18" s="12" t="s">
        <v>72</v>
      </c>
      <c r="E18" s="12" t="s">
        <v>64</v>
      </c>
      <c r="F18" s="12" t="s">
        <v>65</v>
      </c>
      <c r="G18" s="16">
        <v>0</v>
      </c>
      <c r="H18" s="16">
        <v>2.5</v>
      </c>
      <c r="I18" s="17">
        <v>260</v>
      </c>
      <c r="J18" s="14" t="str">
        <f>IF(COUNTA(A18:I18)=0,"",IF(OR(C18="",SUMPRODUCT(--(Technicians!$A$2:$A$26=C18))&lt;&gt;1),"Check ID",IF(OR(NOT(AND(ISNUMBER(B18),B18&gt;=18264,B18&lt;=73050)),AND(D18&lt;&gt;"Repair",D18&lt;&gt;"Maintenance",D18&lt;&gt;"Install",D18&lt;&gt;"Inspection"),AND(E18&lt;&gt;"Yes",E18&lt;&gt;"No"),AND(F18&lt;&gt;"Yes",F18&lt;&gt;"No"),AND(D18="Repair",G18=""),COUNT(G18:I18)&lt;COUNTA(G18:I18),MIN(G18:I18)&lt;0),"Check inputs","OK")))</f>
        <v>OK</v>
      </c>
    </row>
    <row r="19" spans="1:10" x14ac:dyDescent="0.25">
      <c r="A19" s="12" t="s">
        <v>84</v>
      </c>
      <c r="B19" s="15">
        <v>46325</v>
      </c>
      <c r="C19" s="12" t="s">
        <v>50</v>
      </c>
      <c r="D19" s="12" t="s">
        <v>63</v>
      </c>
      <c r="E19" s="12" t="s">
        <v>64</v>
      </c>
      <c r="F19" s="12" t="s">
        <v>65</v>
      </c>
      <c r="G19" s="16">
        <v>2</v>
      </c>
      <c r="H19" s="16">
        <v>2.5</v>
      </c>
      <c r="I19" s="17">
        <v>410</v>
      </c>
      <c r="J19" s="14" t="str">
        <f>IF(COUNTA(A19:I19)=0,"",IF(OR(C19="",SUMPRODUCT(--(Technicians!$A$2:$A$26=C19))&lt;&gt;1),"Check ID",IF(OR(NOT(AND(ISNUMBER(B19),B19&gt;=18264,B19&lt;=73050)),AND(D19&lt;&gt;"Repair",D19&lt;&gt;"Maintenance",D19&lt;&gt;"Install",D19&lt;&gt;"Inspection"),AND(E19&lt;&gt;"Yes",E19&lt;&gt;"No"),AND(F19&lt;&gt;"Yes",F19&lt;&gt;"No"),AND(D19="Repair",G19=""),COUNT(G19:I19)&lt;COUNTA(G19:I19),MIN(G19:I19)&lt;0),"Check inputs","OK")))</f>
        <v>OK</v>
      </c>
    </row>
    <row r="20" spans="1:10" x14ac:dyDescent="0.25">
      <c r="A20" s="12" t="s">
        <v>85</v>
      </c>
      <c r="B20" s="15">
        <v>46326</v>
      </c>
      <c r="C20" s="12" t="s">
        <v>50</v>
      </c>
      <c r="D20" s="12" t="s">
        <v>72</v>
      </c>
      <c r="E20" s="12" t="s">
        <v>64</v>
      </c>
      <c r="F20" s="12" t="s">
        <v>65</v>
      </c>
      <c r="G20" s="16">
        <v>0</v>
      </c>
      <c r="H20" s="16">
        <v>2</v>
      </c>
      <c r="I20" s="17">
        <v>240</v>
      </c>
      <c r="J20" s="14" t="str">
        <f>IF(COUNTA(A20:I20)=0,"",IF(OR(C20="",SUMPRODUCT(--(Technicians!$A$2:$A$26=C20))&lt;&gt;1),"Check ID",IF(OR(NOT(AND(ISNUMBER(B20),B20&gt;=18264,B20&lt;=73050)),AND(D20&lt;&gt;"Repair",D20&lt;&gt;"Maintenance",D20&lt;&gt;"Install",D20&lt;&gt;"Inspection"),AND(E20&lt;&gt;"Yes",E20&lt;&gt;"No"),AND(F20&lt;&gt;"Yes",F20&lt;&gt;"No"),AND(D20="Repair",G20=""),COUNT(G20:I20)&lt;COUNTA(G20:I20),MIN(G20:I20)&lt;0),"Check inputs","OK")))</f>
        <v>OK</v>
      </c>
    </row>
    <row r="21" spans="1:10" x14ac:dyDescent="0.25">
      <c r="A21" s="12" t="s">
        <v>86</v>
      </c>
      <c r="B21" s="15">
        <v>46322</v>
      </c>
      <c r="C21" s="12" t="s">
        <v>52</v>
      </c>
      <c r="D21" s="12" t="s">
        <v>63</v>
      </c>
      <c r="E21" s="12" t="s">
        <v>65</v>
      </c>
      <c r="F21" s="12" t="s">
        <v>65</v>
      </c>
      <c r="G21" s="16">
        <v>6</v>
      </c>
      <c r="H21" s="16">
        <v>7</v>
      </c>
      <c r="I21" s="17">
        <v>1320</v>
      </c>
      <c r="J21" s="14" t="str">
        <f>IF(COUNTA(A21:I21)=0,"",IF(OR(C21="",SUMPRODUCT(--(Technicians!$A$2:$A$26=C21))&lt;&gt;1),"Check ID",IF(OR(NOT(AND(ISNUMBER(B21),B21&gt;=18264,B21&lt;=73050)),AND(D21&lt;&gt;"Repair",D21&lt;&gt;"Maintenance",D21&lt;&gt;"Install",D21&lt;&gt;"Inspection"),AND(E21&lt;&gt;"Yes",E21&lt;&gt;"No"),AND(F21&lt;&gt;"Yes",F21&lt;&gt;"No"),AND(D21="Repair",G21=""),COUNT(G21:I21)&lt;COUNTA(G21:I21),MIN(G21:I21)&lt;0),"Check inputs","OK")))</f>
        <v>OK</v>
      </c>
    </row>
    <row r="22" spans="1:10" x14ac:dyDescent="0.25">
      <c r="A22" s="12" t="s">
        <v>87</v>
      </c>
      <c r="B22" s="15">
        <v>46323</v>
      </c>
      <c r="C22" s="12" t="s">
        <v>52</v>
      </c>
      <c r="D22" s="12" t="s">
        <v>63</v>
      </c>
      <c r="E22" s="12" t="s">
        <v>64</v>
      </c>
      <c r="F22" s="12" t="s">
        <v>65</v>
      </c>
      <c r="G22" s="16">
        <v>3.5</v>
      </c>
      <c r="H22" s="16">
        <v>4</v>
      </c>
      <c r="I22" s="17">
        <v>760</v>
      </c>
      <c r="J22" s="14" t="str">
        <f>IF(COUNTA(A22:I22)=0,"",IF(OR(C22="",SUMPRODUCT(--(Technicians!$A$2:$A$26=C22))&lt;&gt;1),"Check ID",IF(OR(NOT(AND(ISNUMBER(B22),B22&gt;=18264,B22&lt;=73050)),AND(D22&lt;&gt;"Repair",D22&lt;&gt;"Maintenance",D22&lt;&gt;"Install",D22&lt;&gt;"Inspection"),AND(E22&lt;&gt;"Yes",E22&lt;&gt;"No"),AND(F22&lt;&gt;"Yes",F22&lt;&gt;"No"),AND(D22="Repair",G22=""),COUNT(G22:I22)&lt;COUNTA(G22:I22),MIN(G22:I22)&lt;0),"Check inputs","OK")))</f>
        <v>OK</v>
      </c>
    </row>
    <row r="23" spans="1:10" x14ac:dyDescent="0.25">
      <c r="A23" s="12" t="s">
        <v>88</v>
      </c>
      <c r="B23" s="15">
        <v>46324</v>
      </c>
      <c r="C23" s="12" t="s">
        <v>52</v>
      </c>
      <c r="D23" s="12" t="s">
        <v>69</v>
      </c>
      <c r="E23" s="12" t="s">
        <v>64</v>
      </c>
      <c r="F23" s="12" t="s">
        <v>65</v>
      </c>
      <c r="G23" s="16">
        <v>0</v>
      </c>
      <c r="H23" s="16">
        <v>14</v>
      </c>
      <c r="I23" s="17">
        <v>5400</v>
      </c>
      <c r="J23" s="14" t="str">
        <f>IF(COUNTA(A23:I23)=0,"",IF(OR(C23="",SUMPRODUCT(--(Technicians!$A$2:$A$26=C23))&lt;&gt;1),"Check ID",IF(OR(NOT(AND(ISNUMBER(B23),B23&gt;=18264,B23&lt;=73050)),AND(D23&lt;&gt;"Repair",D23&lt;&gt;"Maintenance",D23&lt;&gt;"Install",D23&lt;&gt;"Inspection"),AND(E23&lt;&gt;"Yes",E23&lt;&gt;"No"),AND(F23&lt;&gt;"Yes",F23&lt;&gt;"No"),AND(D23="Repair",G23=""),COUNT(G23:I23)&lt;COUNTA(G23:I23),MIN(G23:I23)&lt;0),"Check inputs","OK")))</f>
        <v>OK</v>
      </c>
    </row>
    <row r="24" spans="1:10" x14ac:dyDescent="0.25">
      <c r="A24" s="12" t="s">
        <v>89</v>
      </c>
      <c r="B24" s="15">
        <v>46326</v>
      </c>
      <c r="C24" s="12" t="s">
        <v>52</v>
      </c>
      <c r="D24" s="12" t="s">
        <v>63</v>
      </c>
      <c r="E24" s="12" t="s">
        <v>65</v>
      </c>
      <c r="F24" s="12" t="s">
        <v>64</v>
      </c>
      <c r="G24" s="16">
        <v>4</v>
      </c>
      <c r="H24" s="16">
        <v>5</v>
      </c>
      <c r="I24" s="17">
        <v>930</v>
      </c>
      <c r="J24" s="14" t="str">
        <f>IF(COUNTA(A24:I24)=0,"",IF(OR(C24="",SUMPRODUCT(--(Technicians!$A$2:$A$26=C24))&lt;&gt;1),"Check ID",IF(OR(NOT(AND(ISNUMBER(B24),B24&gt;=18264,B24&lt;=73050)),AND(D24&lt;&gt;"Repair",D24&lt;&gt;"Maintenance",D24&lt;&gt;"Install",D24&lt;&gt;"Inspection"),AND(E24&lt;&gt;"Yes",E24&lt;&gt;"No"),AND(F24&lt;&gt;"Yes",F24&lt;&gt;"No"),AND(D24="Repair",G24=""),COUNT(G24:I24)&lt;COUNTA(G24:I24),MIN(G24:I24)&lt;0),"Check inputs","OK")))</f>
        <v>OK</v>
      </c>
    </row>
    <row r="25" spans="1:10" x14ac:dyDescent="0.25">
      <c r="A25" s="12"/>
      <c r="B25" s="15"/>
      <c r="C25" s="12"/>
      <c r="D25" s="12"/>
      <c r="E25" s="12"/>
      <c r="F25" s="12"/>
      <c r="G25" s="16"/>
      <c r="H25" s="16"/>
      <c r="I25" s="17"/>
      <c r="J25" s="14" t="str">
        <f>IF(COUNTA(A25:I25)=0,"",IF(OR(C25="",SUMPRODUCT(--(Technicians!$A$2:$A$26=C25))&lt;&gt;1),"Check ID",IF(OR(NOT(AND(ISNUMBER(B25),B25&gt;=18264,B25&lt;=73050)),AND(D25&lt;&gt;"Repair",D25&lt;&gt;"Maintenance",D25&lt;&gt;"Install",D25&lt;&gt;"Inspection"),AND(E25&lt;&gt;"Yes",E25&lt;&gt;"No"),AND(F25&lt;&gt;"Yes",F25&lt;&gt;"No"),AND(D25="Repair",G25=""),COUNT(G25:I25)&lt;COUNTA(G25:I25),MIN(G25:I25)&lt;0),"Check inputs","OK")))</f>
        <v/>
      </c>
    </row>
    <row r="26" spans="1:10" x14ac:dyDescent="0.25">
      <c r="A26" s="12"/>
      <c r="B26" s="15"/>
      <c r="C26" s="12"/>
      <c r="D26" s="12"/>
      <c r="E26" s="12"/>
      <c r="F26" s="12"/>
      <c r="G26" s="16"/>
      <c r="H26" s="16"/>
      <c r="I26" s="17"/>
      <c r="J26" s="14" t="str">
        <f>IF(COUNTA(A26:I26)=0,"",IF(OR(C26="",SUMPRODUCT(--(Technicians!$A$2:$A$26=C26))&lt;&gt;1),"Check ID",IF(OR(NOT(AND(ISNUMBER(B26),B26&gt;=18264,B26&lt;=73050)),AND(D26&lt;&gt;"Repair",D26&lt;&gt;"Maintenance",D26&lt;&gt;"Install",D26&lt;&gt;"Inspection"),AND(E26&lt;&gt;"Yes",E26&lt;&gt;"No"),AND(F26&lt;&gt;"Yes",F26&lt;&gt;"No"),AND(D26="Repair",G26=""),COUNT(G26:I26)&lt;COUNTA(G26:I26),MIN(G26:I26)&lt;0),"Check inputs","OK")))</f>
        <v/>
      </c>
    </row>
    <row r="27" spans="1:10" x14ac:dyDescent="0.25">
      <c r="A27" s="12"/>
      <c r="B27" s="15"/>
      <c r="C27" s="12"/>
      <c r="D27" s="12"/>
      <c r="E27" s="12"/>
      <c r="F27" s="12"/>
      <c r="G27" s="16"/>
      <c r="H27" s="16"/>
      <c r="I27" s="17"/>
      <c r="J27" s="14" t="str">
        <f>IF(COUNTA(A27:I27)=0,"",IF(OR(C27="",SUMPRODUCT(--(Technicians!$A$2:$A$26=C27))&lt;&gt;1),"Check ID",IF(OR(NOT(AND(ISNUMBER(B27),B27&gt;=18264,B27&lt;=73050)),AND(D27&lt;&gt;"Repair",D27&lt;&gt;"Maintenance",D27&lt;&gt;"Install",D27&lt;&gt;"Inspection"),AND(E27&lt;&gt;"Yes",E27&lt;&gt;"No"),AND(F27&lt;&gt;"Yes",F27&lt;&gt;"No"),AND(D27="Repair",G27=""),COUNT(G27:I27)&lt;COUNTA(G27:I27),MIN(G27:I27)&lt;0),"Check inputs","OK")))</f>
        <v/>
      </c>
    </row>
    <row r="28" spans="1:10" x14ac:dyDescent="0.25">
      <c r="A28" s="12"/>
      <c r="B28" s="15"/>
      <c r="C28" s="12"/>
      <c r="D28" s="12"/>
      <c r="E28" s="12"/>
      <c r="F28" s="12"/>
      <c r="G28" s="16"/>
      <c r="H28" s="16"/>
      <c r="I28" s="17"/>
      <c r="J28" s="14" t="str">
        <f>IF(COUNTA(A28:I28)=0,"",IF(OR(C28="",SUMPRODUCT(--(Technicians!$A$2:$A$26=C28))&lt;&gt;1),"Check ID",IF(OR(NOT(AND(ISNUMBER(B28),B28&gt;=18264,B28&lt;=73050)),AND(D28&lt;&gt;"Repair",D28&lt;&gt;"Maintenance",D28&lt;&gt;"Install",D28&lt;&gt;"Inspection"),AND(E28&lt;&gt;"Yes",E28&lt;&gt;"No"),AND(F28&lt;&gt;"Yes",F28&lt;&gt;"No"),AND(D28="Repair",G28=""),COUNT(G28:I28)&lt;COUNTA(G28:I28),MIN(G28:I28)&lt;0),"Check inputs","OK")))</f>
        <v/>
      </c>
    </row>
    <row r="29" spans="1:10" x14ac:dyDescent="0.25">
      <c r="A29" s="12"/>
      <c r="B29" s="15"/>
      <c r="C29" s="12"/>
      <c r="D29" s="12"/>
      <c r="E29" s="12"/>
      <c r="F29" s="12"/>
      <c r="G29" s="16"/>
      <c r="H29" s="16"/>
      <c r="I29" s="17"/>
      <c r="J29" s="14" t="str">
        <f>IF(COUNTA(A29:I29)=0,"",IF(OR(C29="",SUMPRODUCT(--(Technicians!$A$2:$A$26=C29))&lt;&gt;1),"Check ID",IF(OR(NOT(AND(ISNUMBER(B29),B29&gt;=18264,B29&lt;=73050)),AND(D29&lt;&gt;"Repair",D29&lt;&gt;"Maintenance",D29&lt;&gt;"Install",D29&lt;&gt;"Inspection"),AND(E29&lt;&gt;"Yes",E29&lt;&gt;"No"),AND(F29&lt;&gt;"Yes",F29&lt;&gt;"No"),AND(D29="Repair",G29=""),COUNT(G29:I29)&lt;COUNTA(G29:I29),MIN(G29:I29)&lt;0),"Check inputs","OK")))</f>
        <v/>
      </c>
    </row>
    <row r="30" spans="1:10" x14ac:dyDescent="0.25">
      <c r="A30" s="12"/>
      <c r="B30" s="15"/>
      <c r="C30" s="12"/>
      <c r="D30" s="12"/>
      <c r="E30" s="12"/>
      <c r="F30" s="12"/>
      <c r="G30" s="16"/>
      <c r="H30" s="16"/>
      <c r="I30" s="17"/>
      <c r="J30" s="14" t="str">
        <f>IF(COUNTA(A30:I30)=0,"",IF(OR(C30="",SUMPRODUCT(--(Technicians!$A$2:$A$26=C30))&lt;&gt;1),"Check ID",IF(OR(NOT(AND(ISNUMBER(B30),B30&gt;=18264,B30&lt;=73050)),AND(D30&lt;&gt;"Repair",D30&lt;&gt;"Maintenance",D30&lt;&gt;"Install",D30&lt;&gt;"Inspection"),AND(E30&lt;&gt;"Yes",E30&lt;&gt;"No"),AND(F30&lt;&gt;"Yes",F30&lt;&gt;"No"),AND(D30="Repair",G30=""),COUNT(G30:I30)&lt;COUNTA(G30:I30),MIN(G30:I30)&lt;0),"Check inputs","OK")))</f>
        <v/>
      </c>
    </row>
    <row r="31" spans="1:10" x14ac:dyDescent="0.25">
      <c r="A31" s="12"/>
      <c r="B31" s="15"/>
      <c r="C31" s="12"/>
      <c r="D31" s="12"/>
      <c r="E31" s="12"/>
      <c r="F31" s="12"/>
      <c r="G31" s="16"/>
      <c r="H31" s="16"/>
      <c r="I31" s="17"/>
      <c r="J31" s="14" t="str">
        <f>IF(COUNTA(A31:I31)=0,"",IF(OR(C31="",SUMPRODUCT(--(Technicians!$A$2:$A$26=C31))&lt;&gt;1),"Check ID",IF(OR(NOT(AND(ISNUMBER(B31),B31&gt;=18264,B31&lt;=73050)),AND(D31&lt;&gt;"Repair",D31&lt;&gt;"Maintenance",D31&lt;&gt;"Install",D31&lt;&gt;"Inspection"),AND(E31&lt;&gt;"Yes",E31&lt;&gt;"No"),AND(F31&lt;&gt;"Yes",F31&lt;&gt;"No"),AND(D31="Repair",G31=""),COUNT(G31:I31)&lt;COUNTA(G31:I31),MIN(G31:I31)&lt;0),"Check inputs","OK")))</f>
        <v/>
      </c>
    </row>
    <row r="32" spans="1:10" x14ac:dyDescent="0.25">
      <c r="A32" s="12"/>
      <c r="B32" s="15"/>
      <c r="C32" s="12"/>
      <c r="D32" s="12"/>
      <c r="E32" s="12"/>
      <c r="F32" s="12"/>
      <c r="G32" s="16"/>
      <c r="H32" s="16"/>
      <c r="I32" s="17"/>
      <c r="J32" s="14" t="str">
        <f>IF(COUNTA(A32:I32)=0,"",IF(OR(C32="",SUMPRODUCT(--(Technicians!$A$2:$A$26=C32))&lt;&gt;1),"Check ID",IF(OR(NOT(AND(ISNUMBER(B32),B32&gt;=18264,B32&lt;=73050)),AND(D32&lt;&gt;"Repair",D32&lt;&gt;"Maintenance",D32&lt;&gt;"Install",D32&lt;&gt;"Inspection"),AND(E32&lt;&gt;"Yes",E32&lt;&gt;"No"),AND(F32&lt;&gt;"Yes",F32&lt;&gt;"No"),AND(D32="Repair",G32=""),COUNT(G32:I32)&lt;COUNTA(G32:I32),MIN(G32:I32)&lt;0),"Check inputs","OK")))</f>
        <v/>
      </c>
    </row>
    <row r="33" spans="1:10" x14ac:dyDescent="0.25">
      <c r="A33" s="12"/>
      <c r="B33" s="15"/>
      <c r="C33" s="12"/>
      <c r="D33" s="12"/>
      <c r="E33" s="12"/>
      <c r="F33" s="12"/>
      <c r="G33" s="16"/>
      <c r="H33" s="16"/>
      <c r="I33" s="17"/>
      <c r="J33" s="14" t="str">
        <f>IF(COUNTA(A33:I33)=0,"",IF(OR(C33="",SUMPRODUCT(--(Technicians!$A$2:$A$26=C33))&lt;&gt;1),"Check ID",IF(OR(NOT(AND(ISNUMBER(B33),B33&gt;=18264,B33&lt;=73050)),AND(D33&lt;&gt;"Repair",D33&lt;&gt;"Maintenance",D33&lt;&gt;"Install",D33&lt;&gt;"Inspection"),AND(E33&lt;&gt;"Yes",E33&lt;&gt;"No"),AND(F33&lt;&gt;"Yes",F33&lt;&gt;"No"),AND(D33="Repair",G33=""),COUNT(G33:I33)&lt;COUNTA(G33:I33),MIN(G33:I33)&lt;0),"Check inputs","OK")))</f>
        <v/>
      </c>
    </row>
    <row r="34" spans="1:10" x14ac:dyDescent="0.25">
      <c r="A34" s="12"/>
      <c r="B34" s="15"/>
      <c r="C34" s="12"/>
      <c r="D34" s="12"/>
      <c r="E34" s="12"/>
      <c r="F34" s="12"/>
      <c r="G34" s="16"/>
      <c r="H34" s="16"/>
      <c r="I34" s="17"/>
      <c r="J34" s="14" t="str">
        <f>IF(COUNTA(A34:I34)=0,"",IF(OR(C34="",SUMPRODUCT(--(Technicians!$A$2:$A$26=C34))&lt;&gt;1),"Check ID",IF(OR(NOT(AND(ISNUMBER(B34),B34&gt;=18264,B34&lt;=73050)),AND(D34&lt;&gt;"Repair",D34&lt;&gt;"Maintenance",D34&lt;&gt;"Install",D34&lt;&gt;"Inspection"),AND(E34&lt;&gt;"Yes",E34&lt;&gt;"No"),AND(F34&lt;&gt;"Yes",F34&lt;&gt;"No"),AND(D34="Repair",G34=""),COUNT(G34:I34)&lt;COUNTA(G34:I34),MIN(G34:I34)&lt;0),"Check inputs","OK")))</f>
        <v/>
      </c>
    </row>
    <row r="35" spans="1:10" x14ac:dyDescent="0.25">
      <c r="A35" s="12"/>
      <c r="B35" s="15"/>
      <c r="C35" s="12"/>
      <c r="D35" s="12"/>
      <c r="E35" s="12"/>
      <c r="F35" s="12"/>
      <c r="G35" s="16"/>
      <c r="H35" s="16"/>
      <c r="I35" s="17"/>
      <c r="J35" s="14" t="str">
        <f>IF(COUNTA(A35:I35)=0,"",IF(OR(C35="",SUMPRODUCT(--(Technicians!$A$2:$A$26=C35))&lt;&gt;1),"Check ID",IF(OR(NOT(AND(ISNUMBER(B35),B35&gt;=18264,B35&lt;=73050)),AND(D35&lt;&gt;"Repair",D35&lt;&gt;"Maintenance",D35&lt;&gt;"Install",D35&lt;&gt;"Inspection"),AND(E35&lt;&gt;"Yes",E35&lt;&gt;"No"),AND(F35&lt;&gt;"Yes",F35&lt;&gt;"No"),AND(D35="Repair",G35=""),COUNT(G35:I35)&lt;COUNTA(G35:I35),MIN(G35:I35)&lt;0),"Check inputs","OK")))</f>
        <v/>
      </c>
    </row>
    <row r="36" spans="1:10" x14ac:dyDescent="0.25">
      <c r="A36" s="12"/>
      <c r="B36" s="15"/>
      <c r="C36" s="12"/>
      <c r="D36" s="12"/>
      <c r="E36" s="12"/>
      <c r="F36" s="12"/>
      <c r="G36" s="16"/>
      <c r="H36" s="16"/>
      <c r="I36" s="17"/>
      <c r="J36" s="14" t="str">
        <f>IF(COUNTA(A36:I36)=0,"",IF(OR(C36="",SUMPRODUCT(--(Technicians!$A$2:$A$26=C36))&lt;&gt;1),"Check ID",IF(OR(NOT(AND(ISNUMBER(B36),B36&gt;=18264,B36&lt;=73050)),AND(D36&lt;&gt;"Repair",D36&lt;&gt;"Maintenance",D36&lt;&gt;"Install",D36&lt;&gt;"Inspection"),AND(E36&lt;&gt;"Yes",E36&lt;&gt;"No"),AND(F36&lt;&gt;"Yes",F36&lt;&gt;"No"),AND(D36="Repair",G36=""),COUNT(G36:I36)&lt;COUNTA(G36:I36),MIN(G36:I36)&lt;0),"Check inputs","OK")))</f>
        <v/>
      </c>
    </row>
    <row r="37" spans="1:10" x14ac:dyDescent="0.25">
      <c r="A37" s="12"/>
      <c r="B37" s="15"/>
      <c r="C37" s="12"/>
      <c r="D37" s="12"/>
      <c r="E37" s="12"/>
      <c r="F37" s="12"/>
      <c r="G37" s="16"/>
      <c r="H37" s="16"/>
      <c r="I37" s="17"/>
      <c r="J37" s="14" t="str">
        <f>IF(COUNTA(A37:I37)=0,"",IF(OR(C37="",SUMPRODUCT(--(Technicians!$A$2:$A$26=C37))&lt;&gt;1),"Check ID",IF(OR(NOT(AND(ISNUMBER(B37),B37&gt;=18264,B37&lt;=73050)),AND(D37&lt;&gt;"Repair",D37&lt;&gt;"Maintenance",D37&lt;&gt;"Install",D37&lt;&gt;"Inspection"),AND(E37&lt;&gt;"Yes",E37&lt;&gt;"No"),AND(F37&lt;&gt;"Yes",F37&lt;&gt;"No"),AND(D37="Repair",G37=""),COUNT(G37:I37)&lt;COUNTA(G37:I37),MIN(G37:I37)&lt;0),"Check inputs","OK")))</f>
        <v/>
      </c>
    </row>
    <row r="38" spans="1:10" x14ac:dyDescent="0.25">
      <c r="A38" s="12"/>
      <c r="B38" s="15"/>
      <c r="C38" s="12"/>
      <c r="D38" s="12"/>
      <c r="E38" s="12"/>
      <c r="F38" s="12"/>
      <c r="G38" s="16"/>
      <c r="H38" s="16"/>
      <c r="I38" s="17"/>
      <c r="J38" s="14" t="str">
        <f>IF(COUNTA(A38:I38)=0,"",IF(OR(C38="",SUMPRODUCT(--(Technicians!$A$2:$A$26=C38))&lt;&gt;1),"Check ID",IF(OR(NOT(AND(ISNUMBER(B38),B38&gt;=18264,B38&lt;=73050)),AND(D38&lt;&gt;"Repair",D38&lt;&gt;"Maintenance",D38&lt;&gt;"Install",D38&lt;&gt;"Inspection"),AND(E38&lt;&gt;"Yes",E38&lt;&gt;"No"),AND(F38&lt;&gt;"Yes",F38&lt;&gt;"No"),AND(D38="Repair",G38=""),COUNT(G38:I38)&lt;COUNTA(G38:I38),MIN(G38:I38)&lt;0),"Check inputs","OK")))</f>
        <v/>
      </c>
    </row>
    <row r="39" spans="1:10" x14ac:dyDescent="0.25">
      <c r="A39" s="12"/>
      <c r="B39" s="15"/>
      <c r="C39" s="12"/>
      <c r="D39" s="12"/>
      <c r="E39" s="12"/>
      <c r="F39" s="12"/>
      <c r="G39" s="16"/>
      <c r="H39" s="16"/>
      <c r="I39" s="17"/>
      <c r="J39" s="14" t="str">
        <f>IF(COUNTA(A39:I39)=0,"",IF(OR(C39="",SUMPRODUCT(--(Technicians!$A$2:$A$26=C39))&lt;&gt;1),"Check ID",IF(OR(NOT(AND(ISNUMBER(B39),B39&gt;=18264,B39&lt;=73050)),AND(D39&lt;&gt;"Repair",D39&lt;&gt;"Maintenance",D39&lt;&gt;"Install",D39&lt;&gt;"Inspection"),AND(E39&lt;&gt;"Yes",E39&lt;&gt;"No"),AND(F39&lt;&gt;"Yes",F39&lt;&gt;"No"),AND(D39="Repair",G39=""),COUNT(G39:I39)&lt;COUNTA(G39:I39),MIN(G39:I39)&lt;0),"Check inputs","OK")))</f>
        <v/>
      </c>
    </row>
    <row r="40" spans="1:10" x14ac:dyDescent="0.25">
      <c r="A40" s="12"/>
      <c r="B40" s="15"/>
      <c r="C40" s="12"/>
      <c r="D40" s="12"/>
      <c r="E40" s="12"/>
      <c r="F40" s="12"/>
      <c r="G40" s="16"/>
      <c r="H40" s="16"/>
      <c r="I40" s="17"/>
      <c r="J40" s="14" t="str">
        <f>IF(COUNTA(A40:I40)=0,"",IF(OR(C40="",SUMPRODUCT(--(Technicians!$A$2:$A$26=C40))&lt;&gt;1),"Check ID",IF(OR(NOT(AND(ISNUMBER(B40),B40&gt;=18264,B40&lt;=73050)),AND(D40&lt;&gt;"Repair",D40&lt;&gt;"Maintenance",D40&lt;&gt;"Install",D40&lt;&gt;"Inspection"),AND(E40&lt;&gt;"Yes",E40&lt;&gt;"No"),AND(F40&lt;&gt;"Yes",F40&lt;&gt;"No"),AND(D40="Repair",G40=""),COUNT(G40:I40)&lt;COUNTA(G40:I40),MIN(G40:I40)&lt;0),"Check inputs","OK")))</f>
        <v/>
      </c>
    </row>
    <row r="41" spans="1:10" x14ac:dyDescent="0.25">
      <c r="A41" s="12"/>
      <c r="B41" s="15"/>
      <c r="C41" s="12"/>
      <c r="D41" s="12"/>
      <c r="E41" s="12"/>
      <c r="F41" s="12"/>
      <c r="G41" s="16"/>
      <c r="H41" s="16"/>
      <c r="I41" s="17"/>
      <c r="J41" s="14" t="str">
        <f>IF(COUNTA(A41:I41)=0,"",IF(OR(C41="",SUMPRODUCT(--(Technicians!$A$2:$A$26=C41))&lt;&gt;1),"Check ID",IF(OR(NOT(AND(ISNUMBER(B41),B41&gt;=18264,B41&lt;=73050)),AND(D41&lt;&gt;"Repair",D41&lt;&gt;"Maintenance",D41&lt;&gt;"Install",D41&lt;&gt;"Inspection"),AND(E41&lt;&gt;"Yes",E41&lt;&gt;"No"),AND(F41&lt;&gt;"Yes",F41&lt;&gt;"No"),AND(D41="Repair",G41=""),COUNT(G41:I41)&lt;COUNTA(G41:I41),MIN(G41:I41)&lt;0),"Check inputs","OK")))</f>
        <v/>
      </c>
    </row>
    <row r="42" spans="1:10" x14ac:dyDescent="0.25">
      <c r="A42" s="12"/>
      <c r="B42" s="15"/>
      <c r="C42" s="12"/>
      <c r="D42" s="12"/>
      <c r="E42" s="12"/>
      <c r="F42" s="12"/>
      <c r="G42" s="16"/>
      <c r="H42" s="16"/>
      <c r="I42" s="17"/>
      <c r="J42" s="14" t="str">
        <f>IF(COUNTA(A42:I42)=0,"",IF(OR(C42="",SUMPRODUCT(--(Technicians!$A$2:$A$26=C42))&lt;&gt;1),"Check ID",IF(OR(NOT(AND(ISNUMBER(B42),B42&gt;=18264,B42&lt;=73050)),AND(D42&lt;&gt;"Repair",D42&lt;&gt;"Maintenance",D42&lt;&gt;"Install",D42&lt;&gt;"Inspection"),AND(E42&lt;&gt;"Yes",E42&lt;&gt;"No"),AND(F42&lt;&gt;"Yes",F42&lt;&gt;"No"),AND(D42="Repair",G42=""),COUNT(G42:I42)&lt;COUNTA(G42:I42),MIN(G42:I42)&lt;0),"Check inputs","OK")))</f>
        <v/>
      </c>
    </row>
    <row r="43" spans="1:10" x14ac:dyDescent="0.25">
      <c r="A43" s="12"/>
      <c r="B43" s="15"/>
      <c r="C43" s="12"/>
      <c r="D43" s="12"/>
      <c r="E43" s="12"/>
      <c r="F43" s="12"/>
      <c r="G43" s="16"/>
      <c r="H43" s="16"/>
      <c r="I43" s="17"/>
      <c r="J43" s="14" t="str">
        <f>IF(COUNTA(A43:I43)=0,"",IF(OR(C43="",SUMPRODUCT(--(Technicians!$A$2:$A$26=C43))&lt;&gt;1),"Check ID",IF(OR(NOT(AND(ISNUMBER(B43),B43&gt;=18264,B43&lt;=73050)),AND(D43&lt;&gt;"Repair",D43&lt;&gt;"Maintenance",D43&lt;&gt;"Install",D43&lt;&gt;"Inspection"),AND(E43&lt;&gt;"Yes",E43&lt;&gt;"No"),AND(F43&lt;&gt;"Yes",F43&lt;&gt;"No"),AND(D43="Repair",G43=""),COUNT(G43:I43)&lt;COUNTA(G43:I43),MIN(G43:I43)&lt;0),"Check inputs","OK")))</f>
        <v/>
      </c>
    </row>
    <row r="44" spans="1:10" x14ac:dyDescent="0.25">
      <c r="A44" s="12"/>
      <c r="B44" s="15"/>
      <c r="C44" s="12"/>
      <c r="D44" s="12"/>
      <c r="E44" s="12"/>
      <c r="F44" s="12"/>
      <c r="G44" s="16"/>
      <c r="H44" s="16"/>
      <c r="I44" s="17"/>
      <c r="J44" s="14" t="str">
        <f>IF(COUNTA(A44:I44)=0,"",IF(OR(C44="",SUMPRODUCT(--(Technicians!$A$2:$A$26=C44))&lt;&gt;1),"Check ID",IF(OR(NOT(AND(ISNUMBER(B44),B44&gt;=18264,B44&lt;=73050)),AND(D44&lt;&gt;"Repair",D44&lt;&gt;"Maintenance",D44&lt;&gt;"Install",D44&lt;&gt;"Inspection"),AND(E44&lt;&gt;"Yes",E44&lt;&gt;"No"),AND(F44&lt;&gt;"Yes",F44&lt;&gt;"No"),AND(D44="Repair",G44=""),COUNT(G44:I44)&lt;COUNTA(G44:I44),MIN(G44:I44)&lt;0),"Check inputs","OK")))</f>
        <v/>
      </c>
    </row>
    <row r="45" spans="1:10" x14ac:dyDescent="0.25">
      <c r="A45" s="12"/>
      <c r="B45" s="15"/>
      <c r="C45" s="12"/>
      <c r="D45" s="12"/>
      <c r="E45" s="12"/>
      <c r="F45" s="12"/>
      <c r="G45" s="16"/>
      <c r="H45" s="16"/>
      <c r="I45" s="17"/>
      <c r="J45" s="14" t="str">
        <f>IF(COUNTA(A45:I45)=0,"",IF(OR(C45="",SUMPRODUCT(--(Technicians!$A$2:$A$26=C45))&lt;&gt;1),"Check ID",IF(OR(NOT(AND(ISNUMBER(B45),B45&gt;=18264,B45&lt;=73050)),AND(D45&lt;&gt;"Repair",D45&lt;&gt;"Maintenance",D45&lt;&gt;"Install",D45&lt;&gt;"Inspection"),AND(E45&lt;&gt;"Yes",E45&lt;&gt;"No"),AND(F45&lt;&gt;"Yes",F45&lt;&gt;"No"),AND(D45="Repair",G45=""),COUNT(G45:I45)&lt;COUNTA(G45:I45),MIN(G45:I45)&lt;0),"Check inputs","OK")))</f>
        <v/>
      </c>
    </row>
    <row r="46" spans="1:10" x14ac:dyDescent="0.25">
      <c r="A46" s="12"/>
      <c r="B46" s="15"/>
      <c r="C46" s="12"/>
      <c r="D46" s="12"/>
      <c r="E46" s="12"/>
      <c r="F46" s="12"/>
      <c r="G46" s="16"/>
      <c r="H46" s="16"/>
      <c r="I46" s="17"/>
      <c r="J46" s="14" t="str">
        <f>IF(COUNTA(A46:I46)=0,"",IF(OR(C46="",SUMPRODUCT(--(Technicians!$A$2:$A$26=C46))&lt;&gt;1),"Check ID",IF(OR(NOT(AND(ISNUMBER(B46),B46&gt;=18264,B46&lt;=73050)),AND(D46&lt;&gt;"Repair",D46&lt;&gt;"Maintenance",D46&lt;&gt;"Install",D46&lt;&gt;"Inspection"),AND(E46&lt;&gt;"Yes",E46&lt;&gt;"No"),AND(F46&lt;&gt;"Yes",F46&lt;&gt;"No"),AND(D46="Repair",G46=""),COUNT(G46:I46)&lt;COUNTA(G46:I46),MIN(G46:I46)&lt;0),"Check inputs","OK")))</f>
        <v/>
      </c>
    </row>
    <row r="47" spans="1:10" x14ac:dyDescent="0.25">
      <c r="A47" s="12"/>
      <c r="B47" s="15"/>
      <c r="C47" s="12"/>
      <c r="D47" s="12"/>
      <c r="E47" s="12"/>
      <c r="F47" s="12"/>
      <c r="G47" s="16"/>
      <c r="H47" s="16"/>
      <c r="I47" s="17"/>
      <c r="J47" s="14" t="str">
        <f>IF(COUNTA(A47:I47)=0,"",IF(OR(C47="",SUMPRODUCT(--(Technicians!$A$2:$A$26=C47))&lt;&gt;1),"Check ID",IF(OR(NOT(AND(ISNUMBER(B47),B47&gt;=18264,B47&lt;=73050)),AND(D47&lt;&gt;"Repair",D47&lt;&gt;"Maintenance",D47&lt;&gt;"Install",D47&lt;&gt;"Inspection"),AND(E47&lt;&gt;"Yes",E47&lt;&gt;"No"),AND(F47&lt;&gt;"Yes",F47&lt;&gt;"No"),AND(D47="Repair",G47=""),COUNT(G47:I47)&lt;COUNTA(G47:I47),MIN(G47:I47)&lt;0),"Check inputs","OK")))</f>
        <v/>
      </c>
    </row>
    <row r="48" spans="1:10" x14ac:dyDescent="0.25">
      <c r="A48" s="12"/>
      <c r="B48" s="15"/>
      <c r="C48" s="12"/>
      <c r="D48" s="12"/>
      <c r="E48" s="12"/>
      <c r="F48" s="12"/>
      <c r="G48" s="16"/>
      <c r="H48" s="16"/>
      <c r="I48" s="17"/>
      <c r="J48" s="14" t="str">
        <f>IF(COUNTA(A48:I48)=0,"",IF(OR(C48="",SUMPRODUCT(--(Technicians!$A$2:$A$26=C48))&lt;&gt;1),"Check ID",IF(OR(NOT(AND(ISNUMBER(B48),B48&gt;=18264,B48&lt;=73050)),AND(D48&lt;&gt;"Repair",D48&lt;&gt;"Maintenance",D48&lt;&gt;"Install",D48&lt;&gt;"Inspection"),AND(E48&lt;&gt;"Yes",E48&lt;&gt;"No"),AND(F48&lt;&gt;"Yes",F48&lt;&gt;"No"),AND(D48="Repair",G48=""),COUNT(G48:I48)&lt;COUNTA(G48:I48),MIN(G48:I48)&lt;0),"Check inputs","OK")))</f>
        <v/>
      </c>
    </row>
    <row r="49" spans="1:10" x14ac:dyDescent="0.25">
      <c r="A49" s="12"/>
      <c r="B49" s="15"/>
      <c r="C49" s="12"/>
      <c r="D49" s="12"/>
      <c r="E49" s="12"/>
      <c r="F49" s="12"/>
      <c r="G49" s="16"/>
      <c r="H49" s="16"/>
      <c r="I49" s="17"/>
      <c r="J49" s="14" t="str">
        <f>IF(COUNTA(A49:I49)=0,"",IF(OR(C49="",SUMPRODUCT(--(Technicians!$A$2:$A$26=C49))&lt;&gt;1),"Check ID",IF(OR(NOT(AND(ISNUMBER(B49),B49&gt;=18264,B49&lt;=73050)),AND(D49&lt;&gt;"Repair",D49&lt;&gt;"Maintenance",D49&lt;&gt;"Install",D49&lt;&gt;"Inspection"),AND(E49&lt;&gt;"Yes",E49&lt;&gt;"No"),AND(F49&lt;&gt;"Yes",F49&lt;&gt;"No"),AND(D49="Repair",G49=""),COUNT(G49:I49)&lt;COUNTA(G49:I49),MIN(G49:I49)&lt;0),"Check inputs","OK")))</f>
        <v/>
      </c>
    </row>
    <row r="50" spans="1:10" x14ac:dyDescent="0.25">
      <c r="A50" s="12"/>
      <c r="B50" s="15"/>
      <c r="C50" s="12"/>
      <c r="D50" s="12"/>
      <c r="E50" s="12"/>
      <c r="F50" s="12"/>
      <c r="G50" s="16"/>
      <c r="H50" s="16"/>
      <c r="I50" s="17"/>
      <c r="J50" s="14" t="str">
        <f>IF(COUNTA(A50:I50)=0,"",IF(OR(C50="",SUMPRODUCT(--(Technicians!$A$2:$A$26=C50))&lt;&gt;1),"Check ID",IF(OR(NOT(AND(ISNUMBER(B50),B50&gt;=18264,B50&lt;=73050)),AND(D50&lt;&gt;"Repair",D50&lt;&gt;"Maintenance",D50&lt;&gt;"Install",D50&lt;&gt;"Inspection"),AND(E50&lt;&gt;"Yes",E50&lt;&gt;"No"),AND(F50&lt;&gt;"Yes",F50&lt;&gt;"No"),AND(D50="Repair",G50=""),COUNT(G50:I50)&lt;COUNTA(G50:I50),MIN(G50:I50)&lt;0),"Check inputs","OK")))</f>
        <v/>
      </c>
    </row>
    <row r="51" spans="1:10" x14ac:dyDescent="0.25">
      <c r="A51" s="12"/>
      <c r="B51" s="15"/>
      <c r="C51" s="12"/>
      <c r="D51" s="12"/>
      <c r="E51" s="12"/>
      <c r="F51" s="12"/>
      <c r="G51" s="16"/>
      <c r="H51" s="16"/>
      <c r="I51" s="17"/>
      <c r="J51" s="14" t="str">
        <f>IF(COUNTA(A51:I51)=0,"",IF(OR(C51="",SUMPRODUCT(--(Technicians!$A$2:$A$26=C51))&lt;&gt;1),"Check ID",IF(OR(NOT(AND(ISNUMBER(B51),B51&gt;=18264,B51&lt;=73050)),AND(D51&lt;&gt;"Repair",D51&lt;&gt;"Maintenance",D51&lt;&gt;"Install",D51&lt;&gt;"Inspection"),AND(E51&lt;&gt;"Yes",E51&lt;&gt;"No"),AND(F51&lt;&gt;"Yes",F51&lt;&gt;"No"),AND(D51="Repair",G51=""),COUNT(G51:I51)&lt;COUNTA(G51:I51),MIN(G51:I51)&lt;0),"Check inputs","OK")))</f>
        <v/>
      </c>
    </row>
    <row r="52" spans="1:10" x14ac:dyDescent="0.25">
      <c r="A52" s="12"/>
      <c r="B52" s="15"/>
      <c r="C52" s="12"/>
      <c r="D52" s="12"/>
      <c r="E52" s="12"/>
      <c r="F52" s="12"/>
      <c r="G52" s="16"/>
      <c r="H52" s="16"/>
      <c r="I52" s="17"/>
      <c r="J52" s="14" t="str">
        <f>IF(COUNTA(A52:I52)=0,"",IF(OR(C52="",SUMPRODUCT(--(Technicians!$A$2:$A$26=C52))&lt;&gt;1),"Check ID",IF(OR(NOT(AND(ISNUMBER(B52),B52&gt;=18264,B52&lt;=73050)),AND(D52&lt;&gt;"Repair",D52&lt;&gt;"Maintenance",D52&lt;&gt;"Install",D52&lt;&gt;"Inspection"),AND(E52&lt;&gt;"Yes",E52&lt;&gt;"No"),AND(F52&lt;&gt;"Yes",F52&lt;&gt;"No"),AND(D52="Repair",G52=""),COUNT(G52:I52)&lt;COUNTA(G52:I52),MIN(G52:I52)&lt;0),"Check inputs","OK")))</f>
        <v/>
      </c>
    </row>
    <row r="53" spans="1:10" x14ac:dyDescent="0.25">
      <c r="A53" s="12"/>
      <c r="B53" s="15"/>
      <c r="C53" s="12"/>
      <c r="D53" s="12"/>
      <c r="E53" s="12"/>
      <c r="F53" s="12"/>
      <c r="G53" s="16"/>
      <c r="H53" s="16"/>
      <c r="I53" s="17"/>
      <c r="J53" s="14" t="str">
        <f>IF(COUNTA(A53:I53)=0,"",IF(OR(C53="",SUMPRODUCT(--(Technicians!$A$2:$A$26=C53))&lt;&gt;1),"Check ID",IF(OR(NOT(AND(ISNUMBER(B53),B53&gt;=18264,B53&lt;=73050)),AND(D53&lt;&gt;"Repair",D53&lt;&gt;"Maintenance",D53&lt;&gt;"Install",D53&lt;&gt;"Inspection"),AND(E53&lt;&gt;"Yes",E53&lt;&gt;"No"),AND(F53&lt;&gt;"Yes",F53&lt;&gt;"No"),AND(D53="Repair",G53=""),COUNT(G53:I53)&lt;COUNTA(G53:I53),MIN(G53:I53)&lt;0),"Check inputs","OK")))</f>
        <v/>
      </c>
    </row>
    <row r="54" spans="1:10" x14ac:dyDescent="0.25">
      <c r="A54" s="12"/>
      <c r="B54" s="15"/>
      <c r="C54" s="12"/>
      <c r="D54" s="12"/>
      <c r="E54" s="12"/>
      <c r="F54" s="12"/>
      <c r="G54" s="16"/>
      <c r="H54" s="16"/>
      <c r="I54" s="17"/>
      <c r="J54" s="14" t="str">
        <f>IF(COUNTA(A54:I54)=0,"",IF(OR(C54="",SUMPRODUCT(--(Technicians!$A$2:$A$26=C54))&lt;&gt;1),"Check ID",IF(OR(NOT(AND(ISNUMBER(B54),B54&gt;=18264,B54&lt;=73050)),AND(D54&lt;&gt;"Repair",D54&lt;&gt;"Maintenance",D54&lt;&gt;"Install",D54&lt;&gt;"Inspection"),AND(E54&lt;&gt;"Yes",E54&lt;&gt;"No"),AND(F54&lt;&gt;"Yes",F54&lt;&gt;"No"),AND(D54="Repair",G54=""),COUNT(G54:I54)&lt;COUNTA(G54:I54),MIN(G54:I54)&lt;0),"Check inputs","OK")))</f>
        <v/>
      </c>
    </row>
    <row r="55" spans="1:10" x14ac:dyDescent="0.25">
      <c r="A55" s="12"/>
      <c r="B55" s="15"/>
      <c r="C55" s="12"/>
      <c r="D55" s="12"/>
      <c r="E55" s="12"/>
      <c r="F55" s="12"/>
      <c r="G55" s="16"/>
      <c r="H55" s="16"/>
      <c r="I55" s="17"/>
      <c r="J55" s="14" t="str">
        <f>IF(COUNTA(A55:I55)=0,"",IF(OR(C55="",SUMPRODUCT(--(Technicians!$A$2:$A$26=C55))&lt;&gt;1),"Check ID",IF(OR(NOT(AND(ISNUMBER(B55),B55&gt;=18264,B55&lt;=73050)),AND(D55&lt;&gt;"Repair",D55&lt;&gt;"Maintenance",D55&lt;&gt;"Install",D55&lt;&gt;"Inspection"),AND(E55&lt;&gt;"Yes",E55&lt;&gt;"No"),AND(F55&lt;&gt;"Yes",F55&lt;&gt;"No"),AND(D55="Repair",G55=""),COUNT(G55:I55)&lt;COUNTA(G55:I55),MIN(G55:I55)&lt;0),"Check inputs","OK")))</f>
        <v/>
      </c>
    </row>
    <row r="56" spans="1:10" x14ac:dyDescent="0.25">
      <c r="A56" s="12"/>
      <c r="B56" s="15"/>
      <c r="C56" s="12"/>
      <c r="D56" s="12"/>
      <c r="E56" s="12"/>
      <c r="F56" s="12"/>
      <c r="G56" s="16"/>
      <c r="H56" s="16"/>
      <c r="I56" s="17"/>
      <c r="J56" s="14" t="str">
        <f>IF(COUNTA(A56:I56)=0,"",IF(OR(C56="",SUMPRODUCT(--(Technicians!$A$2:$A$26=C56))&lt;&gt;1),"Check ID",IF(OR(NOT(AND(ISNUMBER(B56),B56&gt;=18264,B56&lt;=73050)),AND(D56&lt;&gt;"Repair",D56&lt;&gt;"Maintenance",D56&lt;&gt;"Install",D56&lt;&gt;"Inspection"),AND(E56&lt;&gt;"Yes",E56&lt;&gt;"No"),AND(F56&lt;&gt;"Yes",F56&lt;&gt;"No"),AND(D56="Repair",G56=""),COUNT(G56:I56)&lt;COUNTA(G56:I56),MIN(G56:I56)&lt;0),"Check inputs","OK")))</f>
        <v/>
      </c>
    </row>
    <row r="57" spans="1:10" x14ac:dyDescent="0.25">
      <c r="A57" s="12"/>
      <c r="B57" s="15"/>
      <c r="C57" s="12"/>
      <c r="D57" s="12"/>
      <c r="E57" s="12"/>
      <c r="F57" s="12"/>
      <c r="G57" s="16"/>
      <c r="H57" s="16"/>
      <c r="I57" s="17"/>
      <c r="J57" s="14" t="str">
        <f>IF(COUNTA(A57:I57)=0,"",IF(OR(C57="",SUMPRODUCT(--(Technicians!$A$2:$A$26=C57))&lt;&gt;1),"Check ID",IF(OR(NOT(AND(ISNUMBER(B57),B57&gt;=18264,B57&lt;=73050)),AND(D57&lt;&gt;"Repair",D57&lt;&gt;"Maintenance",D57&lt;&gt;"Install",D57&lt;&gt;"Inspection"),AND(E57&lt;&gt;"Yes",E57&lt;&gt;"No"),AND(F57&lt;&gt;"Yes",F57&lt;&gt;"No"),AND(D57="Repair",G57=""),COUNT(G57:I57)&lt;COUNTA(G57:I57),MIN(G57:I57)&lt;0),"Check inputs","OK")))</f>
        <v/>
      </c>
    </row>
    <row r="58" spans="1:10" x14ac:dyDescent="0.25">
      <c r="A58" s="12"/>
      <c r="B58" s="15"/>
      <c r="C58" s="12"/>
      <c r="D58" s="12"/>
      <c r="E58" s="12"/>
      <c r="F58" s="12"/>
      <c r="G58" s="16"/>
      <c r="H58" s="16"/>
      <c r="I58" s="17"/>
      <c r="J58" s="14" t="str">
        <f>IF(COUNTA(A58:I58)=0,"",IF(OR(C58="",SUMPRODUCT(--(Technicians!$A$2:$A$26=C58))&lt;&gt;1),"Check ID",IF(OR(NOT(AND(ISNUMBER(B58),B58&gt;=18264,B58&lt;=73050)),AND(D58&lt;&gt;"Repair",D58&lt;&gt;"Maintenance",D58&lt;&gt;"Install",D58&lt;&gt;"Inspection"),AND(E58&lt;&gt;"Yes",E58&lt;&gt;"No"),AND(F58&lt;&gt;"Yes",F58&lt;&gt;"No"),AND(D58="Repair",G58=""),COUNT(G58:I58)&lt;COUNTA(G58:I58),MIN(G58:I58)&lt;0),"Check inputs","OK")))</f>
        <v/>
      </c>
    </row>
    <row r="59" spans="1:10" x14ac:dyDescent="0.25">
      <c r="A59" s="12"/>
      <c r="B59" s="15"/>
      <c r="C59" s="12"/>
      <c r="D59" s="12"/>
      <c r="E59" s="12"/>
      <c r="F59" s="12"/>
      <c r="G59" s="16"/>
      <c r="H59" s="16"/>
      <c r="I59" s="17"/>
      <c r="J59" s="14" t="str">
        <f>IF(COUNTA(A59:I59)=0,"",IF(OR(C59="",SUMPRODUCT(--(Technicians!$A$2:$A$26=C59))&lt;&gt;1),"Check ID",IF(OR(NOT(AND(ISNUMBER(B59),B59&gt;=18264,B59&lt;=73050)),AND(D59&lt;&gt;"Repair",D59&lt;&gt;"Maintenance",D59&lt;&gt;"Install",D59&lt;&gt;"Inspection"),AND(E59&lt;&gt;"Yes",E59&lt;&gt;"No"),AND(F59&lt;&gt;"Yes",F59&lt;&gt;"No"),AND(D59="Repair",G59=""),COUNT(G59:I59)&lt;COUNTA(G59:I59),MIN(G59:I59)&lt;0),"Check inputs","OK")))</f>
        <v/>
      </c>
    </row>
    <row r="60" spans="1:10" x14ac:dyDescent="0.25">
      <c r="A60" s="12"/>
      <c r="B60" s="15"/>
      <c r="C60" s="12"/>
      <c r="D60" s="12"/>
      <c r="E60" s="12"/>
      <c r="F60" s="12"/>
      <c r="G60" s="16"/>
      <c r="H60" s="16"/>
      <c r="I60" s="17"/>
      <c r="J60" s="14" t="str">
        <f>IF(COUNTA(A60:I60)=0,"",IF(OR(C60="",SUMPRODUCT(--(Technicians!$A$2:$A$26=C60))&lt;&gt;1),"Check ID",IF(OR(NOT(AND(ISNUMBER(B60),B60&gt;=18264,B60&lt;=73050)),AND(D60&lt;&gt;"Repair",D60&lt;&gt;"Maintenance",D60&lt;&gt;"Install",D60&lt;&gt;"Inspection"),AND(E60&lt;&gt;"Yes",E60&lt;&gt;"No"),AND(F60&lt;&gt;"Yes",F60&lt;&gt;"No"),AND(D60="Repair",G60=""),COUNT(G60:I60)&lt;COUNTA(G60:I60),MIN(G60:I60)&lt;0),"Check inputs","OK")))</f>
        <v/>
      </c>
    </row>
    <row r="61" spans="1:10" x14ac:dyDescent="0.25">
      <c r="A61" s="12"/>
      <c r="B61" s="15"/>
      <c r="C61" s="12"/>
      <c r="D61" s="12"/>
      <c r="E61" s="12"/>
      <c r="F61" s="12"/>
      <c r="G61" s="16"/>
      <c r="H61" s="16"/>
      <c r="I61" s="17"/>
      <c r="J61" s="14" t="str">
        <f>IF(COUNTA(A61:I61)=0,"",IF(OR(C61="",SUMPRODUCT(--(Technicians!$A$2:$A$26=C61))&lt;&gt;1),"Check ID",IF(OR(NOT(AND(ISNUMBER(B61),B61&gt;=18264,B61&lt;=73050)),AND(D61&lt;&gt;"Repair",D61&lt;&gt;"Maintenance",D61&lt;&gt;"Install",D61&lt;&gt;"Inspection"),AND(E61&lt;&gt;"Yes",E61&lt;&gt;"No"),AND(F61&lt;&gt;"Yes",F61&lt;&gt;"No"),AND(D61="Repair",G61=""),COUNT(G61:I61)&lt;COUNTA(G61:I61),MIN(G61:I61)&lt;0),"Check inputs","OK")))</f>
        <v/>
      </c>
    </row>
    <row r="62" spans="1:10" x14ac:dyDescent="0.25">
      <c r="A62" s="12"/>
      <c r="B62" s="15"/>
      <c r="C62" s="12"/>
      <c r="D62" s="12"/>
      <c r="E62" s="12"/>
      <c r="F62" s="12"/>
      <c r="G62" s="16"/>
      <c r="H62" s="16"/>
      <c r="I62" s="17"/>
      <c r="J62" s="14" t="str">
        <f>IF(COUNTA(A62:I62)=0,"",IF(OR(C62="",SUMPRODUCT(--(Technicians!$A$2:$A$26=C62))&lt;&gt;1),"Check ID",IF(OR(NOT(AND(ISNUMBER(B62),B62&gt;=18264,B62&lt;=73050)),AND(D62&lt;&gt;"Repair",D62&lt;&gt;"Maintenance",D62&lt;&gt;"Install",D62&lt;&gt;"Inspection"),AND(E62&lt;&gt;"Yes",E62&lt;&gt;"No"),AND(F62&lt;&gt;"Yes",F62&lt;&gt;"No"),AND(D62="Repair",G62=""),COUNT(G62:I62)&lt;COUNTA(G62:I62),MIN(G62:I62)&lt;0),"Check inputs","OK")))</f>
        <v/>
      </c>
    </row>
    <row r="63" spans="1:10" x14ac:dyDescent="0.25">
      <c r="A63" s="12"/>
      <c r="B63" s="15"/>
      <c r="C63" s="12"/>
      <c r="D63" s="12"/>
      <c r="E63" s="12"/>
      <c r="F63" s="12"/>
      <c r="G63" s="16"/>
      <c r="H63" s="16"/>
      <c r="I63" s="17"/>
      <c r="J63" s="14" t="str">
        <f>IF(COUNTA(A63:I63)=0,"",IF(OR(C63="",SUMPRODUCT(--(Technicians!$A$2:$A$26=C63))&lt;&gt;1),"Check ID",IF(OR(NOT(AND(ISNUMBER(B63),B63&gt;=18264,B63&lt;=73050)),AND(D63&lt;&gt;"Repair",D63&lt;&gt;"Maintenance",D63&lt;&gt;"Install",D63&lt;&gt;"Inspection"),AND(E63&lt;&gt;"Yes",E63&lt;&gt;"No"),AND(F63&lt;&gt;"Yes",F63&lt;&gt;"No"),AND(D63="Repair",G63=""),COUNT(G63:I63)&lt;COUNTA(G63:I63),MIN(G63:I63)&lt;0),"Check inputs","OK")))</f>
        <v/>
      </c>
    </row>
    <row r="64" spans="1:10" x14ac:dyDescent="0.25">
      <c r="A64" s="12"/>
      <c r="B64" s="15"/>
      <c r="C64" s="12"/>
      <c r="D64" s="12"/>
      <c r="E64" s="12"/>
      <c r="F64" s="12"/>
      <c r="G64" s="16"/>
      <c r="H64" s="16"/>
      <c r="I64" s="17"/>
      <c r="J64" s="14" t="str">
        <f>IF(COUNTA(A64:I64)=0,"",IF(OR(C64="",SUMPRODUCT(--(Technicians!$A$2:$A$26=C64))&lt;&gt;1),"Check ID",IF(OR(NOT(AND(ISNUMBER(B64),B64&gt;=18264,B64&lt;=73050)),AND(D64&lt;&gt;"Repair",D64&lt;&gt;"Maintenance",D64&lt;&gt;"Install",D64&lt;&gt;"Inspection"),AND(E64&lt;&gt;"Yes",E64&lt;&gt;"No"),AND(F64&lt;&gt;"Yes",F64&lt;&gt;"No"),AND(D64="Repair",G64=""),COUNT(G64:I64)&lt;COUNTA(G64:I64),MIN(G64:I64)&lt;0),"Check inputs","OK")))</f>
        <v/>
      </c>
    </row>
    <row r="65" spans="1:10" x14ac:dyDescent="0.25">
      <c r="A65" s="12"/>
      <c r="B65" s="15"/>
      <c r="C65" s="12"/>
      <c r="D65" s="12"/>
      <c r="E65" s="12"/>
      <c r="F65" s="12"/>
      <c r="G65" s="16"/>
      <c r="H65" s="16"/>
      <c r="I65" s="17"/>
      <c r="J65" s="14" t="str">
        <f>IF(COUNTA(A65:I65)=0,"",IF(OR(C65="",SUMPRODUCT(--(Technicians!$A$2:$A$26=C65))&lt;&gt;1),"Check ID",IF(OR(NOT(AND(ISNUMBER(B65),B65&gt;=18264,B65&lt;=73050)),AND(D65&lt;&gt;"Repair",D65&lt;&gt;"Maintenance",D65&lt;&gt;"Install",D65&lt;&gt;"Inspection"),AND(E65&lt;&gt;"Yes",E65&lt;&gt;"No"),AND(F65&lt;&gt;"Yes",F65&lt;&gt;"No"),AND(D65="Repair",G65=""),COUNT(G65:I65)&lt;COUNTA(G65:I65),MIN(G65:I65)&lt;0),"Check inputs","OK")))</f>
        <v/>
      </c>
    </row>
    <row r="66" spans="1:10" x14ac:dyDescent="0.25">
      <c r="A66" s="12"/>
      <c r="B66" s="15"/>
      <c r="C66" s="12"/>
      <c r="D66" s="12"/>
      <c r="E66" s="12"/>
      <c r="F66" s="12"/>
      <c r="G66" s="16"/>
      <c r="H66" s="16"/>
      <c r="I66" s="17"/>
      <c r="J66" s="14" t="str">
        <f>IF(COUNTA(A66:I66)=0,"",IF(OR(C66="",SUMPRODUCT(--(Technicians!$A$2:$A$26=C66))&lt;&gt;1),"Check ID",IF(OR(NOT(AND(ISNUMBER(B66),B66&gt;=18264,B66&lt;=73050)),AND(D66&lt;&gt;"Repair",D66&lt;&gt;"Maintenance",D66&lt;&gt;"Install",D66&lt;&gt;"Inspection"),AND(E66&lt;&gt;"Yes",E66&lt;&gt;"No"),AND(F66&lt;&gt;"Yes",F66&lt;&gt;"No"),AND(D66="Repair",G66=""),COUNT(G66:I66)&lt;COUNTA(G66:I66),MIN(G66:I66)&lt;0),"Check inputs","OK")))</f>
        <v/>
      </c>
    </row>
    <row r="67" spans="1:10" x14ac:dyDescent="0.25">
      <c r="A67" s="12"/>
      <c r="B67" s="15"/>
      <c r="C67" s="12"/>
      <c r="D67" s="12"/>
      <c r="E67" s="12"/>
      <c r="F67" s="12"/>
      <c r="G67" s="16"/>
      <c r="H67" s="16"/>
      <c r="I67" s="17"/>
      <c r="J67" s="14" t="str">
        <f>IF(COUNTA(A67:I67)=0,"",IF(OR(C67="",SUMPRODUCT(--(Technicians!$A$2:$A$26=C67))&lt;&gt;1),"Check ID",IF(OR(NOT(AND(ISNUMBER(B67),B67&gt;=18264,B67&lt;=73050)),AND(D67&lt;&gt;"Repair",D67&lt;&gt;"Maintenance",D67&lt;&gt;"Install",D67&lt;&gt;"Inspection"),AND(E67&lt;&gt;"Yes",E67&lt;&gt;"No"),AND(F67&lt;&gt;"Yes",F67&lt;&gt;"No"),AND(D67="Repair",G67=""),COUNT(G67:I67)&lt;COUNTA(G67:I67),MIN(G67:I67)&lt;0),"Check inputs","OK")))</f>
        <v/>
      </c>
    </row>
    <row r="68" spans="1:10" x14ac:dyDescent="0.25">
      <c r="A68" s="12"/>
      <c r="B68" s="15"/>
      <c r="C68" s="12"/>
      <c r="D68" s="12"/>
      <c r="E68" s="12"/>
      <c r="F68" s="12"/>
      <c r="G68" s="16"/>
      <c r="H68" s="16"/>
      <c r="I68" s="17"/>
      <c r="J68" s="14" t="str">
        <f>IF(COUNTA(A68:I68)=0,"",IF(OR(C68="",SUMPRODUCT(--(Technicians!$A$2:$A$26=C68))&lt;&gt;1),"Check ID",IF(OR(NOT(AND(ISNUMBER(B68),B68&gt;=18264,B68&lt;=73050)),AND(D68&lt;&gt;"Repair",D68&lt;&gt;"Maintenance",D68&lt;&gt;"Install",D68&lt;&gt;"Inspection"),AND(E68&lt;&gt;"Yes",E68&lt;&gt;"No"),AND(F68&lt;&gt;"Yes",F68&lt;&gt;"No"),AND(D68="Repair",G68=""),COUNT(G68:I68)&lt;COUNTA(G68:I68),MIN(G68:I68)&lt;0),"Check inputs","OK")))</f>
        <v/>
      </c>
    </row>
    <row r="69" spans="1:10" x14ac:dyDescent="0.25">
      <c r="A69" s="12"/>
      <c r="B69" s="15"/>
      <c r="C69" s="12"/>
      <c r="D69" s="12"/>
      <c r="E69" s="12"/>
      <c r="F69" s="12"/>
      <c r="G69" s="16"/>
      <c r="H69" s="16"/>
      <c r="I69" s="17"/>
      <c r="J69" s="14" t="str">
        <f>IF(COUNTA(A69:I69)=0,"",IF(OR(C69="",SUMPRODUCT(--(Technicians!$A$2:$A$26=C69))&lt;&gt;1),"Check ID",IF(OR(NOT(AND(ISNUMBER(B69),B69&gt;=18264,B69&lt;=73050)),AND(D69&lt;&gt;"Repair",D69&lt;&gt;"Maintenance",D69&lt;&gt;"Install",D69&lt;&gt;"Inspection"),AND(E69&lt;&gt;"Yes",E69&lt;&gt;"No"),AND(F69&lt;&gt;"Yes",F69&lt;&gt;"No"),AND(D69="Repair",G69=""),COUNT(G69:I69)&lt;COUNTA(G69:I69),MIN(G69:I69)&lt;0),"Check inputs","OK")))</f>
        <v/>
      </c>
    </row>
    <row r="70" spans="1:10" x14ac:dyDescent="0.25">
      <c r="A70" s="12"/>
      <c r="B70" s="15"/>
      <c r="C70" s="12"/>
      <c r="D70" s="12"/>
      <c r="E70" s="12"/>
      <c r="F70" s="12"/>
      <c r="G70" s="16"/>
      <c r="H70" s="16"/>
      <c r="I70" s="17"/>
      <c r="J70" s="14" t="str">
        <f>IF(COUNTA(A70:I70)=0,"",IF(OR(C70="",SUMPRODUCT(--(Technicians!$A$2:$A$26=C70))&lt;&gt;1),"Check ID",IF(OR(NOT(AND(ISNUMBER(B70),B70&gt;=18264,B70&lt;=73050)),AND(D70&lt;&gt;"Repair",D70&lt;&gt;"Maintenance",D70&lt;&gt;"Install",D70&lt;&gt;"Inspection"),AND(E70&lt;&gt;"Yes",E70&lt;&gt;"No"),AND(F70&lt;&gt;"Yes",F70&lt;&gt;"No"),AND(D70="Repair",G70=""),COUNT(G70:I70)&lt;COUNTA(G70:I70),MIN(G70:I70)&lt;0),"Check inputs","OK")))</f>
        <v/>
      </c>
    </row>
    <row r="71" spans="1:10" x14ac:dyDescent="0.25">
      <c r="A71" s="12"/>
      <c r="B71" s="15"/>
      <c r="C71" s="12"/>
      <c r="D71" s="12"/>
      <c r="E71" s="12"/>
      <c r="F71" s="12"/>
      <c r="G71" s="16"/>
      <c r="H71" s="16"/>
      <c r="I71" s="17"/>
      <c r="J71" s="14" t="str">
        <f>IF(COUNTA(A71:I71)=0,"",IF(OR(C71="",SUMPRODUCT(--(Technicians!$A$2:$A$26=C71))&lt;&gt;1),"Check ID",IF(OR(NOT(AND(ISNUMBER(B71),B71&gt;=18264,B71&lt;=73050)),AND(D71&lt;&gt;"Repair",D71&lt;&gt;"Maintenance",D71&lt;&gt;"Install",D71&lt;&gt;"Inspection"),AND(E71&lt;&gt;"Yes",E71&lt;&gt;"No"),AND(F71&lt;&gt;"Yes",F71&lt;&gt;"No"),AND(D71="Repair",G71=""),COUNT(G71:I71)&lt;COUNTA(G71:I71),MIN(G71:I71)&lt;0),"Check inputs","OK")))</f>
        <v/>
      </c>
    </row>
    <row r="72" spans="1:10" x14ac:dyDescent="0.25">
      <c r="A72" s="12"/>
      <c r="B72" s="15"/>
      <c r="C72" s="12"/>
      <c r="D72" s="12"/>
      <c r="E72" s="12"/>
      <c r="F72" s="12"/>
      <c r="G72" s="16"/>
      <c r="H72" s="16"/>
      <c r="I72" s="17"/>
      <c r="J72" s="14" t="str">
        <f>IF(COUNTA(A72:I72)=0,"",IF(OR(C72="",SUMPRODUCT(--(Technicians!$A$2:$A$26=C72))&lt;&gt;1),"Check ID",IF(OR(NOT(AND(ISNUMBER(B72),B72&gt;=18264,B72&lt;=73050)),AND(D72&lt;&gt;"Repair",D72&lt;&gt;"Maintenance",D72&lt;&gt;"Install",D72&lt;&gt;"Inspection"),AND(E72&lt;&gt;"Yes",E72&lt;&gt;"No"),AND(F72&lt;&gt;"Yes",F72&lt;&gt;"No"),AND(D72="Repair",G72=""),COUNT(G72:I72)&lt;COUNTA(G72:I72),MIN(G72:I72)&lt;0),"Check inputs","OK")))</f>
        <v/>
      </c>
    </row>
    <row r="73" spans="1:10" x14ac:dyDescent="0.25">
      <c r="A73" s="12"/>
      <c r="B73" s="15"/>
      <c r="C73" s="12"/>
      <c r="D73" s="12"/>
      <c r="E73" s="12"/>
      <c r="F73" s="12"/>
      <c r="G73" s="16"/>
      <c r="H73" s="16"/>
      <c r="I73" s="17"/>
      <c r="J73" s="14" t="str">
        <f>IF(COUNTA(A73:I73)=0,"",IF(OR(C73="",SUMPRODUCT(--(Technicians!$A$2:$A$26=C73))&lt;&gt;1),"Check ID",IF(OR(NOT(AND(ISNUMBER(B73),B73&gt;=18264,B73&lt;=73050)),AND(D73&lt;&gt;"Repair",D73&lt;&gt;"Maintenance",D73&lt;&gt;"Install",D73&lt;&gt;"Inspection"),AND(E73&lt;&gt;"Yes",E73&lt;&gt;"No"),AND(F73&lt;&gt;"Yes",F73&lt;&gt;"No"),AND(D73="Repair",G73=""),COUNT(G73:I73)&lt;COUNTA(G73:I73),MIN(G73:I73)&lt;0),"Check inputs","OK")))</f>
        <v/>
      </c>
    </row>
    <row r="74" spans="1:10" x14ac:dyDescent="0.25">
      <c r="A74" s="12"/>
      <c r="B74" s="15"/>
      <c r="C74" s="12"/>
      <c r="D74" s="12"/>
      <c r="E74" s="12"/>
      <c r="F74" s="12"/>
      <c r="G74" s="16"/>
      <c r="H74" s="16"/>
      <c r="I74" s="17"/>
      <c r="J74" s="14" t="str">
        <f>IF(COUNTA(A74:I74)=0,"",IF(OR(C74="",SUMPRODUCT(--(Technicians!$A$2:$A$26=C74))&lt;&gt;1),"Check ID",IF(OR(NOT(AND(ISNUMBER(B74),B74&gt;=18264,B74&lt;=73050)),AND(D74&lt;&gt;"Repair",D74&lt;&gt;"Maintenance",D74&lt;&gt;"Install",D74&lt;&gt;"Inspection"),AND(E74&lt;&gt;"Yes",E74&lt;&gt;"No"),AND(F74&lt;&gt;"Yes",F74&lt;&gt;"No"),AND(D74="Repair",G74=""),COUNT(G74:I74)&lt;COUNTA(G74:I74),MIN(G74:I74)&lt;0),"Check inputs","OK")))</f>
        <v/>
      </c>
    </row>
    <row r="75" spans="1:10" x14ac:dyDescent="0.25">
      <c r="A75" s="12"/>
      <c r="B75" s="15"/>
      <c r="C75" s="12"/>
      <c r="D75" s="12"/>
      <c r="E75" s="12"/>
      <c r="F75" s="12"/>
      <c r="G75" s="16"/>
      <c r="H75" s="16"/>
      <c r="I75" s="17"/>
      <c r="J75" s="14" t="str">
        <f>IF(COUNTA(A75:I75)=0,"",IF(OR(C75="",SUMPRODUCT(--(Technicians!$A$2:$A$26=C75))&lt;&gt;1),"Check ID",IF(OR(NOT(AND(ISNUMBER(B75),B75&gt;=18264,B75&lt;=73050)),AND(D75&lt;&gt;"Repair",D75&lt;&gt;"Maintenance",D75&lt;&gt;"Install",D75&lt;&gt;"Inspection"),AND(E75&lt;&gt;"Yes",E75&lt;&gt;"No"),AND(F75&lt;&gt;"Yes",F75&lt;&gt;"No"),AND(D75="Repair",G75=""),COUNT(G75:I75)&lt;COUNTA(G75:I75),MIN(G75:I75)&lt;0),"Check inputs","OK")))</f>
        <v/>
      </c>
    </row>
    <row r="76" spans="1:10" x14ac:dyDescent="0.25">
      <c r="A76" s="12"/>
      <c r="B76" s="15"/>
      <c r="C76" s="12"/>
      <c r="D76" s="12"/>
      <c r="E76" s="12"/>
      <c r="F76" s="12"/>
      <c r="G76" s="16"/>
      <c r="H76" s="16"/>
      <c r="I76" s="17"/>
      <c r="J76" s="14" t="str">
        <f>IF(COUNTA(A76:I76)=0,"",IF(OR(C76="",SUMPRODUCT(--(Technicians!$A$2:$A$26=C76))&lt;&gt;1),"Check ID",IF(OR(NOT(AND(ISNUMBER(B76),B76&gt;=18264,B76&lt;=73050)),AND(D76&lt;&gt;"Repair",D76&lt;&gt;"Maintenance",D76&lt;&gt;"Install",D76&lt;&gt;"Inspection"),AND(E76&lt;&gt;"Yes",E76&lt;&gt;"No"),AND(F76&lt;&gt;"Yes",F76&lt;&gt;"No"),AND(D76="Repair",G76=""),COUNT(G76:I76)&lt;COUNTA(G76:I76),MIN(G76:I76)&lt;0),"Check inputs","OK")))</f>
        <v/>
      </c>
    </row>
    <row r="77" spans="1:10" x14ac:dyDescent="0.25">
      <c r="A77" s="12"/>
      <c r="B77" s="15"/>
      <c r="C77" s="12"/>
      <c r="D77" s="12"/>
      <c r="E77" s="12"/>
      <c r="F77" s="12"/>
      <c r="G77" s="16"/>
      <c r="H77" s="16"/>
      <c r="I77" s="17"/>
      <c r="J77" s="14" t="str">
        <f>IF(COUNTA(A77:I77)=0,"",IF(OR(C77="",SUMPRODUCT(--(Technicians!$A$2:$A$26=C77))&lt;&gt;1),"Check ID",IF(OR(NOT(AND(ISNUMBER(B77),B77&gt;=18264,B77&lt;=73050)),AND(D77&lt;&gt;"Repair",D77&lt;&gt;"Maintenance",D77&lt;&gt;"Install",D77&lt;&gt;"Inspection"),AND(E77&lt;&gt;"Yes",E77&lt;&gt;"No"),AND(F77&lt;&gt;"Yes",F77&lt;&gt;"No"),AND(D77="Repair",G77=""),COUNT(G77:I77)&lt;COUNTA(G77:I77),MIN(G77:I77)&lt;0),"Check inputs","OK")))</f>
        <v/>
      </c>
    </row>
    <row r="78" spans="1:10" x14ac:dyDescent="0.25">
      <c r="A78" s="12"/>
      <c r="B78" s="15"/>
      <c r="C78" s="12"/>
      <c r="D78" s="12"/>
      <c r="E78" s="12"/>
      <c r="F78" s="12"/>
      <c r="G78" s="16"/>
      <c r="H78" s="16"/>
      <c r="I78" s="17"/>
      <c r="J78" s="14" t="str">
        <f>IF(COUNTA(A78:I78)=0,"",IF(OR(C78="",SUMPRODUCT(--(Technicians!$A$2:$A$26=C78))&lt;&gt;1),"Check ID",IF(OR(NOT(AND(ISNUMBER(B78),B78&gt;=18264,B78&lt;=73050)),AND(D78&lt;&gt;"Repair",D78&lt;&gt;"Maintenance",D78&lt;&gt;"Install",D78&lt;&gt;"Inspection"),AND(E78&lt;&gt;"Yes",E78&lt;&gt;"No"),AND(F78&lt;&gt;"Yes",F78&lt;&gt;"No"),AND(D78="Repair",G78=""),COUNT(G78:I78)&lt;COUNTA(G78:I78),MIN(G78:I78)&lt;0),"Check inputs","OK")))</f>
        <v/>
      </c>
    </row>
    <row r="79" spans="1:10" x14ac:dyDescent="0.25">
      <c r="A79" s="12"/>
      <c r="B79" s="15"/>
      <c r="C79" s="12"/>
      <c r="D79" s="12"/>
      <c r="E79" s="12"/>
      <c r="F79" s="12"/>
      <c r="G79" s="16"/>
      <c r="H79" s="16"/>
      <c r="I79" s="17"/>
      <c r="J79" s="14" t="str">
        <f>IF(COUNTA(A79:I79)=0,"",IF(OR(C79="",SUMPRODUCT(--(Technicians!$A$2:$A$26=C79))&lt;&gt;1),"Check ID",IF(OR(NOT(AND(ISNUMBER(B79),B79&gt;=18264,B79&lt;=73050)),AND(D79&lt;&gt;"Repair",D79&lt;&gt;"Maintenance",D79&lt;&gt;"Install",D79&lt;&gt;"Inspection"),AND(E79&lt;&gt;"Yes",E79&lt;&gt;"No"),AND(F79&lt;&gt;"Yes",F79&lt;&gt;"No"),AND(D79="Repair",G79=""),COUNT(G79:I79)&lt;COUNTA(G79:I79),MIN(G79:I79)&lt;0),"Check inputs","OK")))</f>
        <v/>
      </c>
    </row>
    <row r="80" spans="1:10" x14ac:dyDescent="0.25">
      <c r="A80" s="12"/>
      <c r="B80" s="15"/>
      <c r="C80" s="12"/>
      <c r="D80" s="12"/>
      <c r="E80" s="12"/>
      <c r="F80" s="12"/>
      <c r="G80" s="16"/>
      <c r="H80" s="16"/>
      <c r="I80" s="17"/>
      <c r="J80" s="14" t="str">
        <f>IF(COUNTA(A80:I80)=0,"",IF(OR(C80="",SUMPRODUCT(--(Technicians!$A$2:$A$26=C80))&lt;&gt;1),"Check ID",IF(OR(NOT(AND(ISNUMBER(B80),B80&gt;=18264,B80&lt;=73050)),AND(D80&lt;&gt;"Repair",D80&lt;&gt;"Maintenance",D80&lt;&gt;"Install",D80&lt;&gt;"Inspection"),AND(E80&lt;&gt;"Yes",E80&lt;&gt;"No"),AND(F80&lt;&gt;"Yes",F80&lt;&gt;"No"),AND(D80="Repair",G80=""),COUNT(G80:I80)&lt;COUNTA(G80:I80),MIN(G80:I80)&lt;0),"Check inputs","OK")))</f>
        <v/>
      </c>
    </row>
    <row r="81" spans="1:10" x14ac:dyDescent="0.25">
      <c r="A81" s="12"/>
      <c r="B81" s="15"/>
      <c r="C81" s="12"/>
      <c r="D81" s="12"/>
      <c r="E81" s="12"/>
      <c r="F81" s="12"/>
      <c r="G81" s="16"/>
      <c r="H81" s="16"/>
      <c r="I81" s="17"/>
      <c r="J81" s="14" t="str">
        <f>IF(COUNTA(A81:I81)=0,"",IF(OR(C81="",SUMPRODUCT(--(Technicians!$A$2:$A$26=C81))&lt;&gt;1),"Check ID",IF(OR(NOT(AND(ISNUMBER(B81),B81&gt;=18264,B81&lt;=73050)),AND(D81&lt;&gt;"Repair",D81&lt;&gt;"Maintenance",D81&lt;&gt;"Install",D81&lt;&gt;"Inspection"),AND(E81&lt;&gt;"Yes",E81&lt;&gt;"No"),AND(F81&lt;&gt;"Yes",F81&lt;&gt;"No"),AND(D81="Repair",G81=""),COUNT(G81:I81)&lt;COUNTA(G81:I81),MIN(G81:I81)&lt;0),"Check inputs","OK")))</f>
        <v/>
      </c>
    </row>
    <row r="82" spans="1:10" x14ac:dyDescent="0.25">
      <c r="A82" s="12"/>
      <c r="B82" s="15"/>
      <c r="C82" s="12"/>
      <c r="D82" s="12"/>
      <c r="E82" s="12"/>
      <c r="F82" s="12"/>
      <c r="G82" s="16"/>
      <c r="H82" s="16"/>
      <c r="I82" s="17"/>
      <c r="J82" s="14" t="str">
        <f>IF(COUNTA(A82:I82)=0,"",IF(OR(C82="",SUMPRODUCT(--(Technicians!$A$2:$A$26=C82))&lt;&gt;1),"Check ID",IF(OR(NOT(AND(ISNUMBER(B82),B82&gt;=18264,B82&lt;=73050)),AND(D82&lt;&gt;"Repair",D82&lt;&gt;"Maintenance",D82&lt;&gt;"Install",D82&lt;&gt;"Inspection"),AND(E82&lt;&gt;"Yes",E82&lt;&gt;"No"),AND(F82&lt;&gt;"Yes",F82&lt;&gt;"No"),AND(D82="Repair",G82=""),COUNT(G82:I82)&lt;COUNTA(G82:I82),MIN(G82:I82)&lt;0),"Check inputs","OK")))</f>
        <v/>
      </c>
    </row>
    <row r="83" spans="1:10" x14ac:dyDescent="0.25">
      <c r="A83" s="12"/>
      <c r="B83" s="15"/>
      <c r="C83" s="12"/>
      <c r="D83" s="12"/>
      <c r="E83" s="12"/>
      <c r="F83" s="12"/>
      <c r="G83" s="16"/>
      <c r="H83" s="16"/>
      <c r="I83" s="17"/>
      <c r="J83" s="14" t="str">
        <f>IF(COUNTA(A83:I83)=0,"",IF(OR(C83="",SUMPRODUCT(--(Technicians!$A$2:$A$26=C83))&lt;&gt;1),"Check ID",IF(OR(NOT(AND(ISNUMBER(B83),B83&gt;=18264,B83&lt;=73050)),AND(D83&lt;&gt;"Repair",D83&lt;&gt;"Maintenance",D83&lt;&gt;"Install",D83&lt;&gt;"Inspection"),AND(E83&lt;&gt;"Yes",E83&lt;&gt;"No"),AND(F83&lt;&gt;"Yes",F83&lt;&gt;"No"),AND(D83="Repair",G83=""),COUNT(G83:I83)&lt;COUNTA(G83:I83),MIN(G83:I83)&lt;0),"Check inputs","OK")))</f>
        <v/>
      </c>
    </row>
    <row r="84" spans="1:10" x14ac:dyDescent="0.25">
      <c r="A84" s="12"/>
      <c r="B84" s="15"/>
      <c r="C84" s="12"/>
      <c r="D84" s="12"/>
      <c r="E84" s="12"/>
      <c r="F84" s="12"/>
      <c r="G84" s="16"/>
      <c r="H84" s="16"/>
      <c r="I84" s="17"/>
      <c r="J84" s="14" t="str">
        <f>IF(COUNTA(A84:I84)=0,"",IF(OR(C84="",SUMPRODUCT(--(Technicians!$A$2:$A$26=C84))&lt;&gt;1),"Check ID",IF(OR(NOT(AND(ISNUMBER(B84),B84&gt;=18264,B84&lt;=73050)),AND(D84&lt;&gt;"Repair",D84&lt;&gt;"Maintenance",D84&lt;&gt;"Install",D84&lt;&gt;"Inspection"),AND(E84&lt;&gt;"Yes",E84&lt;&gt;"No"),AND(F84&lt;&gt;"Yes",F84&lt;&gt;"No"),AND(D84="Repair",G84=""),COUNT(G84:I84)&lt;COUNTA(G84:I84),MIN(G84:I84)&lt;0),"Check inputs","OK")))</f>
        <v/>
      </c>
    </row>
    <row r="85" spans="1:10" x14ac:dyDescent="0.25">
      <c r="A85" s="12"/>
      <c r="B85" s="15"/>
      <c r="C85" s="12"/>
      <c r="D85" s="12"/>
      <c r="E85" s="12"/>
      <c r="F85" s="12"/>
      <c r="G85" s="16"/>
      <c r="H85" s="16"/>
      <c r="I85" s="17"/>
      <c r="J85" s="14" t="str">
        <f>IF(COUNTA(A85:I85)=0,"",IF(OR(C85="",SUMPRODUCT(--(Technicians!$A$2:$A$26=C85))&lt;&gt;1),"Check ID",IF(OR(NOT(AND(ISNUMBER(B85),B85&gt;=18264,B85&lt;=73050)),AND(D85&lt;&gt;"Repair",D85&lt;&gt;"Maintenance",D85&lt;&gt;"Install",D85&lt;&gt;"Inspection"),AND(E85&lt;&gt;"Yes",E85&lt;&gt;"No"),AND(F85&lt;&gt;"Yes",F85&lt;&gt;"No"),AND(D85="Repair",G85=""),COUNT(G85:I85)&lt;COUNTA(G85:I85),MIN(G85:I85)&lt;0),"Check inputs","OK")))</f>
        <v/>
      </c>
    </row>
    <row r="86" spans="1:10" x14ac:dyDescent="0.25">
      <c r="A86" s="12"/>
      <c r="B86" s="15"/>
      <c r="C86" s="12"/>
      <c r="D86" s="12"/>
      <c r="E86" s="12"/>
      <c r="F86" s="12"/>
      <c r="G86" s="16"/>
      <c r="H86" s="16"/>
      <c r="I86" s="17"/>
      <c r="J86" s="14" t="str">
        <f>IF(COUNTA(A86:I86)=0,"",IF(OR(C86="",SUMPRODUCT(--(Technicians!$A$2:$A$26=C86))&lt;&gt;1),"Check ID",IF(OR(NOT(AND(ISNUMBER(B86),B86&gt;=18264,B86&lt;=73050)),AND(D86&lt;&gt;"Repair",D86&lt;&gt;"Maintenance",D86&lt;&gt;"Install",D86&lt;&gt;"Inspection"),AND(E86&lt;&gt;"Yes",E86&lt;&gt;"No"),AND(F86&lt;&gt;"Yes",F86&lt;&gt;"No"),AND(D86="Repair",G86=""),COUNT(G86:I86)&lt;COUNTA(G86:I86),MIN(G86:I86)&lt;0),"Check inputs","OK")))</f>
        <v/>
      </c>
    </row>
    <row r="87" spans="1:10" x14ac:dyDescent="0.25">
      <c r="A87" s="12"/>
      <c r="B87" s="15"/>
      <c r="C87" s="12"/>
      <c r="D87" s="12"/>
      <c r="E87" s="12"/>
      <c r="F87" s="12"/>
      <c r="G87" s="16"/>
      <c r="H87" s="16"/>
      <c r="I87" s="17"/>
      <c r="J87" s="14" t="str">
        <f>IF(COUNTA(A87:I87)=0,"",IF(OR(C87="",SUMPRODUCT(--(Technicians!$A$2:$A$26=C87))&lt;&gt;1),"Check ID",IF(OR(NOT(AND(ISNUMBER(B87),B87&gt;=18264,B87&lt;=73050)),AND(D87&lt;&gt;"Repair",D87&lt;&gt;"Maintenance",D87&lt;&gt;"Install",D87&lt;&gt;"Inspection"),AND(E87&lt;&gt;"Yes",E87&lt;&gt;"No"),AND(F87&lt;&gt;"Yes",F87&lt;&gt;"No"),AND(D87="Repair",G87=""),COUNT(G87:I87)&lt;COUNTA(G87:I87),MIN(G87:I87)&lt;0),"Check inputs","OK")))</f>
        <v/>
      </c>
    </row>
    <row r="88" spans="1:10" x14ac:dyDescent="0.25">
      <c r="A88" s="12"/>
      <c r="B88" s="15"/>
      <c r="C88" s="12"/>
      <c r="D88" s="12"/>
      <c r="E88" s="12"/>
      <c r="F88" s="12"/>
      <c r="G88" s="16"/>
      <c r="H88" s="16"/>
      <c r="I88" s="17"/>
      <c r="J88" s="14" t="str">
        <f>IF(COUNTA(A88:I88)=0,"",IF(OR(C88="",SUMPRODUCT(--(Technicians!$A$2:$A$26=C88))&lt;&gt;1),"Check ID",IF(OR(NOT(AND(ISNUMBER(B88),B88&gt;=18264,B88&lt;=73050)),AND(D88&lt;&gt;"Repair",D88&lt;&gt;"Maintenance",D88&lt;&gt;"Install",D88&lt;&gt;"Inspection"),AND(E88&lt;&gt;"Yes",E88&lt;&gt;"No"),AND(F88&lt;&gt;"Yes",F88&lt;&gt;"No"),AND(D88="Repair",G88=""),COUNT(G88:I88)&lt;COUNTA(G88:I88),MIN(G88:I88)&lt;0),"Check inputs","OK")))</f>
        <v/>
      </c>
    </row>
    <row r="89" spans="1:10" x14ac:dyDescent="0.25">
      <c r="A89" s="12"/>
      <c r="B89" s="15"/>
      <c r="C89" s="12"/>
      <c r="D89" s="12"/>
      <c r="E89" s="12"/>
      <c r="F89" s="12"/>
      <c r="G89" s="16"/>
      <c r="H89" s="16"/>
      <c r="I89" s="17"/>
      <c r="J89" s="14" t="str">
        <f>IF(COUNTA(A89:I89)=0,"",IF(OR(C89="",SUMPRODUCT(--(Technicians!$A$2:$A$26=C89))&lt;&gt;1),"Check ID",IF(OR(NOT(AND(ISNUMBER(B89),B89&gt;=18264,B89&lt;=73050)),AND(D89&lt;&gt;"Repair",D89&lt;&gt;"Maintenance",D89&lt;&gt;"Install",D89&lt;&gt;"Inspection"),AND(E89&lt;&gt;"Yes",E89&lt;&gt;"No"),AND(F89&lt;&gt;"Yes",F89&lt;&gt;"No"),AND(D89="Repair",G89=""),COUNT(G89:I89)&lt;COUNTA(G89:I89),MIN(G89:I89)&lt;0),"Check inputs","OK")))</f>
        <v/>
      </c>
    </row>
    <row r="90" spans="1:10" x14ac:dyDescent="0.25">
      <c r="A90" s="12"/>
      <c r="B90" s="15"/>
      <c r="C90" s="12"/>
      <c r="D90" s="12"/>
      <c r="E90" s="12"/>
      <c r="F90" s="12"/>
      <c r="G90" s="16"/>
      <c r="H90" s="16"/>
      <c r="I90" s="17"/>
      <c r="J90" s="14" t="str">
        <f>IF(COUNTA(A90:I90)=0,"",IF(OR(C90="",SUMPRODUCT(--(Technicians!$A$2:$A$26=C90))&lt;&gt;1),"Check ID",IF(OR(NOT(AND(ISNUMBER(B90),B90&gt;=18264,B90&lt;=73050)),AND(D90&lt;&gt;"Repair",D90&lt;&gt;"Maintenance",D90&lt;&gt;"Install",D90&lt;&gt;"Inspection"),AND(E90&lt;&gt;"Yes",E90&lt;&gt;"No"),AND(F90&lt;&gt;"Yes",F90&lt;&gt;"No"),AND(D90="Repair",G90=""),COUNT(G90:I90)&lt;COUNTA(G90:I90),MIN(G90:I90)&lt;0),"Check inputs","OK")))</f>
        <v/>
      </c>
    </row>
    <row r="91" spans="1:10" x14ac:dyDescent="0.25">
      <c r="A91" s="12"/>
      <c r="B91" s="15"/>
      <c r="C91" s="12"/>
      <c r="D91" s="12"/>
      <c r="E91" s="12"/>
      <c r="F91" s="12"/>
      <c r="G91" s="16"/>
      <c r="H91" s="16"/>
      <c r="I91" s="17"/>
      <c r="J91" s="14" t="str">
        <f>IF(COUNTA(A91:I91)=0,"",IF(OR(C91="",SUMPRODUCT(--(Technicians!$A$2:$A$26=C91))&lt;&gt;1),"Check ID",IF(OR(NOT(AND(ISNUMBER(B91),B91&gt;=18264,B91&lt;=73050)),AND(D91&lt;&gt;"Repair",D91&lt;&gt;"Maintenance",D91&lt;&gt;"Install",D91&lt;&gt;"Inspection"),AND(E91&lt;&gt;"Yes",E91&lt;&gt;"No"),AND(F91&lt;&gt;"Yes",F91&lt;&gt;"No"),AND(D91="Repair",G91=""),COUNT(G91:I91)&lt;COUNTA(G91:I91),MIN(G91:I91)&lt;0),"Check inputs","OK")))</f>
        <v/>
      </c>
    </row>
    <row r="92" spans="1:10" x14ac:dyDescent="0.25">
      <c r="A92" s="12"/>
      <c r="B92" s="15"/>
      <c r="C92" s="12"/>
      <c r="D92" s="12"/>
      <c r="E92" s="12"/>
      <c r="F92" s="12"/>
      <c r="G92" s="16"/>
      <c r="H92" s="16"/>
      <c r="I92" s="17"/>
      <c r="J92" s="14" t="str">
        <f>IF(COUNTA(A92:I92)=0,"",IF(OR(C92="",SUMPRODUCT(--(Technicians!$A$2:$A$26=C92))&lt;&gt;1),"Check ID",IF(OR(NOT(AND(ISNUMBER(B92),B92&gt;=18264,B92&lt;=73050)),AND(D92&lt;&gt;"Repair",D92&lt;&gt;"Maintenance",D92&lt;&gt;"Install",D92&lt;&gt;"Inspection"),AND(E92&lt;&gt;"Yes",E92&lt;&gt;"No"),AND(F92&lt;&gt;"Yes",F92&lt;&gt;"No"),AND(D92="Repair",G92=""),COUNT(G92:I92)&lt;COUNTA(G92:I92),MIN(G92:I92)&lt;0),"Check inputs","OK")))</f>
        <v/>
      </c>
    </row>
    <row r="93" spans="1:10" x14ac:dyDescent="0.25">
      <c r="A93" s="12"/>
      <c r="B93" s="15"/>
      <c r="C93" s="12"/>
      <c r="D93" s="12"/>
      <c r="E93" s="12"/>
      <c r="F93" s="12"/>
      <c r="G93" s="16"/>
      <c r="H93" s="16"/>
      <c r="I93" s="17"/>
      <c r="J93" s="14" t="str">
        <f>IF(COUNTA(A93:I93)=0,"",IF(OR(C93="",SUMPRODUCT(--(Technicians!$A$2:$A$26=C93))&lt;&gt;1),"Check ID",IF(OR(NOT(AND(ISNUMBER(B93),B93&gt;=18264,B93&lt;=73050)),AND(D93&lt;&gt;"Repair",D93&lt;&gt;"Maintenance",D93&lt;&gt;"Install",D93&lt;&gt;"Inspection"),AND(E93&lt;&gt;"Yes",E93&lt;&gt;"No"),AND(F93&lt;&gt;"Yes",F93&lt;&gt;"No"),AND(D93="Repair",G93=""),COUNT(G93:I93)&lt;COUNTA(G93:I93),MIN(G93:I93)&lt;0),"Check inputs","OK")))</f>
        <v/>
      </c>
    </row>
    <row r="94" spans="1:10" x14ac:dyDescent="0.25">
      <c r="A94" s="12"/>
      <c r="B94" s="15"/>
      <c r="C94" s="12"/>
      <c r="D94" s="12"/>
      <c r="E94" s="12"/>
      <c r="F94" s="12"/>
      <c r="G94" s="16"/>
      <c r="H94" s="16"/>
      <c r="I94" s="17"/>
      <c r="J94" s="14" t="str">
        <f>IF(COUNTA(A94:I94)=0,"",IF(OR(C94="",SUMPRODUCT(--(Technicians!$A$2:$A$26=C94))&lt;&gt;1),"Check ID",IF(OR(NOT(AND(ISNUMBER(B94),B94&gt;=18264,B94&lt;=73050)),AND(D94&lt;&gt;"Repair",D94&lt;&gt;"Maintenance",D94&lt;&gt;"Install",D94&lt;&gt;"Inspection"),AND(E94&lt;&gt;"Yes",E94&lt;&gt;"No"),AND(F94&lt;&gt;"Yes",F94&lt;&gt;"No"),AND(D94="Repair",G94=""),COUNT(G94:I94)&lt;COUNTA(G94:I94),MIN(G94:I94)&lt;0),"Check inputs","OK")))</f>
        <v/>
      </c>
    </row>
    <row r="95" spans="1:10" x14ac:dyDescent="0.25">
      <c r="A95" s="12"/>
      <c r="B95" s="15"/>
      <c r="C95" s="12"/>
      <c r="D95" s="12"/>
      <c r="E95" s="12"/>
      <c r="F95" s="12"/>
      <c r="G95" s="16"/>
      <c r="H95" s="16"/>
      <c r="I95" s="17"/>
      <c r="J95" s="14" t="str">
        <f>IF(COUNTA(A95:I95)=0,"",IF(OR(C95="",SUMPRODUCT(--(Technicians!$A$2:$A$26=C95))&lt;&gt;1),"Check ID",IF(OR(NOT(AND(ISNUMBER(B95),B95&gt;=18264,B95&lt;=73050)),AND(D95&lt;&gt;"Repair",D95&lt;&gt;"Maintenance",D95&lt;&gt;"Install",D95&lt;&gt;"Inspection"),AND(E95&lt;&gt;"Yes",E95&lt;&gt;"No"),AND(F95&lt;&gt;"Yes",F95&lt;&gt;"No"),AND(D95="Repair",G95=""),COUNT(G95:I95)&lt;COUNTA(G95:I95),MIN(G95:I95)&lt;0),"Check inputs","OK")))</f>
        <v/>
      </c>
    </row>
    <row r="96" spans="1:10" x14ac:dyDescent="0.25">
      <c r="A96" s="12"/>
      <c r="B96" s="15"/>
      <c r="C96" s="12"/>
      <c r="D96" s="12"/>
      <c r="E96" s="12"/>
      <c r="F96" s="12"/>
      <c r="G96" s="16"/>
      <c r="H96" s="16"/>
      <c r="I96" s="17"/>
      <c r="J96" s="14" t="str">
        <f>IF(COUNTA(A96:I96)=0,"",IF(OR(C96="",SUMPRODUCT(--(Technicians!$A$2:$A$26=C96))&lt;&gt;1),"Check ID",IF(OR(NOT(AND(ISNUMBER(B96),B96&gt;=18264,B96&lt;=73050)),AND(D96&lt;&gt;"Repair",D96&lt;&gt;"Maintenance",D96&lt;&gt;"Install",D96&lt;&gt;"Inspection"),AND(E96&lt;&gt;"Yes",E96&lt;&gt;"No"),AND(F96&lt;&gt;"Yes",F96&lt;&gt;"No"),AND(D96="Repair",G96=""),COUNT(G96:I96)&lt;COUNTA(G96:I96),MIN(G96:I96)&lt;0),"Check inputs","OK")))</f>
        <v/>
      </c>
    </row>
    <row r="97" spans="1:10" x14ac:dyDescent="0.25">
      <c r="A97" s="12"/>
      <c r="B97" s="15"/>
      <c r="C97" s="12"/>
      <c r="D97" s="12"/>
      <c r="E97" s="12"/>
      <c r="F97" s="12"/>
      <c r="G97" s="16"/>
      <c r="H97" s="16"/>
      <c r="I97" s="17"/>
      <c r="J97" s="14" t="str">
        <f>IF(COUNTA(A97:I97)=0,"",IF(OR(C97="",SUMPRODUCT(--(Technicians!$A$2:$A$26=C97))&lt;&gt;1),"Check ID",IF(OR(NOT(AND(ISNUMBER(B97),B97&gt;=18264,B97&lt;=73050)),AND(D97&lt;&gt;"Repair",D97&lt;&gt;"Maintenance",D97&lt;&gt;"Install",D97&lt;&gt;"Inspection"),AND(E97&lt;&gt;"Yes",E97&lt;&gt;"No"),AND(F97&lt;&gt;"Yes",F97&lt;&gt;"No"),AND(D97="Repair",G97=""),COUNT(G97:I97)&lt;COUNTA(G97:I97),MIN(G97:I97)&lt;0),"Check inputs","OK")))</f>
        <v/>
      </c>
    </row>
    <row r="98" spans="1:10" x14ac:dyDescent="0.25">
      <c r="A98" s="12"/>
      <c r="B98" s="15"/>
      <c r="C98" s="12"/>
      <c r="D98" s="12"/>
      <c r="E98" s="12"/>
      <c r="F98" s="12"/>
      <c r="G98" s="16"/>
      <c r="H98" s="16"/>
      <c r="I98" s="17"/>
      <c r="J98" s="14" t="str">
        <f>IF(COUNTA(A98:I98)=0,"",IF(OR(C98="",SUMPRODUCT(--(Technicians!$A$2:$A$26=C98))&lt;&gt;1),"Check ID",IF(OR(NOT(AND(ISNUMBER(B98),B98&gt;=18264,B98&lt;=73050)),AND(D98&lt;&gt;"Repair",D98&lt;&gt;"Maintenance",D98&lt;&gt;"Install",D98&lt;&gt;"Inspection"),AND(E98&lt;&gt;"Yes",E98&lt;&gt;"No"),AND(F98&lt;&gt;"Yes",F98&lt;&gt;"No"),AND(D98="Repair",G98=""),COUNT(G98:I98)&lt;COUNTA(G98:I98),MIN(G98:I98)&lt;0),"Check inputs","OK")))</f>
        <v/>
      </c>
    </row>
    <row r="99" spans="1:10" x14ac:dyDescent="0.25">
      <c r="A99" s="12"/>
      <c r="B99" s="15"/>
      <c r="C99" s="12"/>
      <c r="D99" s="12"/>
      <c r="E99" s="12"/>
      <c r="F99" s="12"/>
      <c r="G99" s="16"/>
      <c r="H99" s="16"/>
      <c r="I99" s="17"/>
      <c r="J99" s="14" t="str">
        <f>IF(COUNTA(A99:I99)=0,"",IF(OR(C99="",SUMPRODUCT(--(Technicians!$A$2:$A$26=C99))&lt;&gt;1),"Check ID",IF(OR(NOT(AND(ISNUMBER(B99),B99&gt;=18264,B99&lt;=73050)),AND(D99&lt;&gt;"Repair",D99&lt;&gt;"Maintenance",D99&lt;&gt;"Install",D99&lt;&gt;"Inspection"),AND(E99&lt;&gt;"Yes",E99&lt;&gt;"No"),AND(F99&lt;&gt;"Yes",F99&lt;&gt;"No"),AND(D99="Repair",G99=""),COUNT(G99:I99)&lt;COUNTA(G99:I99),MIN(G99:I99)&lt;0),"Check inputs","OK")))</f>
        <v/>
      </c>
    </row>
    <row r="100" spans="1:10" x14ac:dyDescent="0.25">
      <c r="A100" s="12"/>
      <c r="B100" s="15"/>
      <c r="C100" s="12"/>
      <c r="D100" s="12"/>
      <c r="E100" s="12"/>
      <c r="F100" s="12"/>
      <c r="G100" s="16"/>
      <c r="H100" s="16"/>
      <c r="I100" s="17"/>
      <c r="J100" s="14" t="str">
        <f>IF(COUNTA(A100:I100)=0,"",IF(OR(C100="",SUMPRODUCT(--(Technicians!$A$2:$A$26=C100))&lt;&gt;1),"Check ID",IF(OR(NOT(AND(ISNUMBER(B100),B100&gt;=18264,B100&lt;=73050)),AND(D100&lt;&gt;"Repair",D100&lt;&gt;"Maintenance",D100&lt;&gt;"Install",D100&lt;&gt;"Inspection"),AND(E100&lt;&gt;"Yes",E100&lt;&gt;"No"),AND(F100&lt;&gt;"Yes",F100&lt;&gt;"No"),AND(D100="Repair",G100=""),COUNT(G100:I100)&lt;COUNTA(G100:I100),MIN(G100:I100)&lt;0),"Check inputs","OK")))</f>
        <v/>
      </c>
    </row>
    <row r="101" spans="1:10" x14ac:dyDescent="0.25">
      <c r="A101" s="12"/>
      <c r="B101" s="15"/>
      <c r="C101" s="12"/>
      <c r="D101" s="12"/>
      <c r="E101" s="12"/>
      <c r="F101" s="12"/>
      <c r="G101" s="16"/>
      <c r="H101" s="16"/>
      <c r="I101" s="17"/>
      <c r="J101" s="14" t="str">
        <f>IF(COUNTA(A101:I101)=0,"",IF(OR(C101="",SUMPRODUCT(--(Technicians!$A$2:$A$26=C101))&lt;&gt;1),"Check ID",IF(OR(NOT(AND(ISNUMBER(B101),B101&gt;=18264,B101&lt;=73050)),AND(D101&lt;&gt;"Repair",D101&lt;&gt;"Maintenance",D101&lt;&gt;"Install",D101&lt;&gt;"Inspection"),AND(E101&lt;&gt;"Yes",E101&lt;&gt;"No"),AND(F101&lt;&gt;"Yes",F101&lt;&gt;"No"),AND(D101="Repair",G101=""),COUNT(G101:I101)&lt;COUNTA(G101:I101),MIN(G101:I101)&lt;0),"Check inputs","OK")))</f>
        <v/>
      </c>
    </row>
    <row r="102" spans="1:10" x14ac:dyDescent="0.25">
      <c r="A102" s="12"/>
      <c r="B102" s="15"/>
      <c r="C102" s="12"/>
      <c r="D102" s="12"/>
      <c r="E102" s="12"/>
      <c r="F102" s="12"/>
      <c r="G102" s="16"/>
      <c r="H102" s="16"/>
      <c r="I102" s="17"/>
      <c r="J102" s="14" t="str">
        <f>IF(COUNTA(A102:I102)=0,"",IF(OR(C102="",SUMPRODUCT(--(Technicians!$A$2:$A$26=C102))&lt;&gt;1),"Check ID",IF(OR(NOT(AND(ISNUMBER(B102),B102&gt;=18264,B102&lt;=73050)),AND(D102&lt;&gt;"Repair",D102&lt;&gt;"Maintenance",D102&lt;&gt;"Install",D102&lt;&gt;"Inspection"),AND(E102&lt;&gt;"Yes",E102&lt;&gt;"No"),AND(F102&lt;&gt;"Yes",F102&lt;&gt;"No"),AND(D102="Repair",G102=""),COUNT(G102:I102)&lt;COUNTA(G102:I102),MIN(G102:I102)&lt;0),"Check inputs","OK")))</f>
        <v/>
      </c>
    </row>
    <row r="103" spans="1:10" x14ac:dyDescent="0.25">
      <c r="A103" s="12"/>
      <c r="B103" s="15"/>
      <c r="C103" s="12"/>
      <c r="D103" s="12"/>
      <c r="E103" s="12"/>
      <c r="F103" s="12"/>
      <c r="G103" s="16"/>
      <c r="H103" s="16"/>
      <c r="I103" s="17"/>
      <c r="J103" s="14" t="str">
        <f>IF(COUNTA(A103:I103)=0,"",IF(OR(C103="",SUMPRODUCT(--(Technicians!$A$2:$A$26=C103))&lt;&gt;1),"Check ID",IF(OR(NOT(AND(ISNUMBER(B103),B103&gt;=18264,B103&lt;=73050)),AND(D103&lt;&gt;"Repair",D103&lt;&gt;"Maintenance",D103&lt;&gt;"Install",D103&lt;&gt;"Inspection"),AND(E103&lt;&gt;"Yes",E103&lt;&gt;"No"),AND(F103&lt;&gt;"Yes",F103&lt;&gt;"No"),AND(D103="Repair",G103=""),COUNT(G103:I103)&lt;COUNTA(G103:I103),MIN(G103:I103)&lt;0),"Check inputs","OK")))</f>
        <v/>
      </c>
    </row>
    <row r="104" spans="1:10" x14ac:dyDescent="0.25">
      <c r="A104" s="12"/>
      <c r="B104" s="15"/>
      <c r="C104" s="12"/>
      <c r="D104" s="12"/>
      <c r="E104" s="12"/>
      <c r="F104" s="12"/>
      <c r="G104" s="16"/>
      <c r="H104" s="16"/>
      <c r="I104" s="17"/>
      <c r="J104" s="14" t="str">
        <f>IF(COUNTA(A104:I104)=0,"",IF(OR(C104="",SUMPRODUCT(--(Technicians!$A$2:$A$26=C104))&lt;&gt;1),"Check ID",IF(OR(NOT(AND(ISNUMBER(B104),B104&gt;=18264,B104&lt;=73050)),AND(D104&lt;&gt;"Repair",D104&lt;&gt;"Maintenance",D104&lt;&gt;"Install",D104&lt;&gt;"Inspection"),AND(E104&lt;&gt;"Yes",E104&lt;&gt;"No"),AND(F104&lt;&gt;"Yes",F104&lt;&gt;"No"),AND(D104="Repair",G104=""),COUNT(G104:I104)&lt;COUNTA(G104:I104),MIN(G104:I104)&lt;0),"Check inputs","OK")))</f>
        <v/>
      </c>
    </row>
    <row r="105" spans="1:10" x14ac:dyDescent="0.25">
      <c r="A105" s="12"/>
      <c r="B105" s="15"/>
      <c r="C105" s="12"/>
      <c r="D105" s="12"/>
      <c r="E105" s="12"/>
      <c r="F105" s="12"/>
      <c r="G105" s="16"/>
      <c r="H105" s="16"/>
      <c r="I105" s="17"/>
      <c r="J105" s="14" t="str">
        <f>IF(COUNTA(A105:I105)=0,"",IF(OR(C105="",SUMPRODUCT(--(Technicians!$A$2:$A$26=C105))&lt;&gt;1),"Check ID",IF(OR(NOT(AND(ISNUMBER(B105),B105&gt;=18264,B105&lt;=73050)),AND(D105&lt;&gt;"Repair",D105&lt;&gt;"Maintenance",D105&lt;&gt;"Install",D105&lt;&gt;"Inspection"),AND(E105&lt;&gt;"Yes",E105&lt;&gt;"No"),AND(F105&lt;&gt;"Yes",F105&lt;&gt;"No"),AND(D105="Repair",G105=""),COUNT(G105:I105)&lt;COUNTA(G105:I105),MIN(G105:I105)&lt;0),"Check inputs","OK")))</f>
        <v/>
      </c>
    </row>
    <row r="106" spans="1:10" x14ac:dyDescent="0.25">
      <c r="A106" s="12"/>
      <c r="B106" s="15"/>
      <c r="C106" s="12"/>
      <c r="D106" s="12"/>
      <c r="E106" s="12"/>
      <c r="F106" s="12"/>
      <c r="G106" s="16"/>
      <c r="H106" s="16"/>
      <c r="I106" s="17"/>
      <c r="J106" s="14" t="str">
        <f>IF(COUNTA(A106:I106)=0,"",IF(OR(C106="",SUMPRODUCT(--(Technicians!$A$2:$A$26=C106))&lt;&gt;1),"Check ID",IF(OR(NOT(AND(ISNUMBER(B106),B106&gt;=18264,B106&lt;=73050)),AND(D106&lt;&gt;"Repair",D106&lt;&gt;"Maintenance",D106&lt;&gt;"Install",D106&lt;&gt;"Inspection"),AND(E106&lt;&gt;"Yes",E106&lt;&gt;"No"),AND(F106&lt;&gt;"Yes",F106&lt;&gt;"No"),AND(D106="Repair",G106=""),COUNT(G106:I106)&lt;COUNTA(G106:I106),MIN(G106:I106)&lt;0),"Check inputs","OK")))</f>
        <v/>
      </c>
    </row>
    <row r="107" spans="1:10" x14ac:dyDescent="0.25">
      <c r="A107" s="12"/>
      <c r="B107" s="15"/>
      <c r="C107" s="12"/>
      <c r="D107" s="12"/>
      <c r="E107" s="12"/>
      <c r="F107" s="12"/>
      <c r="G107" s="16"/>
      <c r="H107" s="16"/>
      <c r="I107" s="17"/>
      <c r="J107" s="14" t="str">
        <f>IF(COUNTA(A107:I107)=0,"",IF(OR(C107="",SUMPRODUCT(--(Technicians!$A$2:$A$26=C107))&lt;&gt;1),"Check ID",IF(OR(NOT(AND(ISNUMBER(B107),B107&gt;=18264,B107&lt;=73050)),AND(D107&lt;&gt;"Repair",D107&lt;&gt;"Maintenance",D107&lt;&gt;"Install",D107&lt;&gt;"Inspection"),AND(E107&lt;&gt;"Yes",E107&lt;&gt;"No"),AND(F107&lt;&gt;"Yes",F107&lt;&gt;"No"),AND(D107="Repair",G107=""),COUNT(G107:I107)&lt;COUNTA(G107:I107),MIN(G107:I107)&lt;0),"Check inputs","OK")))</f>
        <v/>
      </c>
    </row>
    <row r="108" spans="1:10" x14ac:dyDescent="0.25">
      <c r="A108" s="12"/>
      <c r="B108" s="15"/>
      <c r="C108" s="12"/>
      <c r="D108" s="12"/>
      <c r="E108" s="12"/>
      <c r="F108" s="12"/>
      <c r="G108" s="16"/>
      <c r="H108" s="16"/>
      <c r="I108" s="17"/>
      <c r="J108" s="14" t="str">
        <f>IF(COUNTA(A108:I108)=0,"",IF(OR(C108="",SUMPRODUCT(--(Technicians!$A$2:$A$26=C108))&lt;&gt;1),"Check ID",IF(OR(NOT(AND(ISNUMBER(B108),B108&gt;=18264,B108&lt;=73050)),AND(D108&lt;&gt;"Repair",D108&lt;&gt;"Maintenance",D108&lt;&gt;"Install",D108&lt;&gt;"Inspection"),AND(E108&lt;&gt;"Yes",E108&lt;&gt;"No"),AND(F108&lt;&gt;"Yes",F108&lt;&gt;"No"),AND(D108="Repair",G108=""),COUNT(G108:I108)&lt;COUNTA(G108:I108),MIN(G108:I108)&lt;0),"Check inputs","OK")))</f>
        <v/>
      </c>
    </row>
    <row r="109" spans="1:10" x14ac:dyDescent="0.25">
      <c r="A109" s="12"/>
      <c r="B109" s="15"/>
      <c r="C109" s="12"/>
      <c r="D109" s="12"/>
      <c r="E109" s="12"/>
      <c r="F109" s="12"/>
      <c r="G109" s="16"/>
      <c r="H109" s="16"/>
      <c r="I109" s="17"/>
      <c r="J109" s="14" t="str">
        <f>IF(COUNTA(A109:I109)=0,"",IF(OR(C109="",SUMPRODUCT(--(Technicians!$A$2:$A$26=C109))&lt;&gt;1),"Check ID",IF(OR(NOT(AND(ISNUMBER(B109),B109&gt;=18264,B109&lt;=73050)),AND(D109&lt;&gt;"Repair",D109&lt;&gt;"Maintenance",D109&lt;&gt;"Install",D109&lt;&gt;"Inspection"),AND(E109&lt;&gt;"Yes",E109&lt;&gt;"No"),AND(F109&lt;&gt;"Yes",F109&lt;&gt;"No"),AND(D109="Repair",G109=""),COUNT(G109:I109)&lt;COUNTA(G109:I109),MIN(G109:I109)&lt;0),"Check inputs","OK")))</f>
        <v/>
      </c>
    </row>
    <row r="110" spans="1:10" x14ac:dyDescent="0.25">
      <c r="A110" s="12"/>
      <c r="B110" s="15"/>
      <c r="C110" s="12"/>
      <c r="D110" s="12"/>
      <c r="E110" s="12"/>
      <c r="F110" s="12"/>
      <c r="G110" s="16"/>
      <c r="H110" s="16"/>
      <c r="I110" s="17"/>
      <c r="J110" s="14" t="str">
        <f>IF(COUNTA(A110:I110)=0,"",IF(OR(C110="",SUMPRODUCT(--(Technicians!$A$2:$A$26=C110))&lt;&gt;1),"Check ID",IF(OR(NOT(AND(ISNUMBER(B110),B110&gt;=18264,B110&lt;=73050)),AND(D110&lt;&gt;"Repair",D110&lt;&gt;"Maintenance",D110&lt;&gt;"Install",D110&lt;&gt;"Inspection"),AND(E110&lt;&gt;"Yes",E110&lt;&gt;"No"),AND(F110&lt;&gt;"Yes",F110&lt;&gt;"No"),AND(D110="Repair",G110=""),COUNT(G110:I110)&lt;COUNTA(G110:I110),MIN(G110:I110)&lt;0),"Check inputs","OK")))</f>
        <v/>
      </c>
    </row>
    <row r="111" spans="1:10" x14ac:dyDescent="0.25">
      <c r="A111" s="12"/>
      <c r="B111" s="15"/>
      <c r="C111" s="12"/>
      <c r="D111" s="12"/>
      <c r="E111" s="12"/>
      <c r="F111" s="12"/>
      <c r="G111" s="16"/>
      <c r="H111" s="16"/>
      <c r="I111" s="17"/>
      <c r="J111" s="14" t="str">
        <f>IF(COUNTA(A111:I111)=0,"",IF(OR(C111="",SUMPRODUCT(--(Technicians!$A$2:$A$26=C111))&lt;&gt;1),"Check ID",IF(OR(NOT(AND(ISNUMBER(B111),B111&gt;=18264,B111&lt;=73050)),AND(D111&lt;&gt;"Repair",D111&lt;&gt;"Maintenance",D111&lt;&gt;"Install",D111&lt;&gt;"Inspection"),AND(E111&lt;&gt;"Yes",E111&lt;&gt;"No"),AND(F111&lt;&gt;"Yes",F111&lt;&gt;"No"),AND(D111="Repair",G111=""),COUNT(G111:I111)&lt;COUNTA(G111:I111),MIN(G111:I111)&lt;0),"Check inputs","OK")))</f>
        <v/>
      </c>
    </row>
    <row r="112" spans="1:10" x14ac:dyDescent="0.25">
      <c r="A112" s="12"/>
      <c r="B112" s="15"/>
      <c r="C112" s="12"/>
      <c r="D112" s="12"/>
      <c r="E112" s="12"/>
      <c r="F112" s="12"/>
      <c r="G112" s="16"/>
      <c r="H112" s="16"/>
      <c r="I112" s="17"/>
      <c r="J112" s="14" t="str">
        <f>IF(COUNTA(A112:I112)=0,"",IF(OR(C112="",SUMPRODUCT(--(Technicians!$A$2:$A$26=C112))&lt;&gt;1),"Check ID",IF(OR(NOT(AND(ISNUMBER(B112),B112&gt;=18264,B112&lt;=73050)),AND(D112&lt;&gt;"Repair",D112&lt;&gt;"Maintenance",D112&lt;&gt;"Install",D112&lt;&gt;"Inspection"),AND(E112&lt;&gt;"Yes",E112&lt;&gt;"No"),AND(F112&lt;&gt;"Yes",F112&lt;&gt;"No"),AND(D112="Repair",G112=""),COUNT(G112:I112)&lt;COUNTA(G112:I112),MIN(G112:I112)&lt;0),"Check inputs","OK")))</f>
        <v/>
      </c>
    </row>
    <row r="113" spans="1:10" x14ac:dyDescent="0.25">
      <c r="A113" s="12"/>
      <c r="B113" s="15"/>
      <c r="C113" s="12"/>
      <c r="D113" s="12"/>
      <c r="E113" s="12"/>
      <c r="F113" s="12"/>
      <c r="G113" s="16"/>
      <c r="H113" s="16"/>
      <c r="I113" s="17"/>
      <c r="J113" s="14" t="str">
        <f>IF(COUNTA(A113:I113)=0,"",IF(OR(C113="",SUMPRODUCT(--(Technicians!$A$2:$A$26=C113))&lt;&gt;1),"Check ID",IF(OR(NOT(AND(ISNUMBER(B113),B113&gt;=18264,B113&lt;=73050)),AND(D113&lt;&gt;"Repair",D113&lt;&gt;"Maintenance",D113&lt;&gt;"Install",D113&lt;&gt;"Inspection"),AND(E113&lt;&gt;"Yes",E113&lt;&gt;"No"),AND(F113&lt;&gt;"Yes",F113&lt;&gt;"No"),AND(D113="Repair",G113=""),COUNT(G113:I113)&lt;COUNTA(G113:I113),MIN(G113:I113)&lt;0),"Check inputs","OK")))</f>
        <v/>
      </c>
    </row>
    <row r="114" spans="1:10" x14ac:dyDescent="0.25">
      <c r="A114" s="12"/>
      <c r="B114" s="15"/>
      <c r="C114" s="12"/>
      <c r="D114" s="12"/>
      <c r="E114" s="12"/>
      <c r="F114" s="12"/>
      <c r="G114" s="16"/>
      <c r="H114" s="16"/>
      <c r="I114" s="17"/>
      <c r="J114" s="14" t="str">
        <f>IF(COUNTA(A114:I114)=0,"",IF(OR(C114="",SUMPRODUCT(--(Technicians!$A$2:$A$26=C114))&lt;&gt;1),"Check ID",IF(OR(NOT(AND(ISNUMBER(B114),B114&gt;=18264,B114&lt;=73050)),AND(D114&lt;&gt;"Repair",D114&lt;&gt;"Maintenance",D114&lt;&gt;"Install",D114&lt;&gt;"Inspection"),AND(E114&lt;&gt;"Yes",E114&lt;&gt;"No"),AND(F114&lt;&gt;"Yes",F114&lt;&gt;"No"),AND(D114="Repair",G114=""),COUNT(G114:I114)&lt;COUNTA(G114:I114),MIN(G114:I114)&lt;0),"Check inputs","OK")))</f>
        <v/>
      </c>
    </row>
    <row r="115" spans="1:10" x14ac:dyDescent="0.25">
      <c r="A115" s="12"/>
      <c r="B115" s="15"/>
      <c r="C115" s="12"/>
      <c r="D115" s="12"/>
      <c r="E115" s="12"/>
      <c r="F115" s="12"/>
      <c r="G115" s="16"/>
      <c r="H115" s="16"/>
      <c r="I115" s="17"/>
      <c r="J115" s="14" t="str">
        <f>IF(COUNTA(A115:I115)=0,"",IF(OR(C115="",SUMPRODUCT(--(Technicians!$A$2:$A$26=C115))&lt;&gt;1),"Check ID",IF(OR(NOT(AND(ISNUMBER(B115),B115&gt;=18264,B115&lt;=73050)),AND(D115&lt;&gt;"Repair",D115&lt;&gt;"Maintenance",D115&lt;&gt;"Install",D115&lt;&gt;"Inspection"),AND(E115&lt;&gt;"Yes",E115&lt;&gt;"No"),AND(F115&lt;&gt;"Yes",F115&lt;&gt;"No"),AND(D115="Repair",G115=""),COUNT(G115:I115)&lt;COUNTA(G115:I115),MIN(G115:I115)&lt;0),"Check inputs","OK")))</f>
        <v/>
      </c>
    </row>
    <row r="116" spans="1:10" x14ac:dyDescent="0.25">
      <c r="A116" s="12"/>
      <c r="B116" s="15"/>
      <c r="C116" s="12"/>
      <c r="D116" s="12"/>
      <c r="E116" s="12"/>
      <c r="F116" s="12"/>
      <c r="G116" s="16"/>
      <c r="H116" s="16"/>
      <c r="I116" s="17"/>
      <c r="J116" s="14" t="str">
        <f>IF(COUNTA(A116:I116)=0,"",IF(OR(C116="",SUMPRODUCT(--(Technicians!$A$2:$A$26=C116))&lt;&gt;1),"Check ID",IF(OR(NOT(AND(ISNUMBER(B116),B116&gt;=18264,B116&lt;=73050)),AND(D116&lt;&gt;"Repair",D116&lt;&gt;"Maintenance",D116&lt;&gt;"Install",D116&lt;&gt;"Inspection"),AND(E116&lt;&gt;"Yes",E116&lt;&gt;"No"),AND(F116&lt;&gt;"Yes",F116&lt;&gt;"No"),AND(D116="Repair",G116=""),COUNT(G116:I116)&lt;COUNTA(G116:I116),MIN(G116:I116)&lt;0),"Check inputs","OK")))</f>
        <v/>
      </c>
    </row>
    <row r="117" spans="1:10" x14ac:dyDescent="0.25">
      <c r="A117" s="12"/>
      <c r="B117" s="15"/>
      <c r="C117" s="12"/>
      <c r="D117" s="12"/>
      <c r="E117" s="12"/>
      <c r="F117" s="12"/>
      <c r="G117" s="16"/>
      <c r="H117" s="16"/>
      <c r="I117" s="17"/>
      <c r="J117" s="14" t="str">
        <f>IF(COUNTA(A117:I117)=0,"",IF(OR(C117="",SUMPRODUCT(--(Technicians!$A$2:$A$26=C117))&lt;&gt;1),"Check ID",IF(OR(NOT(AND(ISNUMBER(B117),B117&gt;=18264,B117&lt;=73050)),AND(D117&lt;&gt;"Repair",D117&lt;&gt;"Maintenance",D117&lt;&gt;"Install",D117&lt;&gt;"Inspection"),AND(E117&lt;&gt;"Yes",E117&lt;&gt;"No"),AND(F117&lt;&gt;"Yes",F117&lt;&gt;"No"),AND(D117="Repair",G117=""),COUNT(G117:I117)&lt;COUNTA(G117:I117),MIN(G117:I117)&lt;0),"Check inputs","OK")))</f>
        <v/>
      </c>
    </row>
    <row r="118" spans="1:10" x14ac:dyDescent="0.25">
      <c r="A118" s="12"/>
      <c r="B118" s="15"/>
      <c r="C118" s="12"/>
      <c r="D118" s="12"/>
      <c r="E118" s="12"/>
      <c r="F118" s="12"/>
      <c r="G118" s="16"/>
      <c r="H118" s="16"/>
      <c r="I118" s="17"/>
      <c r="J118" s="14" t="str">
        <f>IF(COUNTA(A118:I118)=0,"",IF(OR(C118="",SUMPRODUCT(--(Technicians!$A$2:$A$26=C118))&lt;&gt;1),"Check ID",IF(OR(NOT(AND(ISNUMBER(B118),B118&gt;=18264,B118&lt;=73050)),AND(D118&lt;&gt;"Repair",D118&lt;&gt;"Maintenance",D118&lt;&gt;"Install",D118&lt;&gt;"Inspection"),AND(E118&lt;&gt;"Yes",E118&lt;&gt;"No"),AND(F118&lt;&gt;"Yes",F118&lt;&gt;"No"),AND(D118="Repair",G118=""),COUNT(G118:I118)&lt;COUNTA(G118:I118),MIN(G118:I118)&lt;0),"Check inputs","OK")))</f>
        <v/>
      </c>
    </row>
    <row r="119" spans="1:10" x14ac:dyDescent="0.25">
      <c r="A119" s="12"/>
      <c r="B119" s="15"/>
      <c r="C119" s="12"/>
      <c r="D119" s="12"/>
      <c r="E119" s="12"/>
      <c r="F119" s="12"/>
      <c r="G119" s="16"/>
      <c r="H119" s="16"/>
      <c r="I119" s="17"/>
      <c r="J119" s="14" t="str">
        <f>IF(COUNTA(A119:I119)=0,"",IF(OR(C119="",SUMPRODUCT(--(Technicians!$A$2:$A$26=C119))&lt;&gt;1),"Check ID",IF(OR(NOT(AND(ISNUMBER(B119),B119&gt;=18264,B119&lt;=73050)),AND(D119&lt;&gt;"Repair",D119&lt;&gt;"Maintenance",D119&lt;&gt;"Install",D119&lt;&gt;"Inspection"),AND(E119&lt;&gt;"Yes",E119&lt;&gt;"No"),AND(F119&lt;&gt;"Yes",F119&lt;&gt;"No"),AND(D119="Repair",G119=""),COUNT(G119:I119)&lt;COUNTA(G119:I119),MIN(G119:I119)&lt;0),"Check inputs","OK")))</f>
        <v/>
      </c>
    </row>
    <row r="120" spans="1:10" x14ac:dyDescent="0.25">
      <c r="A120" s="12"/>
      <c r="B120" s="15"/>
      <c r="C120" s="12"/>
      <c r="D120" s="12"/>
      <c r="E120" s="12"/>
      <c r="F120" s="12"/>
      <c r="G120" s="16"/>
      <c r="H120" s="16"/>
      <c r="I120" s="17"/>
      <c r="J120" s="14" t="str">
        <f>IF(COUNTA(A120:I120)=0,"",IF(OR(C120="",SUMPRODUCT(--(Technicians!$A$2:$A$26=C120))&lt;&gt;1),"Check ID",IF(OR(NOT(AND(ISNUMBER(B120),B120&gt;=18264,B120&lt;=73050)),AND(D120&lt;&gt;"Repair",D120&lt;&gt;"Maintenance",D120&lt;&gt;"Install",D120&lt;&gt;"Inspection"),AND(E120&lt;&gt;"Yes",E120&lt;&gt;"No"),AND(F120&lt;&gt;"Yes",F120&lt;&gt;"No"),AND(D120="Repair",G120=""),COUNT(G120:I120)&lt;COUNTA(G120:I120),MIN(G120:I120)&lt;0),"Check inputs","OK")))</f>
        <v/>
      </c>
    </row>
    <row r="121" spans="1:10" x14ac:dyDescent="0.25">
      <c r="A121" s="12"/>
      <c r="B121" s="15"/>
      <c r="C121" s="12"/>
      <c r="D121" s="12"/>
      <c r="E121" s="12"/>
      <c r="F121" s="12"/>
      <c r="G121" s="16"/>
      <c r="H121" s="16"/>
      <c r="I121" s="17"/>
      <c r="J121" s="14" t="str">
        <f>IF(COUNTA(A121:I121)=0,"",IF(OR(C121="",SUMPRODUCT(--(Technicians!$A$2:$A$26=C121))&lt;&gt;1),"Check ID",IF(OR(NOT(AND(ISNUMBER(B121),B121&gt;=18264,B121&lt;=73050)),AND(D121&lt;&gt;"Repair",D121&lt;&gt;"Maintenance",D121&lt;&gt;"Install",D121&lt;&gt;"Inspection"),AND(E121&lt;&gt;"Yes",E121&lt;&gt;"No"),AND(F121&lt;&gt;"Yes",F121&lt;&gt;"No"),AND(D121="Repair",G121=""),COUNT(G121:I121)&lt;COUNTA(G121:I121),MIN(G121:I121)&lt;0),"Check inputs","OK")))</f>
        <v/>
      </c>
    </row>
    <row r="122" spans="1:10" x14ac:dyDescent="0.25">
      <c r="A122" s="12"/>
      <c r="B122" s="15"/>
      <c r="C122" s="12"/>
      <c r="D122" s="12"/>
      <c r="E122" s="12"/>
      <c r="F122" s="12"/>
      <c r="G122" s="16"/>
      <c r="H122" s="16"/>
      <c r="I122" s="17"/>
      <c r="J122" s="14" t="str">
        <f>IF(COUNTA(A122:I122)=0,"",IF(OR(C122="",SUMPRODUCT(--(Technicians!$A$2:$A$26=C122))&lt;&gt;1),"Check ID",IF(OR(NOT(AND(ISNUMBER(B122),B122&gt;=18264,B122&lt;=73050)),AND(D122&lt;&gt;"Repair",D122&lt;&gt;"Maintenance",D122&lt;&gt;"Install",D122&lt;&gt;"Inspection"),AND(E122&lt;&gt;"Yes",E122&lt;&gt;"No"),AND(F122&lt;&gt;"Yes",F122&lt;&gt;"No"),AND(D122="Repair",G122=""),COUNT(G122:I122)&lt;COUNTA(G122:I122),MIN(G122:I122)&lt;0),"Check inputs","OK")))</f>
        <v/>
      </c>
    </row>
    <row r="123" spans="1:10" x14ac:dyDescent="0.25">
      <c r="A123" s="12"/>
      <c r="B123" s="15"/>
      <c r="C123" s="12"/>
      <c r="D123" s="12"/>
      <c r="E123" s="12"/>
      <c r="F123" s="12"/>
      <c r="G123" s="16"/>
      <c r="H123" s="16"/>
      <c r="I123" s="17"/>
      <c r="J123" s="14" t="str">
        <f>IF(COUNTA(A123:I123)=0,"",IF(OR(C123="",SUMPRODUCT(--(Technicians!$A$2:$A$26=C123))&lt;&gt;1),"Check ID",IF(OR(NOT(AND(ISNUMBER(B123),B123&gt;=18264,B123&lt;=73050)),AND(D123&lt;&gt;"Repair",D123&lt;&gt;"Maintenance",D123&lt;&gt;"Install",D123&lt;&gt;"Inspection"),AND(E123&lt;&gt;"Yes",E123&lt;&gt;"No"),AND(F123&lt;&gt;"Yes",F123&lt;&gt;"No"),AND(D123="Repair",G123=""),COUNT(G123:I123)&lt;COUNTA(G123:I123),MIN(G123:I123)&lt;0),"Check inputs","OK")))</f>
        <v/>
      </c>
    </row>
    <row r="124" spans="1:10" x14ac:dyDescent="0.25">
      <c r="A124" s="12"/>
      <c r="B124" s="15"/>
      <c r="C124" s="12"/>
      <c r="D124" s="12"/>
      <c r="E124" s="12"/>
      <c r="F124" s="12"/>
      <c r="G124" s="16"/>
      <c r="H124" s="16"/>
      <c r="I124" s="17"/>
      <c r="J124" s="14" t="str">
        <f>IF(COUNTA(A124:I124)=0,"",IF(OR(C124="",SUMPRODUCT(--(Technicians!$A$2:$A$26=C124))&lt;&gt;1),"Check ID",IF(OR(NOT(AND(ISNUMBER(B124),B124&gt;=18264,B124&lt;=73050)),AND(D124&lt;&gt;"Repair",D124&lt;&gt;"Maintenance",D124&lt;&gt;"Install",D124&lt;&gt;"Inspection"),AND(E124&lt;&gt;"Yes",E124&lt;&gt;"No"),AND(F124&lt;&gt;"Yes",F124&lt;&gt;"No"),AND(D124="Repair",G124=""),COUNT(G124:I124)&lt;COUNTA(G124:I124),MIN(G124:I124)&lt;0),"Check inputs","OK")))</f>
        <v/>
      </c>
    </row>
    <row r="125" spans="1:10" x14ac:dyDescent="0.25">
      <c r="A125" s="12"/>
      <c r="B125" s="15"/>
      <c r="C125" s="12"/>
      <c r="D125" s="12"/>
      <c r="E125" s="12"/>
      <c r="F125" s="12"/>
      <c r="G125" s="16"/>
      <c r="H125" s="16"/>
      <c r="I125" s="17"/>
      <c r="J125" s="14" t="str">
        <f>IF(COUNTA(A125:I125)=0,"",IF(OR(C125="",SUMPRODUCT(--(Technicians!$A$2:$A$26=C125))&lt;&gt;1),"Check ID",IF(OR(NOT(AND(ISNUMBER(B125),B125&gt;=18264,B125&lt;=73050)),AND(D125&lt;&gt;"Repair",D125&lt;&gt;"Maintenance",D125&lt;&gt;"Install",D125&lt;&gt;"Inspection"),AND(E125&lt;&gt;"Yes",E125&lt;&gt;"No"),AND(F125&lt;&gt;"Yes",F125&lt;&gt;"No"),AND(D125="Repair",G125=""),COUNT(G125:I125)&lt;COUNTA(G125:I125),MIN(G125:I125)&lt;0),"Check inputs","OK")))</f>
        <v/>
      </c>
    </row>
    <row r="126" spans="1:10" x14ac:dyDescent="0.25">
      <c r="A126" s="12"/>
      <c r="B126" s="15"/>
      <c r="C126" s="12"/>
      <c r="D126" s="12"/>
      <c r="E126" s="12"/>
      <c r="F126" s="12"/>
      <c r="G126" s="16"/>
      <c r="H126" s="16"/>
      <c r="I126" s="17"/>
      <c r="J126" s="14" t="str">
        <f>IF(COUNTA(A126:I126)=0,"",IF(OR(C126="",SUMPRODUCT(--(Technicians!$A$2:$A$26=C126))&lt;&gt;1),"Check ID",IF(OR(NOT(AND(ISNUMBER(B126),B126&gt;=18264,B126&lt;=73050)),AND(D126&lt;&gt;"Repair",D126&lt;&gt;"Maintenance",D126&lt;&gt;"Install",D126&lt;&gt;"Inspection"),AND(E126&lt;&gt;"Yes",E126&lt;&gt;"No"),AND(F126&lt;&gt;"Yes",F126&lt;&gt;"No"),AND(D126="Repair",G126=""),COUNT(G126:I126)&lt;COUNTA(G126:I126),MIN(G126:I126)&lt;0),"Check inputs","OK")))</f>
        <v/>
      </c>
    </row>
    <row r="127" spans="1:10" x14ac:dyDescent="0.25">
      <c r="A127" s="12"/>
      <c r="B127" s="15"/>
      <c r="C127" s="12"/>
      <c r="D127" s="12"/>
      <c r="E127" s="12"/>
      <c r="F127" s="12"/>
      <c r="G127" s="16"/>
      <c r="H127" s="16"/>
      <c r="I127" s="17"/>
      <c r="J127" s="14" t="str">
        <f>IF(COUNTA(A127:I127)=0,"",IF(OR(C127="",SUMPRODUCT(--(Technicians!$A$2:$A$26=C127))&lt;&gt;1),"Check ID",IF(OR(NOT(AND(ISNUMBER(B127),B127&gt;=18264,B127&lt;=73050)),AND(D127&lt;&gt;"Repair",D127&lt;&gt;"Maintenance",D127&lt;&gt;"Install",D127&lt;&gt;"Inspection"),AND(E127&lt;&gt;"Yes",E127&lt;&gt;"No"),AND(F127&lt;&gt;"Yes",F127&lt;&gt;"No"),AND(D127="Repair",G127=""),COUNT(G127:I127)&lt;COUNTA(G127:I127),MIN(G127:I127)&lt;0),"Check inputs","OK")))</f>
        <v/>
      </c>
    </row>
    <row r="128" spans="1:10" x14ac:dyDescent="0.25">
      <c r="A128" s="12"/>
      <c r="B128" s="15"/>
      <c r="C128" s="12"/>
      <c r="D128" s="12"/>
      <c r="E128" s="12"/>
      <c r="F128" s="12"/>
      <c r="G128" s="16"/>
      <c r="H128" s="16"/>
      <c r="I128" s="17"/>
      <c r="J128" s="14" t="str">
        <f>IF(COUNTA(A128:I128)=0,"",IF(OR(C128="",SUMPRODUCT(--(Technicians!$A$2:$A$26=C128))&lt;&gt;1),"Check ID",IF(OR(NOT(AND(ISNUMBER(B128),B128&gt;=18264,B128&lt;=73050)),AND(D128&lt;&gt;"Repair",D128&lt;&gt;"Maintenance",D128&lt;&gt;"Install",D128&lt;&gt;"Inspection"),AND(E128&lt;&gt;"Yes",E128&lt;&gt;"No"),AND(F128&lt;&gt;"Yes",F128&lt;&gt;"No"),AND(D128="Repair",G128=""),COUNT(G128:I128)&lt;COUNTA(G128:I128),MIN(G128:I128)&lt;0),"Check inputs","OK")))</f>
        <v/>
      </c>
    </row>
    <row r="129" spans="1:10" x14ac:dyDescent="0.25">
      <c r="A129" s="12"/>
      <c r="B129" s="15"/>
      <c r="C129" s="12"/>
      <c r="D129" s="12"/>
      <c r="E129" s="12"/>
      <c r="F129" s="12"/>
      <c r="G129" s="16"/>
      <c r="H129" s="16"/>
      <c r="I129" s="17"/>
      <c r="J129" s="14" t="str">
        <f>IF(COUNTA(A129:I129)=0,"",IF(OR(C129="",SUMPRODUCT(--(Technicians!$A$2:$A$26=C129))&lt;&gt;1),"Check ID",IF(OR(NOT(AND(ISNUMBER(B129),B129&gt;=18264,B129&lt;=73050)),AND(D129&lt;&gt;"Repair",D129&lt;&gt;"Maintenance",D129&lt;&gt;"Install",D129&lt;&gt;"Inspection"),AND(E129&lt;&gt;"Yes",E129&lt;&gt;"No"),AND(F129&lt;&gt;"Yes",F129&lt;&gt;"No"),AND(D129="Repair",G129=""),COUNT(G129:I129)&lt;COUNTA(G129:I129),MIN(G129:I129)&lt;0),"Check inputs","OK")))</f>
        <v/>
      </c>
    </row>
    <row r="130" spans="1:10" x14ac:dyDescent="0.25">
      <c r="A130" s="12"/>
      <c r="B130" s="15"/>
      <c r="C130" s="12"/>
      <c r="D130" s="12"/>
      <c r="E130" s="12"/>
      <c r="F130" s="12"/>
      <c r="G130" s="16"/>
      <c r="H130" s="16"/>
      <c r="I130" s="17"/>
      <c r="J130" s="14" t="str">
        <f>IF(COUNTA(A130:I130)=0,"",IF(OR(C130="",SUMPRODUCT(--(Technicians!$A$2:$A$26=C130))&lt;&gt;1),"Check ID",IF(OR(NOT(AND(ISNUMBER(B130),B130&gt;=18264,B130&lt;=73050)),AND(D130&lt;&gt;"Repair",D130&lt;&gt;"Maintenance",D130&lt;&gt;"Install",D130&lt;&gt;"Inspection"),AND(E130&lt;&gt;"Yes",E130&lt;&gt;"No"),AND(F130&lt;&gt;"Yes",F130&lt;&gt;"No"),AND(D130="Repair",G130=""),COUNT(G130:I130)&lt;COUNTA(G130:I130),MIN(G130:I130)&lt;0),"Check inputs","OK")))</f>
        <v/>
      </c>
    </row>
    <row r="131" spans="1:10" x14ac:dyDescent="0.25">
      <c r="A131" s="12"/>
      <c r="B131" s="15"/>
      <c r="C131" s="12"/>
      <c r="D131" s="12"/>
      <c r="E131" s="12"/>
      <c r="F131" s="12"/>
      <c r="G131" s="16"/>
      <c r="H131" s="16"/>
      <c r="I131" s="17"/>
      <c r="J131" s="14" t="str">
        <f>IF(COUNTA(A131:I131)=0,"",IF(OR(C131="",SUMPRODUCT(--(Technicians!$A$2:$A$26=C131))&lt;&gt;1),"Check ID",IF(OR(NOT(AND(ISNUMBER(B131),B131&gt;=18264,B131&lt;=73050)),AND(D131&lt;&gt;"Repair",D131&lt;&gt;"Maintenance",D131&lt;&gt;"Install",D131&lt;&gt;"Inspection"),AND(E131&lt;&gt;"Yes",E131&lt;&gt;"No"),AND(F131&lt;&gt;"Yes",F131&lt;&gt;"No"),AND(D131="Repair",G131=""),COUNT(G131:I131)&lt;COUNTA(G131:I131),MIN(G131:I131)&lt;0),"Check inputs","OK")))</f>
        <v/>
      </c>
    </row>
    <row r="132" spans="1:10" x14ac:dyDescent="0.25">
      <c r="A132" s="12"/>
      <c r="B132" s="15"/>
      <c r="C132" s="12"/>
      <c r="D132" s="12"/>
      <c r="E132" s="12"/>
      <c r="F132" s="12"/>
      <c r="G132" s="16"/>
      <c r="H132" s="16"/>
      <c r="I132" s="17"/>
      <c r="J132" s="14" t="str">
        <f>IF(COUNTA(A132:I132)=0,"",IF(OR(C132="",SUMPRODUCT(--(Technicians!$A$2:$A$26=C132))&lt;&gt;1),"Check ID",IF(OR(NOT(AND(ISNUMBER(B132),B132&gt;=18264,B132&lt;=73050)),AND(D132&lt;&gt;"Repair",D132&lt;&gt;"Maintenance",D132&lt;&gt;"Install",D132&lt;&gt;"Inspection"),AND(E132&lt;&gt;"Yes",E132&lt;&gt;"No"),AND(F132&lt;&gt;"Yes",F132&lt;&gt;"No"),AND(D132="Repair",G132=""),COUNT(G132:I132)&lt;COUNTA(G132:I132),MIN(G132:I132)&lt;0),"Check inputs","OK")))</f>
        <v/>
      </c>
    </row>
    <row r="133" spans="1:10" x14ac:dyDescent="0.25">
      <c r="A133" s="12"/>
      <c r="B133" s="15"/>
      <c r="C133" s="12"/>
      <c r="D133" s="12"/>
      <c r="E133" s="12"/>
      <c r="F133" s="12"/>
      <c r="G133" s="16"/>
      <c r="H133" s="16"/>
      <c r="I133" s="17"/>
      <c r="J133" s="14" t="str">
        <f>IF(COUNTA(A133:I133)=0,"",IF(OR(C133="",SUMPRODUCT(--(Technicians!$A$2:$A$26=C133))&lt;&gt;1),"Check ID",IF(OR(NOT(AND(ISNUMBER(B133),B133&gt;=18264,B133&lt;=73050)),AND(D133&lt;&gt;"Repair",D133&lt;&gt;"Maintenance",D133&lt;&gt;"Install",D133&lt;&gt;"Inspection"),AND(E133&lt;&gt;"Yes",E133&lt;&gt;"No"),AND(F133&lt;&gt;"Yes",F133&lt;&gt;"No"),AND(D133="Repair",G133=""),COUNT(G133:I133)&lt;COUNTA(G133:I133),MIN(G133:I133)&lt;0),"Check inputs","OK")))</f>
        <v/>
      </c>
    </row>
    <row r="134" spans="1:10" x14ac:dyDescent="0.25">
      <c r="A134" s="12"/>
      <c r="B134" s="15"/>
      <c r="C134" s="12"/>
      <c r="D134" s="12"/>
      <c r="E134" s="12"/>
      <c r="F134" s="12"/>
      <c r="G134" s="16"/>
      <c r="H134" s="16"/>
      <c r="I134" s="17"/>
      <c r="J134" s="14" t="str">
        <f>IF(COUNTA(A134:I134)=0,"",IF(OR(C134="",SUMPRODUCT(--(Technicians!$A$2:$A$26=C134))&lt;&gt;1),"Check ID",IF(OR(NOT(AND(ISNUMBER(B134),B134&gt;=18264,B134&lt;=73050)),AND(D134&lt;&gt;"Repair",D134&lt;&gt;"Maintenance",D134&lt;&gt;"Install",D134&lt;&gt;"Inspection"),AND(E134&lt;&gt;"Yes",E134&lt;&gt;"No"),AND(F134&lt;&gt;"Yes",F134&lt;&gt;"No"),AND(D134="Repair",G134=""),COUNT(G134:I134)&lt;COUNTA(G134:I134),MIN(G134:I134)&lt;0),"Check inputs","OK")))</f>
        <v/>
      </c>
    </row>
    <row r="135" spans="1:10" x14ac:dyDescent="0.25">
      <c r="A135" s="12"/>
      <c r="B135" s="15"/>
      <c r="C135" s="12"/>
      <c r="D135" s="12"/>
      <c r="E135" s="12"/>
      <c r="F135" s="12"/>
      <c r="G135" s="16"/>
      <c r="H135" s="16"/>
      <c r="I135" s="17"/>
      <c r="J135" s="14" t="str">
        <f>IF(COUNTA(A135:I135)=0,"",IF(OR(C135="",SUMPRODUCT(--(Technicians!$A$2:$A$26=C135))&lt;&gt;1),"Check ID",IF(OR(NOT(AND(ISNUMBER(B135),B135&gt;=18264,B135&lt;=73050)),AND(D135&lt;&gt;"Repair",D135&lt;&gt;"Maintenance",D135&lt;&gt;"Install",D135&lt;&gt;"Inspection"),AND(E135&lt;&gt;"Yes",E135&lt;&gt;"No"),AND(F135&lt;&gt;"Yes",F135&lt;&gt;"No"),AND(D135="Repair",G135=""),COUNT(G135:I135)&lt;COUNTA(G135:I135),MIN(G135:I135)&lt;0),"Check inputs","OK")))</f>
        <v/>
      </c>
    </row>
    <row r="136" spans="1:10" x14ac:dyDescent="0.25">
      <c r="A136" s="12"/>
      <c r="B136" s="15"/>
      <c r="C136" s="12"/>
      <c r="D136" s="12"/>
      <c r="E136" s="12"/>
      <c r="F136" s="12"/>
      <c r="G136" s="16"/>
      <c r="H136" s="16"/>
      <c r="I136" s="17"/>
      <c r="J136" s="14" t="str">
        <f>IF(COUNTA(A136:I136)=0,"",IF(OR(C136="",SUMPRODUCT(--(Technicians!$A$2:$A$26=C136))&lt;&gt;1),"Check ID",IF(OR(NOT(AND(ISNUMBER(B136),B136&gt;=18264,B136&lt;=73050)),AND(D136&lt;&gt;"Repair",D136&lt;&gt;"Maintenance",D136&lt;&gt;"Install",D136&lt;&gt;"Inspection"),AND(E136&lt;&gt;"Yes",E136&lt;&gt;"No"),AND(F136&lt;&gt;"Yes",F136&lt;&gt;"No"),AND(D136="Repair",G136=""),COUNT(G136:I136)&lt;COUNTA(G136:I136),MIN(G136:I136)&lt;0),"Check inputs","OK")))</f>
        <v/>
      </c>
    </row>
    <row r="137" spans="1:10" x14ac:dyDescent="0.25">
      <c r="A137" s="12"/>
      <c r="B137" s="15"/>
      <c r="C137" s="12"/>
      <c r="D137" s="12"/>
      <c r="E137" s="12"/>
      <c r="F137" s="12"/>
      <c r="G137" s="16"/>
      <c r="H137" s="16"/>
      <c r="I137" s="17"/>
      <c r="J137" s="14" t="str">
        <f>IF(COUNTA(A137:I137)=0,"",IF(OR(C137="",SUMPRODUCT(--(Technicians!$A$2:$A$26=C137))&lt;&gt;1),"Check ID",IF(OR(NOT(AND(ISNUMBER(B137),B137&gt;=18264,B137&lt;=73050)),AND(D137&lt;&gt;"Repair",D137&lt;&gt;"Maintenance",D137&lt;&gt;"Install",D137&lt;&gt;"Inspection"),AND(E137&lt;&gt;"Yes",E137&lt;&gt;"No"),AND(F137&lt;&gt;"Yes",F137&lt;&gt;"No"),AND(D137="Repair",G137=""),COUNT(G137:I137)&lt;COUNTA(G137:I137),MIN(G137:I137)&lt;0),"Check inputs","OK")))</f>
        <v/>
      </c>
    </row>
    <row r="138" spans="1:10" x14ac:dyDescent="0.25">
      <c r="A138" s="12"/>
      <c r="B138" s="15"/>
      <c r="C138" s="12"/>
      <c r="D138" s="12"/>
      <c r="E138" s="12"/>
      <c r="F138" s="12"/>
      <c r="G138" s="16"/>
      <c r="H138" s="16"/>
      <c r="I138" s="17"/>
      <c r="J138" s="14" t="str">
        <f>IF(COUNTA(A138:I138)=0,"",IF(OR(C138="",SUMPRODUCT(--(Technicians!$A$2:$A$26=C138))&lt;&gt;1),"Check ID",IF(OR(NOT(AND(ISNUMBER(B138),B138&gt;=18264,B138&lt;=73050)),AND(D138&lt;&gt;"Repair",D138&lt;&gt;"Maintenance",D138&lt;&gt;"Install",D138&lt;&gt;"Inspection"),AND(E138&lt;&gt;"Yes",E138&lt;&gt;"No"),AND(F138&lt;&gt;"Yes",F138&lt;&gt;"No"),AND(D138="Repair",G138=""),COUNT(G138:I138)&lt;COUNTA(G138:I138),MIN(G138:I138)&lt;0),"Check inputs","OK")))</f>
        <v/>
      </c>
    </row>
    <row r="139" spans="1:10" x14ac:dyDescent="0.25">
      <c r="A139" s="12"/>
      <c r="B139" s="15"/>
      <c r="C139" s="12"/>
      <c r="D139" s="12"/>
      <c r="E139" s="12"/>
      <c r="F139" s="12"/>
      <c r="G139" s="16"/>
      <c r="H139" s="16"/>
      <c r="I139" s="17"/>
      <c r="J139" s="14" t="str">
        <f>IF(COUNTA(A139:I139)=0,"",IF(OR(C139="",SUMPRODUCT(--(Technicians!$A$2:$A$26=C139))&lt;&gt;1),"Check ID",IF(OR(NOT(AND(ISNUMBER(B139),B139&gt;=18264,B139&lt;=73050)),AND(D139&lt;&gt;"Repair",D139&lt;&gt;"Maintenance",D139&lt;&gt;"Install",D139&lt;&gt;"Inspection"),AND(E139&lt;&gt;"Yes",E139&lt;&gt;"No"),AND(F139&lt;&gt;"Yes",F139&lt;&gt;"No"),AND(D139="Repair",G139=""),COUNT(G139:I139)&lt;COUNTA(G139:I139),MIN(G139:I139)&lt;0),"Check inputs","OK")))</f>
        <v/>
      </c>
    </row>
    <row r="140" spans="1:10" x14ac:dyDescent="0.25">
      <c r="A140" s="12"/>
      <c r="B140" s="15"/>
      <c r="C140" s="12"/>
      <c r="D140" s="12"/>
      <c r="E140" s="12"/>
      <c r="F140" s="12"/>
      <c r="G140" s="16"/>
      <c r="H140" s="16"/>
      <c r="I140" s="17"/>
      <c r="J140" s="14" t="str">
        <f>IF(COUNTA(A140:I140)=0,"",IF(OR(C140="",SUMPRODUCT(--(Technicians!$A$2:$A$26=C140))&lt;&gt;1),"Check ID",IF(OR(NOT(AND(ISNUMBER(B140),B140&gt;=18264,B140&lt;=73050)),AND(D140&lt;&gt;"Repair",D140&lt;&gt;"Maintenance",D140&lt;&gt;"Install",D140&lt;&gt;"Inspection"),AND(E140&lt;&gt;"Yes",E140&lt;&gt;"No"),AND(F140&lt;&gt;"Yes",F140&lt;&gt;"No"),AND(D140="Repair",G140=""),COUNT(G140:I140)&lt;COUNTA(G140:I140),MIN(G140:I140)&lt;0),"Check inputs","OK")))</f>
        <v/>
      </c>
    </row>
    <row r="141" spans="1:10" x14ac:dyDescent="0.25">
      <c r="A141" s="12"/>
      <c r="B141" s="15"/>
      <c r="C141" s="12"/>
      <c r="D141" s="12"/>
      <c r="E141" s="12"/>
      <c r="F141" s="12"/>
      <c r="G141" s="16"/>
      <c r="H141" s="16"/>
      <c r="I141" s="17"/>
      <c r="J141" s="14" t="str">
        <f>IF(COUNTA(A141:I141)=0,"",IF(OR(C141="",SUMPRODUCT(--(Technicians!$A$2:$A$26=C141))&lt;&gt;1),"Check ID",IF(OR(NOT(AND(ISNUMBER(B141),B141&gt;=18264,B141&lt;=73050)),AND(D141&lt;&gt;"Repair",D141&lt;&gt;"Maintenance",D141&lt;&gt;"Install",D141&lt;&gt;"Inspection"),AND(E141&lt;&gt;"Yes",E141&lt;&gt;"No"),AND(F141&lt;&gt;"Yes",F141&lt;&gt;"No"),AND(D141="Repair",G141=""),COUNT(G141:I141)&lt;COUNTA(G141:I141),MIN(G141:I141)&lt;0),"Check inputs","OK")))</f>
        <v/>
      </c>
    </row>
    <row r="142" spans="1:10" x14ac:dyDescent="0.25">
      <c r="A142" s="12"/>
      <c r="B142" s="15"/>
      <c r="C142" s="12"/>
      <c r="D142" s="12"/>
      <c r="E142" s="12"/>
      <c r="F142" s="12"/>
      <c r="G142" s="16"/>
      <c r="H142" s="16"/>
      <c r="I142" s="17"/>
      <c r="J142" s="14" t="str">
        <f>IF(COUNTA(A142:I142)=0,"",IF(OR(C142="",SUMPRODUCT(--(Technicians!$A$2:$A$26=C142))&lt;&gt;1),"Check ID",IF(OR(NOT(AND(ISNUMBER(B142),B142&gt;=18264,B142&lt;=73050)),AND(D142&lt;&gt;"Repair",D142&lt;&gt;"Maintenance",D142&lt;&gt;"Install",D142&lt;&gt;"Inspection"),AND(E142&lt;&gt;"Yes",E142&lt;&gt;"No"),AND(F142&lt;&gt;"Yes",F142&lt;&gt;"No"),AND(D142="Repair",G142=""),COUNT(G142:I142)&lt;COUNTA(G142:I142),MIN(G142:I142)&lt;0),"Check inputs","OK")))</f>
        <v/>
      </c>
    </row>
    <row r="143" spans="1:10" x14ac:dyDescent="0.25">
      <c r="A143" s="12"/>
      <c r="B143" s="15"/>
      <c r="C143" s="12"/>
      <c r="D143" s="12"/>
      <c r="E143" s="12"/>
      <c r="F143" s="12"/>
      <c r="G143" s="16"/>
      <c r="H143" s="16"/>
      <c r="I143" s="17"/>
      <c r="J143" s="14" t="str">
        <f>IF(COUNTA(A143:I143)=0,"",IF(OR(C143="",SUMPRODUCT(--(Technicians!$A$2:$A$26=C143))&lt;&gt;1),"Check ID",IF(OR(NOT(AND(ISNUMBER(B143),B143&gt;=18264,B143&lt;=73050)),AND(D143&lt;&gt;"Repair",D143&lt;&gt;"Maintenance",D143&lt;&gt;"Install",D143&lt;&gt;"Inspection"),AND(E143&lt;&gt;"Yes",E143&lt;&gt;"No"),AND(F143&lt;&gt;"Yes",F143&lt;&gt;"No"),AND(D143="Repair",G143=""),COUNT(G143:I143)&lt;COUNTA(G143:I143),MIN(G143:I143)&lt;0),"Check inputs","OK")))</f>
        <v/>
      </c>
    </row>
    <row r="144" spans="1:10" x14ac:dyDescent="0.25">
      <c r="A144" s="12"/>
      <c r="B144" s="15"/>
      <c r="C144" s="12"/>
      <c r="D144" s="12"/>
      <c r="E144" s="12"/>
      <c r="F144" s="12"/>
      <c r="G144" s="16"/>
      <c r="H144" s="16"/>
      <c r="I144" s="17"/>
      <c r="J144" s="14" t="str">
        <f>IF(COUNTA(A144:I144)=0,"",IF(OR(C144="",SUMPRODUCT(--(Technicians!$A$2:$A$26=C144))&lt;&gt;1),"Check ID",IF(OR(NOT(AND(ISNUMBER(B144),B144&gt;=18264,B144&lt;=73050)),AND(D144&lt;&gt;"Repair",D144&lt;&gt;"Maintenance",D144&lt;&gt;"Install",D144&lt;&gt;"Inspection"),AND(E144&lt;&gt;"Yes",E144&lt;&gt;"No"),AND(F144&lt;&gt;"Yes",F144&lt;&gt;"No"),AND(D144="Repair",G144=""),COUNT(G144:I144)&lt;COUNTA(G144:I144),MIN(G144:I144)&lt;0),"Check inputs","OK")))</f>
        <v/>
      </c>
    </row>
    <row r="145" spans="1:10" x14ac:dyDescent="0.25">
      <c r="A145" s="12"/>
      <c r="B145" s="15"/>
      <c r="C145" s="12"/>
      <c r="D145" s="12"/>
      <c r="E145" s="12"/>
      <c r="F145" s="12"/>
      <c r="G145" s="16"/>
      <c r="H145" s="16"/>
      <c r="I145" s="17"/>
      <c r="J145" s="14" t="str">
        <f>IF(COUNTA(A145:I145)=0,"",IF(OR(C145="",SUMPRODUCT(--(Technicians!$A$2:$A$26=C145))&lt;&gt;1),"Check ID",IF(OR(NOT(AND(ISNUMBER(B145),B145&gt;=18264,B145&lt;=73050)),AND(D145&lt;&gt;"Repair",D145&lt;&gt;"Maintenance",D145&lt;&gt;"Install",D145&lt;&gt;"Inspection"),AND(E145&lt;&gt;"Yes",E145&lt;&gt;"No"),AND(F145&lt;&gt;"Yes",F145&lt;&gt;"No"),AND(D145="Repair",G145=""),COUNT(G145:I145)&lt;COUNTA(G145:I145),MIN(G145:I145)&lt;0),"Check inputs","OK")))</f>
        <v/>
      </c>
    </row>
    <row r="146" spans="1:10" x14ac:dyDescent="0.25">
      <c r="A146" s="12"/>
      <c r="B146" s="15"/>
      <c r="C146" s="12"/>
      <c r="D146" s="12"/>
      <c r="E146" s="12"/>
      <c r="F146" s="12"/>
      <c r="G146" s="16"/>
      <c r="H146" s="16"/>
      <c r="I146" s="17"/>
      <c r="J146" s="14" t="str">
        <f>IF(COUNTA(A146:I146)=0,"",IF(OR(C146="",SUMPRODUCT(--(Technicians!$A$2:$A$26=C146))&lt;&gt;1),"Check ID",IF(OR(NOT(AND(ISNUMBER(B146),B146&gt;=18264,B146&lt;=73050)),AND(D146&lt;&gt;"Repair",D146&lt;&gt;"Maintenance",D146&lt;&gt;"Install",D146&lt;&gt;"Inspection"),AND(E146&lt;&gt;"Yes",E146&lt;&gt;"No"),AND(F146&lt;&gt;"Yes",F146&lt;&gt;"No"),AND(D146="Repair",G146=""),COUNT(G146:I146)&lt;COUNTA(G146:I146),MIN(G146:I146)&lt;0),"Check inputs","OK")))</f>
        <v/>
      </c>
    </row>
    <row r="147" spans="1:10" x14ac:dyDescent="0.25">
      <c r="A147" s="12"/>
      <c r="B147" s="15"/>
      <c r="C147" s="12"/>
      <c r="D147" s="12"/>
      <c r="E147" s="12"/>
      <c r="F147" s="12"/>
      <c r="G147" s="16"/>
      <c r="H147" s="16"/>
      <c r="I147" s="17"/>
      <c r="J147" s="14" t="str">
        <f>IF(COUNTA(A147:I147)=0,"",IF(OR(C147="",SUMPRODUCT(--(Technicians!$A$2:$A$26=C147))&lt;&gt;1),"Check ID",IF(OR(NOT(AND(ISNUMBER(B147),B147&gt;=18264,B147&lt;=73050)),AND(D147&lt;&gt;"Repair",D147&lt;&gt;"Maintenance",D147&lt;&gt;"Install",D147&lt;&gt;"Inspection"),AND(E147&lt;&gt;"Yes",E147&lt;&gt;"No"),AND(F147&lt;&gt;"Yes",F147&lt;&gt;"No"),AND(D147="Repair",G147=""),COUNT(G147:I147)&lt;COUNTA(G147:I147),MIN(G147:I147)&lt;0),"Check inputs","OK")))</f>
        <v/>
      </c>
    </row>
    <row r="148" spans="1:10" x14ac:dyDescent="0.25">
      <c r="A148" s="12"/>
      <c r="B148" s="15"/>
      <c r="C148" s="12"/>
      <c r="D148" s="12"/>
      <c r="E148" s="12"/>
      <c r="F148" s="12"/>
      <c r="G148" s="16"/>
      <c r="H148" s="16"/>
      <c r="I148" s="17"/>
      <c r="J148" s="14" t="str">
        <f>IF(COUNTA(A148:I148)=0,"",IF(OR(C148="",SUMPRODUCT(--(Technicians!$A$2:$A$26=C148))&lt;&gt;1),"Check ID",IF(OR(NOT(AND(ISNUMBER(B148),B148&gt;=18264,B148&lt;=73050)),AND(D148&lt;&gt;"Repair",D148&lt;&gt;"Maintenance",D148&lt;&gt;"Install",D148&lt;&gt;"Inspection"),AND(E148&lt;&gt;"Yes",E148&lt;&gt;"No"),AND(F148&lt;&gt;"Yes",F148&lt;&gt;"No"),AND(D148="Repair",G148=""),COUNT(G148:I148)&lt;COUNTA(G148:I148),MIN(G148:I148)&lt;0),"Check inputs","OK")))</f>
        <v/>
      </c>
    </row>
    <row r="149" spans="1:10" x14ac:dyDescent="0.25">
      <c r="A149" s="12"/>
      <c r="B149" s="15"/>
      <c r="C149" s="12"/>
      <c r="D149" s="12"/>
      <c r="E149" s="12"/>
      <c r="F149" s="12"/>
      <c r="G149" s="16"/>
      <c r="H149" s="16"/>
      <c r="I149" s="17"/>
      <c r="J149" s="14" t="str">
        <f>IF(COUNTA(A149:I149)=0,"",IF(OR(C149="",SUMPRODUCT(--(Technicians!$A$2:$A$26=C149))&lt;&gt;1),"Check ID",IF(OR(NOT(AND(ISNUMBER(B149),B149&gt;=18264,B149&lt;=73050)),AND(D149&lt;&gt;"Repair",D149&lt;&gt;"Maintenance",D149&lt;&gt;"Install",D149&lt;&gt;"Inspection"),AND(E149&lt;&gt;"Yes",E149&lt;&gt;"No"),AND(F149&lt;&gt;"Yes",F149&lt;&gt;"No"),AND(D149="Repair",G149=""),COUNT(G149:I149)&lt;COUNTA(G149:I149),MIN(G149:I149)&lt;0),"Check inputs","OK")))</f>
        <v/>
      </c>
    </row>
    <row r="150" spans="1:10" x14ac:dyDescent="0.25">
      <c r="A150" s="12"/>
      <c r="B150" s="15"/>
      <c r="C150" s="12"/>
      <c r="D150" s="12"/>
      <c r="E150" s="12"/>
      <c r="F150" s="12"/>
      <c r="G150" s="16"/>
      <c r="H150" s="16"/>
      <c r="I150" s="17"/>
      <c r="J150" s="14" t="str">
        <f>IF(COUNTA(A150:I150)=0,"",IF(OR(C150="",SUMPRODUCT(--(Technicians!$A$2:$A$26=C150))&lt;&gt;1),"Check ID",IF(OR(NOT(AND(ISNUMBER(B150),B150&gt;=18264,B150&lt;=73050)),AND(D150&lt;&gt;"Repair",D150&lt;&gt;"Maintenance",D150&lt;&gt;"Install",D150&lt;&gt;"Inspection"),AND(E150&lt;&gt;"Yes",E150&lt;&gt;"No"),AND(F150&lt;&gt;"Yes",F150&lt;&gt;"No"),AND(D150="Repair",G150=""),COUNT(G150:I150)&lt;COUNTA(G150:I150),MIN(G150:I150)&lt;0),"Check inputs","OK")))</f>
        <v/>
      </c>
    </row>
    <row r="151" spans="1:10" x14ac:dyDescent="0.25">
      <c r="A151" s="12"/>
      <c r="B151" s="15"/>
      <c r="C151" s="12"/>
      <c r="D151" s="12"/>
      <c r="E151" s="12"/>
      <c r="F151" s="12"/>
      <c r="G151" s="16"/>
      <c r="H151" s="16"/>
      <c r="I151" s="17"/>
      <c r="J151" s="14" t="str">
        <f>IF(COUNTA(A151:I151)=0,"",IF(OR(C151="",SUMPRODUCT(--(Technicians!$A$2:$A$26=C151))&lt;&gt;1),"Check ID",IF(OR(NOT(AND(ISNUMBER(B151),B151&gt;=18264,B151&lt;=73050)),AND(D151&lt;&gt;"Repair",D151&lt;&gt;"Maintenance",D151&lt;&gt;"Install",D151&lt;&gt;"Inspection"),AND(E151&lt;&gt;"Yes",E151&lt;&gt;"No"),AND(F151&lt;&gt;"Yes",F151&lt;&gt;"No"),AND(D151="Repair",G151=""),COUNT(G151:I151)&lt;COUNTA(G151:I151),MIN(G151:I151)&lt;0),"Check inputs","OK")))</f>
        <v/>
      </c>
    </row>
    <row r="152" spans="1:10" x14ac:dyDescent="0.25">
      <c r="A152" s="12"/>
      <c r="B152" s="15"/>
      <c r="C152" s="12"/>
      <c r="D152" s="12"/>
      <c r="E152" s="12"/>
      <c r="F152" s="12"/>
      <c r="G152" s="16"/>
      <c r="H152" s="16"/>
      <c r="I152" s="17"/>
      <c r="J152" s="14" t="str">
        <f>IF(COUNTA(A152:I152)=0,"",IF(OR(C152="",SUMPRODUCT(--(Technicians!$A$2:$A$26=C152))&lt;&gt;1),"Check ID",IF(OR(NOT(AND(ISNUMBER(B152),B152&gt;=18264,B152&lt;=73050)),AND(D152&lt;&gt;"Repair",D152&lt;&gt;"Maintenance",D152&lt;&gt;"Install",D152&lt;&gt;"Inspection"),AND(E152&lt;&gt;"Yes",E152&lt;&gt;"No"),AND(F152&lt;&gt;"Yes",F152&lt;&gt;"No"),AND(D152="Repair",G152=""),COUNT(G152:I152)&lt;COUNTA(G152:I152),MIN(G152:I152)&lt;0),"Check inputs","OK")))</f>
        <v/>
      </c>
    </row>
    <row r="153" spans="1:10" x14ac:dyDescent="0.25">
      <c r="A153" s="12"/>
      <c r="B153" s="15"/>
      <c r="C153" s="12"/>
      <c r="D153" s="12"/>
      <c r="E153" s="12"/>
      <c r="F153" s="12"/>
      <c r="G153" s="16"/>
      <c r="H153" s="16"/>
      <c r="I153" s="17"/>
      <c r="J153" s="14" t="str">
        <f>IF(COUNTA(A153:I153)=0,"",IF(OR(C153="",SUMPRODUCT(--(Technicians!$A$2:$A$26=C153))&lt;&gt;1),"Check ID",IF(OR(NOT(AND(ISNUMBER(B153),B153&gt;=18264,B153&lt;=73050)),AND(D153&lt;&gt;"Repair",D153&lt;&gt;"Maintenance",D153&lt;&gt;"Install",D153&lt;&gt;"Inspection"),AND(E153&lt;&gt;"Yes",E153&lt;&gt;"No"),AND(F153&lt;&gt;"Yes",F153&lt;&gt;"No"),AND(D153="Repair",G153=""),COUNT(G153:I153)&lt;COUNTA(G153:I153),MIN(G153:I153)&lt;0),"Check inputs","OK")))</f>
        <v/>
      </c>
    </row>
    <row r="154" spans="1:10" x14ac:dyDescent="0.25">
      <c r="A154" s="12"/>
      <c r="B154" s="15"/>
      <c r="C154" s="12"/>
      <c r="D154" s="12"/>
      <c r="E154" s="12"/>
      <c r="F154" s="12"/>
      <c r="G154" s="16"/>
      <c r="H154" s="16"/>
      <c r="I154" s="17"/>
      <c r="J154" s="14" t="str">
        <f>IF(COUNTA(A154:I154)=0,"",IF(OR(C154="",SUMPRODUCT(--(Technicians!$A$2:$A$26=C154))&lt;&gt;1),"Check ID",IF(OR(NOT(AND(ISNUMBER(B154),B154&gt;=18264,B154&lt;=73050)),AND(D154&lt;&gt;"Repair",D154&lt;&gt;"Maintenance",D154&lt;&gt;"Install",D154&lt;&gt;"Inspection"),AND(E154&lt;&gt;"Yes",E154&lt;&gt;"No"),AND(F154&lt;&gt;"Yes",F154&lt;&gt;"No"),AND(D154="Repair",G154=""),COUNT(G154:I154)&lt;COUNTA(G154:I154),MIN(G154:I154)&lt;0),"Check inputs","OK")))</f>
        <v/>
      </c>
    </row>
    <row r="155" spans="1:10" x14ac:dyDescent="0.25">
      <c r="A155" s="12"/>
      <c r="B155" s="15"/>
      <c r="C155" s="12"/>
      <c r="D155" s="12"/>
      <c r="E155" s="12"/>
      <c r="F155" s="12"/>
      <c r="G155" s="16"/>
      <c r="H155" s="16"/>
      <c r="I155" s="17"/>
      <c r="J155" s="14" t="str">
        <f>IF(COUNTA(A155:I155)=0,"",IF(OR(C155="",SUMPRODUCT(--(Technicians!$A$2:$A$26=C155))&lt;&gt;1),"Check ID",IF(OR(NOT(AND(ISNUMBER(B155),B155&gt;=18264,B155&lt;=73050)),AND(D155&lt;&gt;"Repair",D155&lt;&gt;"Maintenance",D155&lt;&gt;"Install",D155&lt;&gt;"Inspection"),AND(E155&lt;&gt;"Yes",E155&lt;&gt;"No"),AND(F155&lt;&gt;"Yes",F155&lt;&gt;"No"),AND(D155="Repair",G155=""),COUNT(G155:I155)&lt;COUNTA(G155:I155),MIN(G155:I155)&lt;0),"Check inputs","OK")))</f>
        <v/>
      </c>
    </row>
    <row r="156" spans="1:10" x14ac:dyDescent="0.25">
      <c r="A156" s="12"/>
      <c r="B156" s="15"/>
      <c r="C156" s="12"/>
      <c r="D156" s="12"/>
      <c r="E156" s="12"/>
      <c r="F156" s="12"/>
      <c r="G156" s="16"/>
      <c r="H156" s="16"/>
      <c r="I156" s="17"/>
      <c r="J156" s="14" t="str">
        <f>IF(COUNTA(A156:I156)=0,"",IF(OR(C156="",SUMPRODUCT(--(Technicians!$A$2:$A$26=C156))&lt;&gt;1),"Check ID",IF(OR(NOT(AND(ISNUMBER(B156),B156&gt;=18264,B156&lt;=73050)),AND(D156&lt;&gt;"Repair",D156&lt;&gt;"Maintenance",D156&lt;&gt;"Install",D156&lt;&gt;"Inspection"),AND(E156&lt;&gt;"Yes",E156&lt;&gt;"No"),AND(F156&lt;&gt;"Yes",F156&lt;&gt;"No"),AND(D156="Repair",G156=""),COUNT(G156:I156)&lt;COUNTA(G156:I156),MIN(G156:I156)&lt;0),"Check inputs","OK")))</f>
        <v/>
      </c>
    </row>
    <row r="157" spans="1:10" x14ac:dyDescent="0.25">
      <c r="A157" s="12"/>
      <c r="B157" s="15"/>
      <c r="C157" s="12"/>
      <c r="D157" s="12"/>
      <c r="E157" s="12"/>
      <c r="F157" s="12"/>
      <c r="G157" s="16"/>
      <c r="H157" s="16"/>
      <c r="I157" s="17"/>
      <c r="J157" s="14" t="str">
        <f>IF(COUNTA(A157:I157)=0,"",IF(OR(C157="",SUMPRODUCT(--(Technicians!$A$2:$A$26=C157))&lt;&gt;1),"Check ID",IF(OR(NOT(AND(ISNUMBER(B157),B157&gt;=18264,B157&lt;=73050)),AND(D157&lt;&gt;"Repair",D157&lt;&gt;"Maintenance",D157&lt;&gt;"Install",D157&lt;&gt;"Inspection"),AND(E157&lt;&gt;"Yes",E157&lt;&gt;"No"),AND(F157&lt;&gt;"Yes",F157&lt;&gt;"No"),AND(D157="Repair",G157=""),COUNT(G157:I157)&lt;COUNTA(G157:I157),MIN(G157:I157)&lt;0),"Check inputs","OK")))</f>
        <v/>
      </c>
    </row>
    <row r="158" spans="1:10" x14ac:dyDescent="0.25">
      <c r="A158" s="12"/>
      <c r="B158" s="15"/>
      <c r="C158" s="12"/>
      <c r="D158" s="12"/>
      <c r="E158" s="12"/>
      <c r="F158" s="12"/>
      <c r="G158" s="16"/>
      <c r="H158" s="16"/>
      <c r="I158" s="17"/>
      <c r="J158" s="14" t="str">
        <f>IF(COUNTA(A158:I158)=0,"",IF(OR(C158="",SUMPRODUCT(--(Technicians!$A$2:$A$26=C158))&lt;&gt;1),"Check ID",IF(OR(NOT(AND(ISNUMBER(B158),B158&gt;=18264,B158&lt;=73050)),AND(D158&lt;&gt;"Repair",D158&lt;&gt;"Maintenance",D158&lt;&gt;"Install",D158&lt;&gt;"Inspection"),AND(E158&lt;&gt;"Yes",E158&lt;&gt;"No"),AND(F158&lt;&gt;"Yes",F158&lt;&gt;"No"),AND(D158="Repair",G158=""),COUNT(G158:I158)&lt;COUNTA(G158:I158),MIN(G158:I158)&lt;0),"Check inputs","OK")))</f>
        <v/>
      </c>
    </row>
    <row r="159" spans="1:10" x14ac:dyDescent="0.25">
      <c r="A159" s="12"/>
      <c r="B159" s="15"/>
      <c r="C159" s="12"/>
      <c r="D159" s="12"/>
      <c r="E159" s="12"/>
      <c r="F159" s="12"/>
      <c r="G159" s="16"/>
      <c r="H159" s="16"/>
      <c r="I159" s="17"/>
      <c r="J159" s="14" t="str">
        <f>IF(COUNTA(A159:I159)=0,"",IF(OR(C159="",SUMPRODUCT(--(Technicians!$A$2:$A$26=C159))&lt;&gt;1),"Check ID",IF(OR(NOT(AND(ISNUMBER(B159),B159&gt;=18264,B159&lt;=73050)),AND(D159&lt;&gt;"Repair",D159&lt;&gt;"Maintenance",D159&lt;&gt;"Install",D159&lt;&gt;"Inspection"),AND(E159&lt;&gt;"Yes",E159&lt;&gt;"No"),AND(F159&lt;&gt;"Yes",F159&lt;&gt;"No"),AND(D159="Repair",G159=""),COUNT(G159:I159)&lt;COUNTA(G159:I159),MIN(G159:I159)&lt;0),"Check inputs","OK")))</f>
        <v/>
      </c>
    </row>
    <row r="160" spans="1:10" x14ac:dyDescent="0.25">
      <c r="A160" s="12"/>
      <c r="B160" s="15"/>
      <c r="C160" s="12"/>
      <c r="D160" s="12"/>
      <c r="E160" s="12"/>
      <c r="F160" s="12"/>
      <c r="G160" s="16"/>
      <c r="H160" s="16"/>
      <c r="I160" s="17"/>
      <c r="J160" s="14" t="str">
        <f>IF(COUNTA(A160:I160)=0,"",IF(OR(C160="",SUMPRODUCT(--(Technicians!$A$2:$A$26=C160))&lt;&gt;1),"Check ID",IF(OR(NOT(AND(ISNUMBER(B160),B160&gt;=18264,B160&lt;=73050)),AND(D160&lt;&gt;"Repair",D160&lt;&gt;"Maintenance",D160&lt;&gt;"Install",D160&lt;&gt;"Inspection"),AND(E160&lt;&gt;"Yes",E160&lt;&gt;"No"),AND(F160&lt;&gt;"Yes",F160&lt;&gt;"No"),AND(D160="Repair",G160=""),COUNT(G160:I160)&lt;COUNTA(G160:I160),MIN(G160:I160)&lt;0),"Check inputs","OK")))</f>
        <v/>
      </c>
    </row>
    <row r="161" spans="1:10" x14ac:dyDescent="0.25">
      <c r="A161" s="12"/>
      <c r="B161" s="15"/>
      <c r="C161" s="12"/>
      <c r="D161" s="12"/>
      <c r="E161" s="12"/>
      <c r="F161" s="12"/>
      <c r="G161" s="16"/>
      <c r="H161" s="16"/>
      <c r="I161" s="17"/>
      <c r="J161" s="14" t="str">
        <f>IF(COUNTA(A161:I161)=0,"",IF(OR(C161="",SUMPRODUCT(--(Technicians!$A$2:$A$26=C161))&lt;&gt;1),"Check ID",IF(OR(NOT(AND(ISNUMBER(B161),B161&gt;=18264,B161&lt;=73050)),AND(D161&lt;&gt;"Repair",D161&lt;&gt;"Maintenance",D161&lt;&gt;"Install",D161&lt;&gt;"Inspection"),AND(E161&lt;&gt;"Yes",E161&lt;&gt;"No"),AND(F161&lt;&gt;"Yes",F161&lt;&gt;"No"),AND(D161="Repair",G161=""),COUNT(G161:I161)&lt;COUNTA(G161:I161),MIN(G161:I161)&lt;0),"Check inputs","OK")))</f>
        <v/>
      </c>
    </row>
    <row r="162" spans="1:10" x14ac:dyDescent="0.25">
      <c r="A162" s="12"/>
      <c r="B162" s="15"/>
      <c r="C162" s="12"/>
      <c r="D162" s="12"/>
      <c r="E162" s="12"/>
      <c r="F162" s="12"/>
      <c r="G162" s="16"/>
      <c r="H162" s="16"/>
      <c r="I162" s="17"/>
      <c r="J162" s="14" t="str">
        <f>IF(COUNTA(A162:I162)=0,"",IF(OR(C162="",SUMPRODUCT(--(Technicians!$A$2:$A$26=C162))&lt;&gt;1),"Check ID",IF(OR(NOT(AND(ISNUMBER(B162),B162&gt;=18264,B162&lt;=73050)),AND(D162&lt;&gt;"Repair",D162&lt;&gt;"Maintenance",D162&lt;&gt;"Install",D162&lt;&gt;"Inspection"),AND(E162&lt;&gt;"Yes",E162&lt;&gt;"No"),AND(F162&lt;&gt;"Yes",F162&lt;&gt;"No"),AND(D162="Repair",G162=""),COUNT(G162:I162)&lt;COUNTA(G162:I162),MIN(G162:I162)&lt;0),"Check inputs","OK")))</f>
        <v/>
      </c>
    </row>
    <row r="163" spans="1:10" x14ac:dyDescent="0.25">
      <c r="A163" s="12"/>
      <c r="B163" s="15"/>
      <c r="C163" s="12"/>
      <c r="D163" s="12"/>
      <c r="E163" s="12"/>
      <c r="F163" s="12"/>
      <c r="G163" s="16"/>
      <c r="H163" s="16"/>
      <c r="I163" s="17"/>
      <c r="J163" s="14" t="str">
        <f>IF(COUNTA(A163:I163)=0,"",IF(OR(C163="",SUMPRODUCT(--(Technicians!$A$2:$A$26=C163))&lt;&gt;1),"Check ID",IF(OR(NOT(AND(ISNUMBER(B163),B163&gt;=18264,B163&lt;=73050)),AND(D163&lt;&gt;"Repair",D163&lt;&gt;"Maintenance",D163&lt;&gt;"Install",D163&lt;&gt;"Inspection"),AND(E163&lt;&gt;"Yes",E163&lt;&gt;"No"),AND(F163&lt;&gt;"Yes",F163&lt;&gt;"No"),AND(D163="Repair",G163=""),COUNT(G163:I163)&lt;COUNTA(G163:I163),MIN(G163:I163)&lt;0),"Check inputs","OK")))</f>
        <v/>
      </c>
    </row>
    <row r="164" spans="1:10" x14ac:dyDescent="0.25">
      <c r="A164" s="12"/>
      <c r="B164" s="15"/>
      <c r="C164" s="12"/>
      <c r="D164" s="12"/>
      <c r="E164" s="12"/>
      <c r="F164" s="12"/>
      <c r="G164" s="16"/>
      <c r="H164" s="16"/>
      <c r="I164" s="17"/>
      <c r="J164" s="14" t="str">
        <f>IF(COUNTA(A164:I164)=0,"",IF(OR(C164="",SUMPRODUCT(--(Technicians!$A$2:$A$26=C164))&lt;&gt;1),"Check ID",IF(OR(NOT(AND(ISNUMBER(B164),B164&gt;=18264,B164&lt;=73050)),AND(D164&lt;&gt;"Repair",D164&lt;&gt;"Maintenance",D164&lt;&gt;"Install",D164&lt;&gt;"Inspection"),AND(E164&lt;&gt;"Yes",E164&lt;&gt;"No"),AND(F164&lt;&gt;"Yes",F164&lt;&gt;"No"),AND(D164="Repair",G164=""),COUNT(G164:I164)&lt;COUNTA(G164:I164),MIN(G164:I164)&lt;0),"Check inputs","OK")))</f>
        <v/>
      </c>
    </row>
    <row r="165" spans="1:10" x14ac:dyDescent="0.25">
      <c r="A165" s="12"/>
      <c r="B165" s="15"/>
      <c r="C165" s="12"/>
      <c r="D165" s="12"/>
      <c r="E165" s="12"/>
      <c r="F165" s="12"/>
      <c r="G165" s="16"/>
      <c r="H165" s="16"/>
      <c r="I165" s="17"/>
      <c r="J165" s="14" t="str">
        <f>IF(COUNTA(A165:I165)=0,"",IF(OR(C165="",SUMPRODUCT(--(Technicians!$A$2:$A$26=C165))&lt;&gt;1),"Check ID",IF(OR(NOT(AND(ISNUMBER(B165),B165&gt;=18264,B165&lt;=73050)),AND(D165&lt;&gt;"Repair",D165&lt;&gt;"Maintenance",D165&lt;&gt;"Install",D165&lt;&gt;"Inspection"),AND(E165&lt;&gt;"Yes",E165&lt;&gt;"No"),AND(F165&lt;&gt;"Yes",F165&lt;&gt;"No"),AND(D165="Repair",G165=""),COUNT(G165:I165)&lt;COUNTA(G165:I165),MIN(G165:I165)&lt;0),"Check inputs","OK")))</f>
        <v/>
      </c>
    </row>
    <row r="166" spans="1:10" x14ac:dyDescent="0.25">
      <c r="A166" s="12"/>
      <c r="B166" s="15"/>
      <c r="C166" s="12"/>
      <c r="D166" s="12"/>
      <c r="E166" s="12"/>
      <c r="F166" s="12"/>
      <c r="G166" s="16"/>
      <c r="H166" s="16"/>
      <c r="I166" s="17"/>
      <c r="J166" s="14" t="str">
        <f>IF(COUNTA(A166:I166)=0,"",IF(OR(C166="",SUMPRODUCT(--(Technicians!$A$2:$A$26=C166))&lt;&gt;1),"Check ID",IF(OR(NOT(AND(ISNUMBER(B166),B166&gt;=18264,B166&lt;=73050)),AND(D166&lt;&gt;"Repair",D166&lt;&gt;"Maintenance",D166&lt;&gt;"Install",D166&lt;&gt;"Inspection"),AND(E166&lt;&gt;"Yes",E166&lt;&gt;"No"),AND(F166&lt;&gt;"Yes",F166&lt;&gt;"No"),AND(D166="Repair",G166=""),COUNT(G166:I166)&lt;COUNTA(G166:I166),MIN(G166:I166)&lt;0),"Check inputs","OK")))</f>
        <v/>
      </c>
    </row>
    <row r="167" spans="1:10" x14ac:dyDescent="0.25">
      <c r="A167" s="12"/>
      <c r="B167" s="15"/>
      <c r="C167" s="12"/>
      <c r="D167" s="12"/>
      <c r="E167" s="12"/>
      <c r="F167" s="12"/>
      <c r="G167" s="16"/>
      <c r="H167" s="16"/>
      <c r="I167" s="17"/>
      <c r="J167" s="14" t="str">
        <f>IF(COUNTA(A167:I167)=0,"",IF(OR(C167="",SUMPRODUCT(--(Technicians!$A$2:$A$26=C167))&lt;&gt;1),"Check ID",IF(OR(NOT(AND(ISNUMBER(B167),B167&gt;=18264,B167&lt;=73050)),AND(D167&lt;&gt;"Repair",D167&lt;&gt;"Maintenance",D167&lt;&gt;"Install",D167&lt;&gt;"Inspection"),AND(E167&lt;&gt;"Yes",E167&lt;&gt;"No"),AND(F167&lt;&gt;"Yes",F167&lt;&gt;"No"),AND(D167="Repair",G167=""),COUNT(G167:I167)&lt;COUNTA(G167:I167),MIN(G167:I167)&lt;0),"Check inputs","OK")))</f>
        <v/>
      </c>
    </row>
    <row r="168" spans="1:10" x14ac:dyDescent="0.25">
      <c r="A168" s="12"/>
      <c r="B168" s="15"/>
      <c r="C168" s="12"/>
      <c r="D168" s="12"/>
      <c r="E168" s="12"/>
      <c r="F168" s="12"/>
      <c r="G168" s="16"/>
      <c r="H168" s="16"/>
      <c r="I168" s="17"/>
      <c r="J168" s="14" t="str">
        <f>IF(COUNTA(A168:I168)=0,"",IF(OR(C168="",SUMPRODUCT(--(Technicians!$A$2:$A$26=C168))&lt;&gt;1),"Check ID",IF(OR(NOT(AND(ISNUMBER(B168),B168&gt;=18264,B168&lt;=73050)),AND(D168&lt;&gt;"Repair",D168&lt;&gt;"Maintenance",D168&lt;&gt;"Install",D168&lt;&gt;"Inspection"),AND(E168&lt;&gt;"Yes",E168&lt;&gt;"No"),AND(F168&lt;&gt;"Yes",F168&lt;&gt;"No"),AND(D168="Repair",G168=""),COUNT(G168:I168)&lt;COUNTA(G168:I168),MIN(G168:I168)&lt;0),"Check inputs","OK")))</f>
        <v/>
      </c>
    </row>
    <row r="169" spans="1:10" x14ac:dyDescent="0.25">
      <c r="A169" s="12"/>
      <c r="B169" s="15"/>
      <c r="C169" s="12"/>
      <c r="D169" s="12"/>
      <c r="E169" s="12"/>
      <c r="F169" s="12"/>
      <c r="G169" s="16"/>
      <c r="H169" s="16"/>
      <c r="I169" s="17"/>
      <c r="J169" s="14" t="str">
        <f>IF(COUNTA(A169:I169)=0,"",IF(OR(C169="",SUMPRODUCT(--(Technicians!$A$2:$A$26=C169))&lt;&gt;1),"Check ID",IF(OR(NOT(AND(ISNUMBER(B169),B169&gt;=18264,B169&lt;=73050)),AND(D169&lt;&gt;"Repair",D169&lt;&gt;"Maintenance",D169&lt;&gt;"Install",D169&lt;&gt;"Inspection"),AND(E169&lt;&gt;"Yes",E169&lt;&gt;"No"),AND(F169&lt;&gt;"Yes",F169&lt;&gt;"No"),AND(D169="Repair",G169=""),COUNT(G169:I169)&lt;COUNTA(G169:I169),MIN(G169:I169)&lt;0),"Check inputs","OK")))</f>
        <v/>
      </c>
    </row>
    <row r="170" spans="1:10" x14ac:dyDescent="0.25">
      <c r="A170" s="12"/>
      <c r="B170" s="15"/>
      <c r="C170" s="12"/>
      <c r="D170" s="12"/>
      <c r="E170" s="12"/>
      <c r="F170" s="12"/>
      <c r="G170" s="16"/>
      <c r="H170" s="16"/>
      <c r="I170" s="17"/>
      <c r="J170" s="14" t="str">
        <f>IF(COUNTA(A170:I170)=0,"",IF(OR(C170="",SUMPRODUCT(--(Technicians!$A$2:$A$26=C170))&lt;&gt;1),"Check ID",IF(OR(NOT(AND(ISNUMBER(B170),B170&gt;=18264,B170&lt;=73050)),AND(D170&lt;&gt;"Repair",D170&lt;&gt;"Maintenance",D170&lt;&gt;"Install",D170&lt;&gt;"Inspection"),AND(E170&lt;&gt;"Yes",E170&lt;&gt;"No"),AND(F170&lt;&gt;"Yes",F170&lt;&gt;"No"),AND(D170="Repair",G170=""),COUNT(G170:I170)&lt;COUNTA(G170:I170),MIN(G170:I170)&lt;0),"Check inputs","OK")))</f>
        <v/>
      </c>
    </row>
    <row r="171" spans="1:10" x14ac:dyDescent="0.25">
      <c r="A171" s="12"/>
      <c r="B171" s="15"/>
      <c r="C171" s="12"/>
      <c r="D171" s="12"/>
      <c r="E171" s="12"/>
      <c r="F171" s="12"/>
      <c r="G171" s="16"/>
      <c r="H171" s="16"/>
      <c r="I171" s="17"/>
      <c r="J171" s="14" t="str">
        <f>IF(COUNTA(A171:I171)=0,"",IF(OR(C171="",SUMPRODUCT(--(Technicians!$A$2:$A$26=C171))&lt;&gt;1),"Check ID",IF(OR(NOT(AND(ISNUMBER(B171),B171&gt;=18264,B171&lt;=73050)),AND(D171&lt;&gt;"Repair",D171&lt;&gt;"Maintenance",D171&lt;&gt;"Install",D171&lt;&gt;"Inspection"),AND(E171&lt;&gt;"Yes",E171&lt;&gt;"No"),AND(F171&lt;&gt;"Yes",F171&lt;&gt;"No"),AND(D171="Repair",G171=""),COUNT(G171:I171)&lt;COUNTA(G171:I171),MIN(G171:I171)&lt;0),"Check inputs","OK")))</f>
        <v/>
      </c>
    </row>
    <row r="172" spans="1:10" x14ac:dyDescent="0.25">
      <c r="A172" s="12"/>
      <c r="B172" s="15"/>
      <c r="C172" s="12"/>
      <c r="D172" s="12"/>
      <c r="E172" s="12"/>
      <c r="F172" s="12"/>
      <c r="G172" s="16"/>
      <c r="H172" s="16"/>
      <c r="I172" s="17"/>
      <c r="J172" s="14" t="str">
        <f>IF(COUNTA(A172:I172)=0,"",IF(OR(C172="",SUMPRODUCT(--(Technicians!$A$2:$A$26=C172))&lt;&gt;1),"Check ID",IF(OR(NOT(AND(ISNUMBER(B172),B172&gt;=18264,B172&lt;=73050)),AND(D172&lt;&gt;"Repair",D172&lt;&gt;"Maintenance",D172&lt;&gt;"Install",D172&lt;&gt;"Inspection"),AND(E172&lt;&gt;"Yes",E172&lt;&gt;"No"),AND(F172&lt;&gt;"Yes",F172&lt;&gt;"No"),AND(D172="Repair",G172=""),COUNT(G172:I172)&lt;COUNTA(G172:I172),MIN(G172:I172)&lt;0),"Check inputs","OK")))</f>
        <v/>
      </c>
    </row>
    <row r="173" spans="1:10" x14ac:dyDescent="0.25">
      <c r="A173" s="12"/>
      <c r="B173" s="15"/>
      <c r="C173" s="12"/>
      <c r="D173" s="12"/>
      <c r="E173" s="12"/>
      <c r="F173" s="12"/>
      <c r="G173" s="16"/>
      <c r="H173" s="16"/>
      <c r="I173" s="17"/>
      <c r="J173" s="14" t="str">
        <f>IF(COUNTA(A173:I173)=0,"",IF(OR(C173="",SUMPRODUCT(--(Technicians!$A$2:$A$26=C173))&lt;&gt;1),"Check ID",IF(OR(NOT(AND(ISNUMBER(B173),B173&gt;=18264,B173&lt;=73050)),AND(D173&lt;&gt;"Repair",D173&lt;&gt;"Maintenance",D173&lt;&gt;"Install",D173&lt;&gt;"Inspection"),AND(E173&lt;&gt;"Yes",E173&lt;&gt;"No"),AND(F173&lt;&gt;"Yes",F173&lt;&gt;"No"),AND(D173="Repair",G173=""),COUNT(G173:I173)&lt;COUNTA(G173:I173),MIN(G173:I173)&lt;0),"Check inputs","OK")))</f>
        <v/>
      </c>
    </row>
    <row r="174" spans="1:10" x14ac:dyDescent="0.25">
      <c r="A174" s="12"/>
      <c r="B174" s="15"/>
      <c r="C174" s="12"/>
      <c r="D174" s="12"/>
      <c r="E174" s="12"/>
      <c r="F174" s="12"/>
      <c r="G174" s="16"/>
      <c r="H174" s="16"/>
      <c r="I174" s="17"/>
      <c r="J174" s="14" t="str">
        <f>IF(COUNTA(A174:I174)=0,"",IF(OR(C174="",SUMPRODUCT(--(Technicians!$A$2:$A$26=C174))&lt;&gt;1),"Check ID",IF(OR(NOT(AND(ISNUMBER(B174),B174&gt;=18264,B174&lt;=73050)),AND(D174&lt;&gt;"Repair",D174&lt;&gt;"Maintenance",D174&lt;&gt;"Install",D174&lt;&gt;"Inspection"),AND(E174&lt;&gt;"Yes",E174&lt;&gt;"No"),AND(F174&lt;&gt;"Yes",F174&lt;&gt;"No"),AND(D174="Repair",G174=""),COUNT(G174:I174)&lt;COUNTA(G174:I174),MIN(G174:I174)&lt;0),"Check inputs","OK")))</f>
        <v/>
      </c>
    </row>
    <row r="175" spans="1:10" x14ac:dyDescent="0.25">
      <c r="A175" s="12"/>
      <c r="B175" s="15"/>
      <c r="C175" s="12"/>
      <c r="D175" s="12"/>
      <c r="E175" s="12"/>
      <c r="F175" s="12"/>
      <c r="G175" s="16"/>
      <c r="H175" s="16"/>
      <c r="I175" s="17"/>
      <c r="J175" s="14" t="str">
        <f>IF(COUNTA(A175:I175)=0,"",IF(OR(C175="",SUMPRODUCT(--(Technicians!$A$2:$A$26=C175))&lt;&gt;1),"Check ID",IF(OR(NOT(AND(ISNUMBER(B175),B175&gt;=18264,B175&lt;=73050)),AND(D175&lt;&gt;"Repair",D175&lt;&gt;"Maintenance",D175&lt;&gt;"Install",D175&lt;&gt;"Inspection"),AND(E175&lt;&gt;"Yes",E175&lt;&gt;"No"),AND(F175&lt;&gt;"Yes",F175&lt;&gt;"No"),AND(D175="Repair",G175=""),COUNT(G175:I175)&lt;COUNTA(G175:I175),MIN(G175:I175)&lt;0),"Check inputs","OK")))</f>
        <v/>
      </c>
    </row>
    <row r="176" spans="1:10" x14ac:dyDescent="0.25">
      <c r="A176" s="12"/>
      <c r="B176" s="15"/>
      <c r="C176" s="12"/>
      <c r="D176" s="12"/>
      <c r="E176" s="12"/>
      <c r="F176" s="12"/>
      <c r="G176" s="16"/>
      <c r="H176" s="16"/>
      <c r="I176" s="17"/>
      <c r="J176" s="14" t="str">
        <f>IF(COUNTA(A176:I176)=0,"",IF(OR(C176="",SUMPRODUCT(--(Technicians!$A$2:$A$26=C176))&lt;&gt;1),"Check ID",IF(OR(NOT(AND(ISNUMBER(B176),B176&gt;=18264,B176&lt;=73050)),AND(D176&lt;&gt;"Repair",D176&lt;&gt;"Maintenance",D176&lt;&gt;"Install",D176&lt;&gt;"Inspection"),AND(E176&lt;&gt;"Yes",E176&lt;&gt;"No"),AND(F176&lt;&gt;"Yes",F176&lt;&gt;"No"),AND(D176="Repair",G176=""),COUNT(G176:I176)&lt;COUNTA(G176:I176),MIN(G176:I176)&lt;0),"Check inputs","OK")))</f>
        <v/>
      </c>
    </row>
    <row r="177" spans="1:10" x14ac:dyDescent="0.25">
      <c r="A177" s="12"/>
      <c r="B177" s="15"/>
      <c r="C177" s="12"/>
      <c r="D177" s="12"/>
      <c r="E177" s="12"/>
      <c r="F177" s="12"/>
      <c r="G177" s="16"/>
      <c r="H177" s="16"/>
      <c r="I177" s="17"/>
      <c r="J177" s="14" t="str">
        <f>IF(COUNTA(A177:I177)=0,"",IF(OR(C177="",SUMPRODUCT(--(Technicians!$A$2:$A$26=C177))&lt;&gt;1),"Check ID",IF(OR(NOT(AND(ISNUMBER(B177),B177&gt;=18264,B177&lt;=73050)),AND(D177&lt;&gt;"Repair",D177&lt;&gt;"Maintenance",D177&lt;&gt;"Install",D177&lt;&gt;"Inspection"),AND(E177&lt;&gt;"Yes",E177&lt;&gt;"No"),AND(F177&lt;&gt;"Yes",F177&lt;&gt;"No"),AND(D177="Repair",G177=""),COUNT(G177:I177)&lt;COUNTA(G177:I177),MIN(G177:I177)&lt;0),"Check inputs","OK")))</f>
        <v/>
      </c>
    </row>
    <row r="178" spans="1:10" x14ac:dyDescent="0.25">
      <c r="A178" s="12"/>
      <c r="B178" s="15"/>
      <c r="C178" s="12"/>
      <c r="D178" s="12"/>
      <c r="E178" s="12"/>
      <c r="F178" s="12"/>
      <c r="G178" s="16"/>
      <c r="H178" s="16"/>
      <c r="I178" s="17"/>
      <c r="J178" s="14" t="str">
        <f>IF(COUNTA(A178:I178)=0,"",IF(OR(C178="",SUMPRODUCT(--(Technicians!$A$2:$A$26=C178))&lt;&gt;1),"Check ID",IF(OR(NOT(AND(ISNUMBER(B178),B178&gt;=18264,B178&lt;=73050)),AND(D178&lt;&gt;"Repair",D178&lt;&gt;"Maintenance",D178&lt;&gt;"Install",D178&lt;&gt;"Inspection"),AND(E178&lt;&gt;"Yes",E178&lt;&gt;"No"),AND(F178&lt;&gt;"Yes",F178&lt;&gt;"No"),AND(D178="Repair",G178=""),COUNT(G178:I178)&lt;COUNTA(G178:I178),MIN(G178:I178)&lt;0),"Check inputs","OK")))</f>
        <v/>
      </c>
    </row>
    <row r="179" spans="1:10" x14ac:dyDescent="0.25">
      <c r="A179" s="12"/>
      <c r="B179" s="15"/>
      <c r="C179" s="12"/>
      <c r="D179" s="12"/>
      <c r="E179" s="12"/>
      <c r="F179" s="12"/>
      <c r="G179" s="16"/>
      <c r="H179" s="16"/>
      <c r="I179" s="17"/>
      <c r="J179" s="14" t="str">
        <f>IF(COUNTA(A179:I179)=0,"",IF(OR(C179="",SUMPRODUCT(--(Technicians!$A$2:$A$26=C179))&lt;&gt;1),"Check ID",IF(OR(NOT(AND(ISNUMBER(B179),B179&gt;=18264,B179&lt;=73050)),AND(D179&lt;&gt;"Repair",D179&lt;&gt;"Maintenance",D179&lt;&gt;"Install",D179&lt;&gt;"Inspection"),AND(E179&lt;&gt;"Yes",E179&lt;&gt;"No"),AND(F179&lt;&gt;"Yes",F179&lt;&gt;"No"),AND(D179="Repair",G179=""),COUNT(G179:I179)&lt;COUNTA(G179:I179),MIN(G179:I179)&lt;0),"Check inputs","OK")))</f>
        <v/>
      </c>
    </row>
    <row r="180" spans="1:10" x14ac:dyDescent="0.25">
      <c r="A180" s="12"/>
      <c r="B180" s="15"/>
      <c r="C180" s="12"/>
      <c r="D180" s="12"/>
      <c r="E180" s="12"/>
      <c r="F180" s="12"/>
      <c r="G180" s="16"/>
      <c r="H180" s="16"/>
      <c r="I180" s="17"/>
      <c r="J180" s="14" t="str">
        <f>IF(COUNTA(A180:I180)=0,"",IF(OR(C180="",SUMPRODUCT(--(Technicians!$A$2:$A$26=C180))&lt;&gt;1),"Check ID",IF(OR(NOT(AND(ISNUMBER(B180),B180&gt;=18264,B180&lt;=73050)),AND(D180&lt;&gt;"Repair",D180&lt;&gt;"Maintenance",D180&lt;&gt;"Install",D180&lt;&gt;"Inspection"),AND(E180&lt;&gt;"Yes",E180&lt;&gt;"No"),AND(F180&lt;&gt;"Yes",F180&lt;&gt;"No"),AND(D180="Repair",G180=""),COUNT(G180:I180)&lt;COUNTA(G180:I180),MIN(G180:I180)&lt;0),"Check inputs","OK")))</f>
        <v/>
      </c>
    </row>
    <row r="181" spans="1:10" x14ac:dyDescent="0.25">
      <c r="A181" s="12"/>
      <c r="B181" s="15"/>
      <c r="C181" s="12"/>
      <c r="D181" s="12"/>
      <c r="E181" s="12"/>
      <c r="F181" s="12"/>
      <c r="G181" s="16"/>
      <c r="H181" s="16"/>
      <c r="I181" s="17"/>
      <c r="J181" s="14" t="str">
        <f>IF(COUNTA(A181:I181)=0,"",IF(OR(C181="",SUMPRODUCT(--(Technicians!$A$2:$A$26=C181))&lt;&gt;1),"Check ID",IF(OR(NOT(AND(ISNUMBER(B181),B181&gt;=18264,B181&lt;=73050)),AND(D181&lt;&gt;"Repair",D181&lt;&gt;"Maintenance",D181&lt;&gt;"Install",D181&lt;&gt;"Inspection"),AND(E181&lt;&gt;"Yes",E181&lt;&gt;"No"),AND(F181&lt;&gt;"Yes",F181&lt;&gt;"No"),AND(D181="Repair",G181=""),COUNT(G181:I181)&lt;COUNTA(G181:I181),MIN(G181:I181)&lt;0),"Check inputs","OK")))</f>
        <v/>
      </c>
    </row>
    <row r="182" spans="1:10" x14ac:dyDescent="0.25">
      <c r="A182" s="12"/>
      <c r="B182" s="15"/>
      <c r="C182" s="12"/>
      <c r="D182" s="12"/>
      <c r="E182" s="12"/>
      <c r="F182" s="12"/>
      <c r="G182" s="16"/>
      <c r="H182" s="16"/>
      <c r="I182" s="17"/>
      <c r="J182" s="14" t="str">
        <f>IF(COUNTA(A182:I182)=0,"",IF(OR(C182="",SUMPRODUCT(--(Technicians!$A$2:$A$26=C182))&lt;&gt;1),"Check ID",IF(OR(NOT(AND(ISNUMBER(B182),B182&gt;=18264,B182&lt;=73050)),AND(D182&lt;&gt;"Repair",D182&lt;&gt;"Maintenance",D182&lt;&gt;"Install",D182&lt;&gt;"Inspection"),AND(E182&lt;&gt;"Yes",E182&lt;&gt;"No"),AND(F182&lt;&gt;"Yes",F182&lt;&gt;"No"),AND(D182="Repair",G182=""),COUNT(G182:I182)&lt;COUNTA(G182:I182),MIN(G182:I182)&lt;0),"Check inputs","OK")))</f>
        <v/>
      </c>
    </row>
    <row r="183" spans="1:10" x14ac:dyDescent="0.25">
      <c r="A183" s="12"/>
      <c r="B183" s="15"/>
      <c r="C183" s="12"/>
      <c r="D183" s="12"/>
      <c r="E183" s="12"/>
      <c r="F183" s="12"/>
      <c r="G183" s="16"/>
      <c r="H183" s="16"/>
      <c r="I183" s="17"/>
      <c r="J183" s="14" t="str">
        <f>IF(COUNTA(A183:I183)=0,"",IF(OR(C183="",SUMPRODUCT(--(Technicians!$A$2:$A$26=C183))&lt;&gt;1),"Check ID",IF(OR(NOT(AND(ISNUMBER(B183),B183&gt;=18264,B183&lt;=73050)),AND(D183&lt;&gt;"Repair",D183&lt;&gt;"Maintenance",D183&lt;&gt;"Install",D183&lt;&gt;"Inspection"),AND(E183&lt;&gt;"Yes",E183&lt;&gt;"No"),AND(F183&lt;&gt;"Yes",F183&lt;&gt;"No"),AND(D183="Repair",G183=""),COUNT(G183:I183)&lt;COUNTA(G183:I183),MIN(G183:I183)&lt;0),"Check inputs","OK")))</f>
        <v/>
      </c>
    </row>
    <row r="184" spans="1:10" x14ac:dyDescent="0.25">
      <c r="A184" s="12"/>
      <c r="B184" s="15"/>
      <c r="C184" s="12"/>
      <c r="D184" s="12"/>
      <c r="E184" s="12"/>
      <c r="F184" s="12"/>
      <c r="G184" s="16"/>
      <c r="H184" s="16"/>
      <c r="I184" s="17"/>
      <c r="J184" s="14" t="str">
        <f>IF(COUNTA(A184:I184)=0,"",IF(OR(C184="",SUMPRODUCT(--(Technicians!$A$2:$A$26=C184))&lt;&gt;1),"Check ID",IF(OR(NOT(AND(ISNUMBER(B184),B184&gt;=18264,B184&lt;=73050)),AND(D184&lt;&gt;"Repair",D184&lt;&gt;"Maintenance",D184&lt;&gt;"Install",D184&lt;&gt;"Inspection"),AND(E184&lt;&gt;"Yes",E184&lt;&gt;"No"),AND(F184&lt;&gt;"Yes",F184&lt;&gt;"No"),AND(D184="Repair",G184=""),COUNT(G184:I184)&lt;COUNTA(G184:I184),MIN(G184:I184)&lt;0),"Check inputs","OK")))</f>
        <v/>
      </c>
    </row>
    <row r="185" spans="1:10" x14ac:dyDescent="0.25">
      <c r="A185" s="12"/>
      <c r="B185" s="15"/>
      <c r="C185" s="12"/>
      <c r="D185" s="12"/>
      <c r="E185" s="12"/>
      <c r="F185" s="12"/>
      <c r="G185" s="16"/>
      <c r="H185" s="16"/>
      <c r="I185" s="17"/>
      <c r="J185" s="14" t="str">
        <f>IF(COUNTA(A185:I185)=0,"",IF(OR(C185="",SUMPRODUCT(--(Technicians!$A$2:$A$26=C185))&lt;&gt;1),"Check ID",IF(OR(NOT(AND(ISNUMBER(B185),B185&gt;=18264,B185&lt;=73050)),AND(D185&lt;&gt;"Repair",D185&lt;&gt;"Maintenance",D185&lt;&gt;"Install",D185&lt;&gt;"Inspection"),AND(E185&lt;&gt;"Yes",E185&lt;&gt;"No"),AND(F185&lt;&gt;"Yes",F185&lt;&gt;"No"),AND(D185="Repair",G185=""),COUNT(G185:I185)&lt;COUNTA(G185:I185),MIN(G185:I185)&lt;0),"Check inputs","OK")))</f>
        <v/>
      </c>
    </row>
    <row r="186" spans="1:10" x14ac:dyDescent="0.25">
      <c r="A186" s="12"/>
      <c r="B186" s="15"/>
      <c r="C186" s="12"/>
      <c r="D186" s="12"/>
      <c r="E186" s="12"/>
      <c r="F186" s="12"/>
      <c r="G186" s="16"/>
      <c r="H186" s="16"/>
      <c r="I186" s="17"/>
      <c r="J186" s="14" t="str">
        <f>IF(COUNTA(A186:I186)=0,"",IF(OR(C186="",SUMPRODUCT(--(Technicians!$A$2:$A$26=C186))&lt;&gt;1),"Check ID",IF(OR(NOT(AND(ISNUMBER(B186),B186&gt;=18264,B186&lt;=73050)),AND(D186&lt;&gt;"Repair",D186&lt;&gt;"Maintenance",D186&lt;&gt;"Install",D186&lt;&gt;"Inspection"),AND(E186&lt;&gt;"Yes",E186&lt;&gt;"No"),AND(F186&lt;&gt;"Yes",F186&lt;&gt;"No"),AND(D186="Repair",G186=""),COUNT(G186:I186)&lt;COUNTA(G186:I186),MIN(G186:I186)&lt;0),"Check inputs","OK")))</f>
        <v/>
      </c>
    </row>
    <row r="187" spans="1:10" x14ac:dyDescent="0.25">
      <c r="A187" s="12"/>
      <c r="B187" s="15"/>
      <c r="C187" s="12"/>
      <c r="D187" s="12"/>
      <c r="E187" s="12"/>
      <c r="F187" s="12"/>
      <c r="G187" s="16"/>
      <c r="H187" s="16"/>
      <c r="I187" s="17"/>
      <c r="J187" s="14" t="str">
        <f>IF(COUNTA(A187:I187)=0,"",IF(OR(C187="",SUMPRODUCT(--(Technicians!$A$2:$A$26=C187))&lt;&gt;1),"Check ID",IF(OR(NOT(AND(ISNUMBER(B187),B187&gt;=18264,B187&lt;=73050)),AND(D187&lt;&gt;"Repair",D187&lt;&gt;"Maintenance",D187&lt;&gt;"Install",D187&lt;&gt;"Inspection"),AND(E187&lt;&gt;"Yes",E187&lt;&gt;"No"),AND(F187&lt;&gt;"Yes",F187&lt;&gt;"No"),AND(D187="Repair",G187=""),COUNT(G187:I187)&lt;COUNTA(G187:I187),MIN(G187:I187)&lt;0),"Check inputs","OK")))</f>
        <v/>
      </c>
    </row>
    <row r="188" spans="1:10" x14ac:dyDescent="0.25">
      <c r="A188" s="12"/>
      <c r="B188" s="15"/>
      <c r="C188" s="12"/>
      <c r="D188" s="12"/>
      <c r="E188" s="12"/>
      <c r="F188" s="12"/>
      <c r="G188" s="16"/>
      <c r="H188" s="16"/>
      <c r="I188" s="17"/>
      <c r="J188" s="14" t="str">
        <f>IF(COUNTA(A188:I188)=0,"",IF(OR(C188="",SUMPRODUCT(--(Technicians!$A$2:$A$26=C188))&lt;&gt;1),"Check ID",IF(OR(NOT(AND(ISNUMBER(B188),B188&gt;=18264,B188&lt;=73050)),AND(D188&lt;&gt;"Repair",D188&lt;&gt;"Maintenance",D188&lt;&gt;"Install",D188&lt;&gt;"Inspection"),AND(E188&lt;&gt;"Yes",E188&lt;&gt;"No"),AND(F188&lt;&gt;"Yes",F188&lt;&gt;"No"),AND(D188="Repair",G188=""),COUNT(G188:I188)&lt;COUNTA(G188:I188),MIN(G188:I188)&lt;0),"Check inputs","OK")))</f>
        <v/>
      </c>
    </row>
    <row r="189" spans="1:10" x14ac:dyDescent="0.25">
      <c r="A189" s="12"/>
      <c r="B189" s="15"/>
      <c r="C189" s="12"/>
      <c r="D189" s="12"/>
      <c r="E189" s="12"/>
      <c r="F189" s="12"/>
      <c r="G189" s="16"/>
      <c r="H189" s="16"/>
      <c r="I189" s="17"/>
      <c r="J189" s="14" t="str">
        <f>IF(COUNTA(A189:I189)=0,"",IF(OR(C189="",SUMPRODUCT(--(Technicians!$A$2:$A$26=C189))&lt;&gt;1),"Check ID",IF(OR(NOT(AND(ISNUMBER(B189),B189&gt;=18264,B189&lt;=73050)),AND(D189&lt;&gt;"Repair",D189&lt;&gt;"Maintenance",D189&lt;&gt;"Install",D189&lt;&gt;"Inspection"),AND(E189&lt;&gt;"Yes",E189&lt;&gt;"No"),AND(F189&lt;&gt;"Yes",F189&lt;&gt;"No"),AND(D189="Repair",G189=""),COUNT(G189:I189)&lt;COUNTA(G189:I189),MIN(G189:I189)&lt;0),"Check inputs","OK")))</f>
        <v/>
      </c>
    </row>
    <row r="190" spans="1:10" x14ac:dyDescent="0.25">
      <c r="A190" s="12"/>
      <c r="B190" s="15"/>
      <c r="C190" s="12"/>
      <c r="D190" s="12"/>
      <c r="E190" s="12"/>
      <c r="F190" s="12"/>
      <c r="G190" s="16"/>
      <c r="H190" s="16"/>
      <c r="I190" s="17"/>
      <c r="J190" s="14" t="str">
        <f>IF(COUNTA(A190:I190)=0,"",IF(OR(C190="",SUMPRODUCT(--(Technicians!$A$2:$A$26=C190))&lt;&gt;1),"Check ID",IF(OR(NOT(AND(ISNUMBER(B190),B190&gt;=18264,B190&lt;=73050)),AND(D190&lt;&gt;"Repair",D190&lt;&gt;"Maintenance",D190&lt;&gt;"Install",D190&lt;&gt;"Inspection"),AND(E190&lt;&gt;"Yes",E190&lt;&gt;"No"),AND(F190&lt;&gt;"Yes",F190&lt;&gt;"No"),AND(D190="Repair",G190=""),COUNT(G190:I190)&lt;COUNTA(G190:I190),MIN(G190:I190)&lt;0),"Check inputs","OK")))</f>
        <v/>
      </c>
    </row>
    <row r="191" spans="1:10" x14ac:dyDescent="0.25">
      <c r="A191" s="12"/>
      <c r="B191" s="15"/>
      <c r="C191" s="12"/>
      <c r="D191" s="12"/>
      <c r="E191" s="12"/>
      <c r="F191" s="12"/>
      <c r="G191" s="16"/>
      <c r="H191" s="16"/>
      <c r="I191" s="17"/>
      <c r="J191" s="14" t="str">
        <f>IF(COUNTA(A191:I191)=0,"",IF(OR(C191="",SUMPRODUCT(--(Technicians!$A$2:$A$26=C191))&lt;&gt;1),"Check ID",IF(OR(NOT(AND(ISNUMBER(B191),B191&gt;=18264,B191&lt;=73050)),AND(D191&lt;&gt;"Repair",D191&lt;&gt;"Maintenance",D191&lt;&gt;"Install",D191&lt;&gt;"Inspection"),AND(E191&lt;&gt;"Yes",E191&lt;&gt;"No"),AND(F191&lt;&gt;"Yes",F191&lt;&gt;"No"),AND(D191="Repair",G191=""),COUNT(G191:I191)&lt;COUNTA(G191:I191),MIN(G191:I191)&lt;0),"Check inputs","OK")))</f>
        <v/>
      </c>
    </row>
    <row r="192" spans="1:10" x14ac:dyDescent="0.25">
      <c r="A192" s="12"/>
      <c r="B192" s="15"/>
      <c r="C192" s="12"/>
      <c r="D192" s="12"/>
      <c r="E192" s="12"/>
      <c r="F192" s="12"/>
      <c r="G192" s="16"/>
      <c r="H192" s="16"/>
      <c r="I192" s="17"/>
      <c r="J192" s="14" t="str">
        <f>IF(COUNTA(A192:I192)=0,"",IF(OR(C192="",SUMPRODUCT(--(Technicians!$A$2:$A$26=C192))&lt;&gt;1),"Check ID",IF(OR(NOT(AND(ISNUMBER(B192),B192&gt;=18264,B192&lt;=73050)),AND(D192&lt;&gt;"Repair",D192&lt;&gt;"Maintenance",D192&lt;&gt;"Install",D192&lt;&gt;"Inspection"),AND(E192&lt;&gt;"Yes",E192&lt;&gt;"No"),AND(F192&lt;&gt;"Yes",F192&lt;&gt;"No"),AND(D192="Repair",G192=""),COUNT(G192:I192)&lt;COUNTA(G192:I192),MIN(G192:I192)&lt;0),"Check inputs","OK")))</f>
        <v/>
      </c>
    </row>
    <row r="193" spans="1:10" x14ac:dyDescent="0.25">
      <c r="A193" s="12"/>
      <c r="B193" s="15"/>
      <c r="C193" s="12"/>
      <c r="D193" s="12"/>
      <c r="E193" s="12"/>
      <c r="F193" s="12"/>
      <c r="G193" s="16"/>
      <c r="H193" s="16"/>
      <c r="I193" s="17"/>
      <c r="J193" s="14" t="str">
        <f>IF(COUNTA(A193:I193)=0,"",IF(OR(C193="",SUMPRODUCT(--(Technicians!$A$2:$A$26=C193))&lt;&gt;1),"Check ID",IF(OR(NOT(AND(ISNUMBER(B193),B193&gt;=18264,B193&lt;=73050)),AND(D193&lt;&gt;"Repair",D193&lt;&gt;"Maintenance",D193&lt;&gt;"Install",D193&lt;&gt;"Inspection"),AND(E193&lt;&gt;"Yes",E193&lt;&gt;"No"),AND(F193&lt;&gt;"Yes",F193&lt;&gt;"No"),AND(D193="Repair",G193=""),COUNT(G193:I193)&lt;COUNTA(G193:I193),MIN(G193:I193)&lt;0),"Check inputs","OK")))</f>
        <v/>
      </c>
    </row>
    <row r="194" spans="1:10" x14ac:dyDescent="0.25">
      <c r="A194" s="12"/>
      <c r="B194" s="15"/>
      <c r="C194" s="12"/>
      <c r="D194" s="12"/>
      <c r="E194" s="12"/>
      <c r="F194" s="12"/>
      <c r="G194" s="16"/>
      <c r="H194" s="16"/>
      <c r="I194" s="17"/>
      <c r="J194" s="14" t="str">
        <f>IF(COUNTA(A194:I194)=0,"",IF(OR(C194="",SUMPRODUCT(--(Technicians!$A$2:$A$26=C194))&lt;&gt;1),"Check ID",IF(OR(NOT(AND(ISNUMBER(B194),B194&gt;=18264,B194&lt;=73050)),AND(D194&lt;&gt;"Repair",D194&lt;&gt;"Maintenance",D194&lt;&gt;"Install",D194&lt;&gt;"Inspection"),AND(E194&lt;&gt;"Yes",E194&lt;&gt;"No"),AND(F194&lt;&gt;"Yes",F194&lt;&gt;"No"),AND(D194="Repair",G194=""),COUNT(G194:I194)&lt;COUNTA(G194:I194),MIN(G194:I194)&lt;0),"Check inputs","OK")))</f>
        <v/>
      </c>
    </row>
    <row r="195" spans="1:10" x14ac:dyDescent="0.25">
      <c r="A195" s="12"/>
      <c r="B195" s="15"/>
      <c r="C195" s="12"/>
      <c r="D195" s="12"/>
      <c r="E195" s="12"/>
      <c r="F195" s="12"/>
      <c r="G195" s="16"/>
      <c r="H195" s="16"/>
      <c r="I195" s="17"/>
      <c r="J195" s="14" t="str">
        <f>IF(COUNTA(A195:I195)=0,"",IF(OR(C195="",SUMPRODUCT(--(Technicians!$A$2:$A$26=C195))&lt;&gt;1),"Check ID",IF(OR(NOT(AND(ISNUMBER(B195),B195&gt;=18264,B195&lt;=73050)),AND(D195&lt;&gt;"Repair",D195&lt;&gt;"Maintenance",D195&lt;&gt;"Install",D195&lt;&gt;"Inspection"),AND(E195&lt;&gt;"Yes",E195&lt;&gt;"No"),AND(F195&lt;&gt;"Yes",F195&lt;&gt;"No"),AND(D195="Repair",G195=""),COUNT(G195:I195)&lt;COUNTA(G195:I195),MIN(G195:I195)&lt;0),"Check inputs","OK")))</f>
        <v/>
      </c>
    </row>
    <row r="196" spans="1:10" x14ac:dyDescent="0.25">
      <c r="A196" s="12"/>
      <c r="B196" s="15"/>
      <c r="C196" s="12"/>
      <c r="D196" s="12"/>
      <c r="E196" s="12"/>
      <c r="F196" s="12"/>
      <c r="G196" s="16"/>
      <c r="H196" s="16"/>
      <c r="I196" s="17"/>
      <c r="J196" s="14" t="str">
        <f>IF(COUNTA(A196:I196)=0,"",IF(OR(C196="",SUMPRODUCT(--(Technicians!$A$2:$A$26=C196))&lt;&gt;1),"Check ID",IF(OR(NOT(AND(ISNUMBER(B196),B196&gt;=18264,B196&lt;=73050)),AND(D196&lt;&gt;"Repair",D196&lt;&gt;"Maintenance",D196&lt;&gt;"Install",D196&lt;&gt;"Inspection"),AND(E196&lt;&gt;"Yes",E196&lt;&gt;"No"),AND(F196&lt;&gt;"Yes",F196&lt;&gt;"No"),AND(D196="Repair",G196=""),COUNT(G196:I196)&lt;COUNTA(G196:I196),MIN(G196:I196)&lt;0),"Check inputs","OK")))</f>
        <v/>
      </c>
    </row>
    <row r="197" spans="1:10" x14ac:dyDescent="0.25">
      <c r="A197" s="12"/>
      <c r="B197" s="15"/>
      <c r="C197" s="12"/>
      <c r="D197" s="12"/>
      <c r="E197" s="12"/>
      <c r="F197" s="12"/>
      <c r="G197" s="16"/>
      <c r="H197" s="16"/>
      <c r="I197" s="17"/>
      <c r="J197" s="14" t="str">
        <f>IF(COUNTA(A197:I197)=0,"",IF(OR(C197="",SUMPRODUCT(--(Technicians!$A$2:$A$26=C197))&lt;&gt;1),"Check ID",IF(OR(NOT(AND(ISNUMBER(B197),B197&gt;=18264,B197&lt;=73050)),AND(D197&lt;&gt;"Repair",D197&lt;&gt;"Maintenance",D197&lt;&gt;"Install",D197&lt;&gt;"Inspection"),AND(E197&lt;&gt;"Yes",E197&lt;&gt;"No"),AND(F197&lt;&gt;"Yes",F197&lt;&gt;"No"),AND(D197="Repair",G197=""),COUNT(G197:I197)&lt;COUNTA(G197:I197),MIN(G197:I197)&lt;0),"Check inputs","OK")))</f>
        <v/>
      </c>
    </row>
    <row r="198" spans="1:10" x14ac:dyDescent="0.25">
      <c r="A198" s="12"/>
      <c r="B198" s="15"/>
      <c r="C198" s="12"/>
      <c r="D198" s="12"/>
      <c r="E198" s="12"/>
      <c r="F198" s="12"/>
      <c r="G198" s="16"/>
      <c r="H198" s="16"/>
      <c r="I198" s="17"/>
      <c r="J198" s="14" t="str">
        <f>IF(COUNTA(A198:I198)=0,"",IF(OR(C198="",SUMPRODUCT(--(Technicians!$A$2:$A$26=C198))&lt;&gt;1),"Check ID",IF(OR(NOT(AND(ISNUMBER(B198),B198&gt;=18264,B198&lt;=73050)),AND(D198&lt;&gt;"Repair",D198&lt;&gt;"Maintenance",D198&lt;&gt;"Install",D198&lt;&gt;"Inspection"),AND(E198&lt;&gt;"Yes",E198&lt;&gt;"No"),AND(F198&lt;&gt;"Yes",F198&lt;&gt;"No"),AND(D198="Repair",G198=""),COUNT(G198:I198)&lt;COUNTA(G198:I198),MIN(G198:I198)&lt;0),"Check inputs","OK")))</f>
        <v/>
      </c>
    </row>
    <row r="199" spans="1:10" x14ac:dyDescent="0.25">
      <c r="A199" s="12"/>
      <c r="B199" s="15"/>
      <c r="C199" s="12"/>
      <c r="D199" s="12"/>
      <c r="E199" s="12"/>
      <c r="F199" s="12"/>
      <c r="G199" s="16"/>
      <c r="H199" s="16"/>
      <c r="I199" s="17"/>
      <c r="J199" s="14" t="str">
        <f>IF(COUNTA(A199:I199)=0,"",IF(OR(C199="",SUMPRODUCT(--(Technicians!$A$2:$A$26=C199))&lt;&gt;1),"Check ID",IF(OR(NOT(AND(ISNUMBER(B199),B199&gt;=18264,B199&lt;=73050)),AND(D199&lt;&gt;"Repair",D199&lt;&gt;"Maintenance",D199&lt;&gt;"Install",D199&lt;&gt;"Inspection"),AND(E199&lt;&gt;"Yes",E199&lt;&gt;"No"),AND(F199&lt;&gt;"Yes",F199&lt;&gt;"No"),AND(D199="Repair",G199=""),COUNT(G199:I199)&lt;COUNTA(G199:I199),MIN(G199:I199)&lt;0),"Check inputs","OK")))</f>
        <v/>
      </c>
    </row>
    <row r="200" spans="1:10" x14ac:dyDescent="0.25">
      <c r="A200" s="12"/>
      <c r="B200" s="15"/>
      <c r="C200" s="12"/>
      <c r="D200" s="12"/>
      <c r="E200" s="12"/>
      <c r="F200" s="12"/>
      <c r="G200" s="16"/>
      <c r="H200" s="16"/>
      <c r="I200" s="17"/>
      <c r="J200" s="14" t="str">
        <f>IF(COUNTA(A200:I200)=0,"",IF(OR(C200="",SUMPRODUCT(--(Technicians!$A$2:$A$26=C200))&lt;&gt;1),"Check ID",IF(OR(NOT(AND(ISNUMBER(B200),B200&gt;=18264,B200&lt;=73050)),AND(D200&lt;&gt;"Repair",D200&lt;&gt;"Maintenance",D200&lt;&gt;"Install",D200&lt;&gt;"Inspection"),AND(E200&lt;&gt;"Yes",E200&lt;&gt;"No"),AND(F200&lt;&gt;"Yes",F200&lt;&gt;"No"),AND(D200="Repair",G200=""),COUNT(G200:I200)&lt;COUNTA(G200:I200),MIN(G200:I200)&lt;0),"Check inputs","OK")))</f>
        <v/>
      </c>
    </row>
    <row r="201" spans="1:10" x14ac:dyDescent="0.25">
      <c r="A201" s="12"/>
      <c r="B201" s="15"/>
      <c r="C201" s="12"/>
      <c r="D201" s="12"/>
      <c r="E201" s="12"/>
      <c r="F201" s="12"/>
      <c r="G201" s="16"/>
      <c r="H201" s="16"/>
      <c r="I201" s="17"/>
      <c r="J201" s="14" t="str">
        <f>IF(COUNTA(A201:I201)=0,"",IF(OR(C201="",SUMPRODUCT(--(Technicians!$A$2:$A$26=C201))&lt;&gt;1),"Check ID",IF(OR(NOT(AND(ISNUMBER(B201),B201&gt;=18264,B201&lt;=73050)),AND(D201&lt;&gt;"Repair",D201&lt;&gt;"Maintenance",D201&lt;&gt;"Install",D201&lt;&gt;"Inspection"),AND(E201&lt;&gt;"Yes",E201&lt;&gt;"No"),AND(F201&lt;&gt;"Yes",F201&lt;&gt;"No"),AND(D201="Repair",G201=""),COUNT(G201:I201)&lt;COUNTA(G201:I201),MIN(G201:I201)&lt;0),"Check inputs","OK")))</f>
        <v/>
      </c>
    </row>
    <row r="202" spans="1:10" x14ac:dyDescent="0.25">
      <c r="A202" s="12"/>
      <c r="B202" s="15"/>
      <c r="C202" s="12"/>
      <c r="D202" s="12"/>
      <c r="E202" s="12"/>
      <c r="F202" s="12"/>
      <c r="G202" s="16"/>
      <c r="H202" s="16"/>
      <c r="I202" s="17"/>
      <c r="J202" s="14" t="str">
        <f>IF(COUNTA(A202:I202)=0,"",IF(OR(C202="",SUMPRODUCT(--(Technicians!$A$2:$A$26=C202))&lt;&gt;1),"Check ID",IF(OR(NOT(AND(ISNUMBER(B202),B202&gt;=18264,B202&lt;=73050)),AND(D202&lt;&gt;"Repair",D202&lt;&gt;"Maintenance",D202&lt;&gt;"Install",D202&lt;&gt;"Inspection"),AND(E202&lt;&gt;"Yes",E202&lt;&gt;"No"),AND(F202&lt;&gt;"Yes",F202&lt;&gt;"No"),AND(D202="Repair",G202=""),COUNT(G202:I202)&lt;COUNTA(G202:I202),MIN(G202:I202)&lt;0),"Check inputs","OK")))</f>
        <v/>
      </c>
    </row>
    <row r="203" spans="1:10" x14ac:dyDescent="0.25">
      <c r="A203" s="12"/>
      <c r="B203" s="15"/>
      <c r="C203" s="12"/>
      <c r="D203" s="12"/>
      <c r="E203" s="12"/>
      <c r="F203" s="12"/>
      <c r="G203" s="16"/>
      <c r="H203" s="16"/>
      <c r="I203" s="17"/>
      <c r="J203" s="14" t="str">
        <f>IF(COUNTA(A203:I203)=0,"",IF(OR(C203="",SUMPRODUCT(--(Technicians!$A$2:$A$26=C203))&lt;&gt;1),"Check ID",IF(OR(NOT(AND(ISNUMBER(B203),B203&gt;=18264,B203&lt;=73050)),AND(D203&lt;&gt;"Repair",D203&lt;&gt;"Maintenance",D203&lt;&gt;"Install",D203&lt;&gt;"Inspection"),AND(E203&lt;&gt;"Yes",E203&lt;&gt;"No"),AND(F203&lt;&gt;"Yes",F203&lt;&gt;"No"),AND(D203="Repair",G203=""),COUNT(G203:I203)&lt;COUNTA(G203:I203),MIN(G203:I203)&lt;0),"Check inputs","OK")))</f>
        <v/>
      </c>
    </row>
    <row r="204" spans="1:10" x14ac:dyDescent="0.25">
      <c r="A204" s="12"/>
      <c r="B204" s="15"/>
      <c r="C204" s="12"/>
      <c r="D204" s="12"/>
      <c r="E204" s="12"/>
      <c r="F204" s="12"/>
      <c r="G204" s="16"/>
      <c r="H204" s="16"/>
      <c r="I204" s="17"/>
      <c r="J204" s="14" t="str">
        <f>IF(COUNTA(A204:I204)=0,"",IF(OR(C204="",SUMPRODUCT(--(Technicians!$A$2:$A$26=C204))&lt;&gt;1),"Check ID",IF(OR(NOT(AND(ISNUMBER(B204),B204&gt;=18264,B204&lt;=73050)),AND(D204&lt;&gt;"Repair",D204&lt;&gt;"Maintenance",D204&lt;&gt;"Install",D204&lt;&gt;"Inspection"),AND(E204&lt;&gt;"Yes",E204&lt;&gt;"No"),AND(F204&lt;&gt;"Yes",F204&lt;&gt;"No"),AND(D204="Repair",G204=""),COUNT(G204:I204)&lt;COUNTA(G204:I204),MIN(G204:I204)&lt;0),"Check inputs","OK")))</f>
        <v/>
      </c>
    </row>
    <row r="205" spans="1:10" x14ac:dyDescent="0.25">
      <c r="A205" s="12"/>
      <c r="B205" s="15"/>
      <c r="C205" s="12"/>
      <c r="D205" s="12"/>
      <c r="E205" s="12"/>
      <c r="F205" s="12"/>
      <c r="G205" s="16"/>
      <c r="H205" s="16"/>
      <c r="I205" s="17"/>
      <c r="J205" s="14" t="str">
        <f>IF(COUNTA(A205:I205)=0,"",IF(OR(C205="",SUMPRODUCT(--(Technicians!$A$2:$A$26=C205))&lt;&gt;1),"Check ID",IF(OR(NOT(AND(ISNUMBER(B205),B205&gt;=18264,B205&lt;=73050)),AND(D205&lt;&gt;"Repair",D205&lt;&gt;"Maintenance",D205&lt;&gt;"Install",D205&lt;&gt;"Inspection"),AND(E205&lt;&gt;"Yes",E205&lt;&gt;"No"),AND(F205&lt;&gt;"Yes",F205&lt;&gt;"No"),AND(D205="Repair",G205=""),COUNT(G205:I205)&lt;COUNTA(G205:I205),MIN(G205:I205)&lt;0),"Check inputs","OK")))</f>
        <v/>
      </c>
    </row>
    <row r="206" spans="1:10" x14ac:dyDescent="0.25">
      <c r="A206" s="12"/>
      <c r="B206" s="15"/>
      <c r="C206" s="12"/>
      <c r="D206" s="12"/>
      <c r="E206" s="12"/>
      <c r="F206" s="12"/>
      <c r="G206" s="16"/>
      <c r="H206" s="16"/>
      <c r="I206" s="17"/>
      <c r="J206" s="14" t="str">
        <f>IF(COUNTA(A206:I206)=0,"",IF(OR(C206="",SUMPRODUCT(--(Technicians!$A$2:$A$26=C206))&lt;&gt;1),"Check ID",IF(OR(NOT(AND(ISNUMBER(B206),B206&gt;=18264,B206&lt;=73050)),AND(D206&lt;&gt;"Repair",D206&lt;&gt;"Maintenance",D206&lt;&gt;"Install",D206&lt;&gt;"Inspection"),AND(E206&lt;&gt;"Yes",E206&lt;&gt;"No"),AND(F206&lt;&gt;"Yes",F206&lt;&gt;"No"),AND(D206="Repair",G206=""),COUNT(G206:I206)&lt;COUNTA(G206:I206),MIN(G206:I206)&lt;0),"Check inputs","OK")))</f>
        <v/>
      </c>
    </row>
    <row r="207" spans="1:10" x14ac:dyDescent="0.25">
      <c r="A207" s="12"/>
      <c r="B207" s="15"/>
      <c r="C207" s="12"/>
      <c r="D207" s="12"/>
      <c r="E207" s="12"/>
      <c r="F207" s="12"/>
      <c r="G207" s="16"/>
      <c r="H207" s="16"/>
      <c r="I207" s="17"/>
      <c r="J207" s="14" t="str">
        <f>IF(COUNTA(A207:I207)=0,"",IF(OR(C207="",SUMPRODUCT(--(Technicians!$A$2:$A$26=C207))&lt;&gt;1),"Check ID",IF(OR(NOT(AND(ISNUMBER(B207),B207&gt;=18264,B207&lt;=73050)),AND(D207&lt;&gt;"Repair",D207&lt;&gt;"Maintenance",D207&lt;&gt;"Install",D207&lt;&gt;"Inspection"),AND(E207&lt;&gt;"Yes",E207&lt;&gt;"No"),AND(F207&lt;&gt;"Yes",F207&lt;&gt;"No"),AND(D207="Repair",G207=""),COUNT(G207:I207)&lt;COUNTA(G207:I207),MIN(G207:I207)&lt;0),"Check inputs","OK")))</f>
        <v/>
      </c>
    </row>
    <row r="208" spans="1:10" x14ac:dyDescent="0.25">
      <c r="A208" s="12"/>
      <c r="B208" s="15"/>
      <c r="C208" s="12"/>
      <c r="D208" s="12"/>
      <c r="E208" s="12"/>
      <c r="F208" s="12"/>
      <c r="G208" s="16"/>
      <c r="H208" s="16"/>
      <c r="I208" s="17"/>
      <c r="J208" s="14" t="str">
        <f>IF(COUNTA(A208:I208)=0,"",IF(OR(C208="",SUMPRODUCT(--(Technicians!$A$2:$A$26=C208))&lt;&gt;1),"Check ID",IF(OR(NOT(AND(ISNUMBER(B208),B208&gt;=18264,B208&lt;=73050)),AND(D208&lt;&gt;"Repair",D208&lt;&gt;"Maintenance",D208&lt;&gt;"Install",D208&lt;&gt;"Inspection"),AND(E208&lt;&gt;"Yes",E208&lt;&gt;"No"),AND(F208&lt;&gt;"Yes",F208&lt;&gt;"No"),AND(D208="Repair",G208=""),COUNT(G208:I208)&lt;COUNTA(G208:I208),MIN(G208:I208)&lt;0),"Check inputs","OK")))</f>
        <v/>
      </c>
    </row>
    <row r="209" spans="1:10" x14ac:dyDescent="0.25">
      <c r="A209" s="12"/>
      <c r="B209" s="15"/>
      <c r="C209" s="12"/>
      <c r="D209" s="12"/>
      <c r="E209" s="12"/>
      <c r="F209" s="12"/>
      <c r="G209" s="16"/>
      <c r="H209" s="16"/>
      <c r="I209" s="17"/>
      <c r="J209" s="14" t="str">
        <f>IF(COUNTA(A209:I209)=0,"",IF(OR(C209="",SUMPRODUCT(--(Technicians!$A$2:$A$26=C209))&lt;&gt;1),"Check ID",IF(OR(NOT(AND(ISNUMBER(B209),B209&gt;=18264,B209&lt;=73050)),AND(D209&lt;&gt;"Repair",D209&lt;&gt;"Maintenance",D209&lt;&gt;"Install",D209&lt;&gt;"Inspection"),AND(E209&lt;&gt;"Yes",E209&lt;&gt;"No"),AND(F209&lt;&gt;"Yes",F209&lt;&gt;"No"),AND(D209="Repair",G209=""),COUNT(G209:I209)&lt;COUNTA(G209:I209),MIN(G209:I209)&lt;0),"Check inputs","OK")))</f>
        <v/>
      </c>
    </row>
    <row r="210" spans="1:10" x14ac:dyDescent="0.25">
      <c r="A210" s="12"/>
      <c r="B210" s="15"/>
      <c r="C210" s="12"/>
      <c r="D210" s="12"/>
      <c r="E210" s="12"/>
      <c r="F210" s="12"/>
      <c r="G210" s="16"/>
      <c r="H210" s="16"/>
      <c r="I210" s="17"/>
      <c r="J210" s="14" t="str">
        <f>IF(COUNTA(A210:I210)=0,"",IF(OR(C210="",SUMPRODUCT(--(Technicians!$A$2:$A$26=C210))&lt;&gt;1),"Check ID",IF(OR(NOT(AND(ISNUMBER(B210),B210&gt;=18264,B210&lt;=73050)),AND(D210&lt;&gt;"Repair",D210&lt;&gt;"Maintenance",D210&lt;&gt;"Install",D210&lt;&gt;"Inspection"),AND(E210&lt;&gt;"Yes",E210&lt;&gt;"No"),AND(F210&lt;&gt;"Yes",F210&lt;&gt;"No"),AND(D210="Repair",G210=""),COUNT(G210:I210)&lt;COUNTA(G210:I210),MIN(G210:I210)&lt;0),"Check inputs","OK")))</f>
        <v/>
      </c>
    </row>
    <row r="211" spans="1:10" x14ac:dyDescent="0.25">
      <c r="A211" s="12"/>
      <c r="B211" s="15"/>
      <c r="C211" s="12"/>
      <c r="D211" s="12"/>
      <c r="E211" s="12"/>
      <c r="F211" s="12"/>
      <c r="G211" s="16"/>
      <c r="H211" s="16"/>
      <c r="I211" s="17"/>
      <c r="J211" s="14" t="str">
        <f>IF(COUNTA(A211:I211)=0,"",IF(OR(C211="",SUMPRODUCT(--(Technicians!$A$2:$A$26=C211))&lt;&gt;1),"Check ID",IF(OR(NOT(AND(ISNUMBER(B211),B211&gt;=18264,B211&lt;=73050)),AND(D211&lt;&gt;"Repair",D211&lt;&gt;"Maintenance",D211&lt;&gt;"Install",D211&lt;&gt;"Inspection"),AND(E211&lt;&gt;"Yes",E211&lt;&gt;"No"),AND(F211&lt;&gt;"Yes",F211&lt;&gt;"No"),AND(D211="Repair",G211=""),COUNT(G211:I211)&lt;COUNTA(G211:I211),MIN(G211:I211)&lt;0),"Check inputs","OK")))</f>
        <v/>
      </c>
    </row>
    <row r="212" spans="1:10" x14ac:dyDescent="0.25">
      <c r="A212" s="12"/>
      <c r="B212" s="15"/>
      <c r="C212" s="12"/>
      <c r="D212" s="12"/>
      <c r="E212" s="12"/>
      <c r="F212" s="12"/>
      <c r="G212" s="16"/>
      <c r="H212" s="16"/>
      <c r="I212" s="17"/>
      <c r="J212" s="14" t="str">
        <f>IF(COUNTA(A212:I212)=0,"",IF(OR(C212="",SUMPRODUCT(--(Technicians!$A$2:$A$26=C212))&lt;&gt;1),"Check ID",IF(OR(NOT(AND(ISNUMBER(B212),B212&gt;=18264,B212&lt;=73050)),AND(D212&lt;&gt;"Repair",D212&lt;&gt;"Maintenance",D212&lt;&gt;"Install",D212&lt;&gt;"Inspection"),AND(E212&lt;&gt;"Yes",E212&lt;&gt;"No"),AND(F212&lt;&gt;"Yes",F212&lt;&gt;"No"),AND(D212="Repair",G212=""),COUNT(G212:I212)&lt;COUNTA(G212:I212),MIN(G212:I212)&lt;0),"Check inputs","OK")))</f>
        <v/>
      </c>
    </row>
    <row r="213" spans="1:10" x14ac:dyDescent="0.25">
      <c r="A213" s="12"/>
      <c r="B213" s="15"/>
      <c r="C213" s="12"/>
      <c r="D213" s="12"/>
      <c r="E213" s="12"/>
      <c r="F213" s="12"/>
      <c r="G213" s="16"/>
      <c r="H213" s="16"/>
      <c r="I213" s="17"/>
      <c r="J213" s="14" t="str">
        <f>IF(COUNTA(A213:I213)=0,"",IF(OR(C213="",SUMPRODUCT(--(Technicians!$A$2:$A$26=C213))&lt;&gt;1),"Check ID",IF(OR(NOT(AND(ISNUMBER(B213),B213&gt;=18264,B213&lt;=73050)),AND(D213&lt;&gt;"Repair",D213&lt;&gt;"Maintenance",D213&lt;&gt;"Install",D213&lt;&gt;"Inspection"),AND(E213&lt;&gt;"Yes",E213&lt;&gt;"No"),AND(F213&lt;&gt;"Yes",F213&lt;&gt;"No"),AND(D213="Repair",G213=""),COUNT(G213:I213)&lt;COUNTA(G213:I213),MIN(G213:I213)&lt;0),"Check inputs","OK")))</f>
        <v/>
      </c>
    </row>
    <row r="214" spans="1:10" x14ac:dyDescent="0.25">
      <c r="A214" s="12"/>
      <c r="B214" s="15"/>
      <c r="C214" s="12"/>
      <c r="D214" s="12"/>
      <c r="E214" s="12"/>
      <c r="F214" s="12"/>
      <c r="G214" s="16"/>
      <c r="H214" s="16"/>
      <c r="I214" s="17"/>
      <c r="J214" s="14" t="str">
        <f>IF(COUNTA(A214:I214)=0,"",IF(OR(C214="",SUMPRODUCT(--(Technicians!$A$2:$A$26=C214))&lt;&gt;1),"Check ID",IF(OR(NOT(AND(ISNUMBER(B214),B214&gt;=18264,B214&lt;=73050)),AND(D214&lt;&gt;"Repair",D214&lt;&gt;"Maintenance",D214&lt;&gt;"Install",D214&lt;&gt;"Inspection"),AND(E214&lt;&gt;"Yes",E214&lt;&gt;"No"),AND(F214&lt;&gt;"Yes",F214&lt;&gt;"No"),AND(D214="Repair",G214=""),COUNT(G214:I214)&lt;COUNTA(G214:I214),MIN(G214:I214)&lt;0),"Check inputs","OK")))</f>
        <v/>
      </c>
    </row>
    <row r="215" spans="1:10" x14ac:dyDescent="0.25">
      <c r="A215" s="12"/>
      <c r="B215" s="15"/>
      <c r="C215" s="12"/>
      <c r="D215" s="12"/>
      <c r="E215" s="12"/>
      <c r="F215" s="12"/>
      <c r="G215" s="16"/>
      <c r="H215" s="16"/>
      <c r="I215" s="17"/>
      <c r="J215" s="14" t="str">
        <f>IF(COUNTA(A215:I215)=0,"",IF(OR(C215="",SUMPRODUCT(--(Technicians!$A$2:$A$26=C215))&lt;&gt;1),"Check ID",IF(OR(NOT(AND(ISNUMBER(B215),B215&gt;=18264,B215&lt;=73050)),AND(D215&lt;&gt;"Repair",D215&lt;&gt;"Maintenance",D215&lt;&gt;"Install",D215&lt;&gt;"Inspection"),AND(E215&lt;&gt;"Yes",E215&lt;&gt;"No"),AND(F215&lt;&gt;"Yes",F215&lt;&gt;"No"),AND(D215="Repair",G215=""),COUNT(G215:I215)&lt;COUNTA(G215:I215),MIN(G215:I215)&lt;0),"Check inputs","OK")))</f>
        <v/>
      </c>
    </row>
    <row r="216" spans="1:10" x14ac:dyDescent="0.25">
      <c r="A216" s="12"/>
      <c r="B216" s="15"/>
      <c r="C216" s="12"/>
      <c r="D216" s="12"/>
      <c r="E216" s="12"/>
      <c r="F216" s="12"/>
      <c r="G216" s="16"/>
      <c r="H216" s="16"/>
      <c r="I216" s="17"/>
      <c r="J216" s="14" t="str">
        <f>IF(COUNTA(A216:I216)=0,"",IF(OR(C216="",SUMPRODUCT(--(Technicians!$A$2:$A$26=C216))&lt;&gt;1),"Check ID",IF(OR(NOT(AND(ISNUMBER(B216),B216&gt;=18264,B216&lt;=73050)),AND(D216&lt;&gt;"Repair",D216&lt;&gt;"Maintenance",D216&lt;&gt;"Install",D216&lt;&gt;"Inspection"),AND(E216&lt;&gt;"Yes",E216&lt;&gt;"No"),AND(F216&lt;&gt;"Yes",F216&lt;&gt;"No"),AND(D216="Repair",G216=""),COUNT(G216:I216)&lt;COUNTA(G216:I216),MIN(G216:I216)&lt;0),"Check inputs","OK")))</f>
        <v/>
      </c>
    </row>
    <row r="217" spans="1:10" x14ac:dyDescent="0.25">
      <c r="A217" s="12"/>
      <c r="B217" s="15"/>
      <c r="C217" s="12"/>
      <c r="D217" s="12"/>
      <c r="E217" s="12"/>
      <c r="F217" s="12"/>
      <c r="G217" s="16"/>
      <c r="H217" s="16"/>
      <c r="I217" s="17"/>
      <c r="J217" s="14" t="str">
        <f>IF(COUNTA(A217:I217)=0,"",IF(OR(C217="",SUMPRODUCT(--(Technicians!$A$2:$A$26=C217))&lt;&gt;1),"Check ID",IF(OR(NOT(AND(ISNUMBER(B217),B217&gt;=18264,B217&lt;=73050)),AND(D217&lt;&gt;"Repair",D217&lt;&gt;"Maintenance",D217&lt;&gt;"Install",D217&lt;&gt;"Inspection"),AND(E217&lt;&gt;"Yes",E217&lt;&gt;"No"),AND(F217&lt;&gt;"Yes",F217&lt;&gt;"No"),AND(D217="Repair",G217=""),COUNT(G217:I217)&lt;COUNTA(G217:I217),MIN(G217:I217)&lt;0),"Check inputs","OK")))</f>
        <v/>
      </c>
    </row>
    <row r="218" spans="1:10" x14ac:dyDescent="0.25">
      <c r="A218" s="12"/>
      <c r="B218" s="15"/>
      <c r="C218" s="12"/>
      <c r="D218" s="12"/>
      <c r="E218" s="12"/>
      <c r="F218" s="12"/>
      <c r="G218" s="16"/>
      <c r="H218" s="16"/>
      <c r="I218" s="17"/>
      <c r="J218" s="14" t="str">
        <f>IF(COUNTA(A218:I218)=0,"",IF(OR(C218="",SUMPRODUCT(--(Technicians!$A$2:$A$26=C218))&lt;&gt;1),"Check ID",IF(OR(NOT(AND(ISNUMBER(B218),B218&gt;=18264,B218&lt;=73050)),AND(D218&lt;&gt;"Repair",D218&lt;&gt;"Maintenance",D218&lt;&gt;"Install",D218&lt;&gt;"Inspection"),AND(E218&lt;&gt;"Yes",E218&lt;&gt;"No"),AND(F218&lt;&gt;"Yes",F218&lt;&gt;"No"),AND(D218="Repair",G218=""),COUNT(G218:I218)&lt;COUNTA(G218:I218),MIN(G218:I218)&lt;0),"Check inputs","OK")))</f>
        <v/>
      </c>
    </row>
    <row r="219" spans="1:10" x14ac:dyDescent="0.25">
      <c r="A219" s="12"/>
      <c r="B219" s="15"/>
      <c r="C219" s="12"/>
      <c r="D219" s="12"/>
      <c r="E219" s="12"/>
      <c r="F219" s="12"/>
      <c r="G219" s="16"/>
      <c r="H219" s="16"/>
      <c r="I219" s="17"/>
      <c r="J219" s="14" t="str">
        <f>IF(COUNTA(A219:I219)=0,"",IF(OR(C219="",SUMPRODUCT(--(Technicians!$A$2:$A$26=C219))&lt;&gt;1),"Check ID",IF(OR(NOT(AND(ISNUMBER(B219),B219&gt;=18264,B219&lt;=73050)),AND(D219&lt;&gt;"Repair",D219&lt;&gt;"Maintenance",D219&lt;&gt;"Install",D219&lt;&gt;"Inspection"),AND(E219&lt;&gt;"Yes",E219&lt;&gt;"No"),AND(F219&lt;&gt;"Yes",F219&lt;&gt;"No"),AND(D219="Repair",G219=""),COUNT(G219:I219)&lt;COUNTA(G219:I219),MIN(G219:I219)&lt;0),"Check inputs","OK")))</f>
        <v/>
      </c>
    </row>
    <row r="220" spans="1:10" x14ac:dyDescent="0.25">
      <c r="A220" s="12"/>
      <c r="B220" s="15"/>
      <c r="C220" s="12"/>
      <c r="D220" s="12"/>
      <c r="E220" s="12"/>
      <c r="F220" s="12"/>
      <c r="G220" s="16"/>
      <c r="H220" s="16"/>
      <c r="I220" s="17"/>
      <c r="J220" s="14" t="str">
        <f>IF(COUNTA(A220:I220)=0,"",IF(OR(C220="",SUMPRODUCT(--(Technicians!$A$2:$A$26=C220))&lt;&gt;1),"Check ID",IF(OR(NOT(AND(ISNUMBER(B220),B220&gt;=18264,B220&lt;=73050)),AND(D220&lt;&gt;"Repair",D220&lt;&gt;"Maintenance",D220&lt;&gt;"Install",D220&lt;&gt;"Inspection"),AND(E220&lt;&gt;"Yes",E220&lt;&gt;"No"),AND(F220&lt;&gt;"Yes",F220&lt;&gt;"No"),AND(D220="Repair",G220=""),COUNT(G220:I220)&lt;COUNTA(G220:I220),MIN(G220:I220)&lt;0),"Check inputs","OK")))</f>
        <v/>
      </c>
    </row>
    <row r="221" spans="1:10" x14ac:dyDescent="0.25">
      <c r="A221" s="12"/>
      <c r="B221" s="15"/>
      <c r="C221" s="12"/>
      <c r="D221" s="12"/>
      <c r="E221" s="12"/>
      <c r="F221" s="12"/>
      <c r="G221" s="16"/>
      <c r="H221" s="16"/>
      <c r="I221" s="17"/>
      <c r="J221" s="14" t="str">
        <f>IF(COUNTA(A221:I221)=0,"",IF(OR(C221="",SUMPRODUCT(--(Technicians!$A$2:$A$26=C221))&lt;&gt;1),"Check ID",IF(OR(NOT(AND(ISNUMBER(B221),B221&gt;=18264,B221&lt;=73050)),AND(D221&lt;&gt;"Repair",D221&lt;&gt;"Maintenance",D221&lt;&gt;"Install",D221&lt;&gt;"Inspection"),AND(E221&lt;&gt;"Yes",E221&lt;&gt;"No"),AND(F221&lt;&gt;"Yes",F221&lt;&gt;"No"),AND(D221="Repair",G221=""),COUNT(G221:I221)&lt;COUNTA(G221:I221),MIN(G221:I221)&lt;0),"Check inputs","OK")))</f>
        <v/>
      </c>
    </row>
    <row r="222" spans="1:10" x14ac:dyDescent="0.25">
      <c r="A222" s="12"/>
      <c r="B222" s="15"/>
      <c r="C222" s="12"/>
      <c r="D222" s="12"/>
      <c r="E222" s="12"/>
      <c r="F222" s="12"/>
      <c r="G222" s="16"/>
      <c r="H222" s="16"/>
      <c r="I222" s="17"/>
      <c r="J222" s="14" t="str">
        <f>IF(COUNTA(A222:I222)=0,"",IF(OR(C222="",SUMPRODUCT(--(Technicians!$A$2:$A$26=C222))&lt;&gt;1),"Check ID",IF(OR(NOT(AND(ISNUMBER(B222),B222&gt;=18264,B222&lt;=73050)),AND(D222&lt;&gt;"Repair",D222&lt;&gt;"Maintenance",D222&lt;&gt;"Install",D222&lt;&gt;"Inspection"),AND(E222&lt;&gt;"Yes",E222&lt;&gt;"No"),AND(F222&lt;&gt;"Yes",F222&lt;&gt;"No"),AND(D222="Repair",G222=""),COUNT(G222:I222)&lt;COUNTA(G222:I222),MIN(G222:I222)&lt;0),"Check inputs","OK")))</f>
        <v/>
      </c>
    </row>
    <row r="223" spans="1:10" x14ac:dyDescent="0.25">
      <c r="A223" s="12"/>
      <c r="B223" s="15"/>
      <c r="C223" s="12"/>
      <c r="D223" s="12"/>
      <c r="E223" s="12"/>
      <c r="F223" s="12"/>
      <c r="G223" s="16"/>
      <c r="H223" s="16"/>
      <c r="I223" s="17"/>
      <c r="J223" s="14" t="str">
        <f>IF(COUNTA(A223:I223)=0,"",IF(OR(C223="",SUMPRODUCT(--(Technicians!$A$2:$A$26=C223))&lt;&gt;1),"Check ID",IF(OR(NOT(AND(ISNUMBER(B223),B223&gt;=18264,B223&lt;=73050)),AND(D223&lt;&gt;"Repair",D223&lt;&gt;"Maintenance",D223&lt;&gt;"Install",D223&lt;&gt;"Inspection"),AND(E223&lt;&gt;"Yes",E223&lt;&gt;"No"),AND(F223&lt;&gt;"Yes",F223&lt;&gt;"No"),AND(D223="Repair",G223=""),COUNT(G223:I223)&lt;COUNTA(G223:I223),MIN(G223:I223)&lt;0),"Check inputs","OK")))</f>
        <v/>
      </c>
    </row>
    <row r="224" spans="1:10" x14ac:dyDescent="0.25">
      <c r="A224" s="12"/>
      <c r="B224" s="15"/>
      <c r="C224" s="12"/>
      <c r="D224" s="12"/>
      <c r="E224" s="12"/>
      <c r="F224" s="12"/>
      <c r="G224" s="16"/>
      <c r="H224" s="16"/>
      <c r="I224" s="17"/>
      <c r="J224" s="14" t="str">
        <f>IF(COUNTA(A224:I224)=0,"",IF(OR(C224="",SUMPRODUCT(--(Technicians!$A$2:$A$26=C224))&lt;&gt;1),"Check ID",IF(OR(NOT(AND(ISNUMBER(B224),B224&gt;=18264,B224&lt;=73050)),AND(D224&lt;&gt;"Repair",D224&lt;&gt;"Maintenance",D224&lt;&gt;"Install",D224&lt;&gt;"Inspection"),AND(E224&lt;&gt;"Yes",E224&lt;&gt;"No"),AND(F224&lt;&gt;"Yes",F224&lt;&gt;"No"),AND(D224="Repair",G224=""),COUNT(G224:I224)&lt;COUNTA(G224:I224),MIN(G224:I224)&lt;0),"Check inputs","OK")))</f>
        <v/>
      </c>
    </row>
    <row r="225" spans="1:10" x14ac:dyDescent="0.25">
      <c r="A225" s="12"/>
      <c r="B225" s="15"/>
      <c r="C225" s="12"/>
      <c r="D225" s="12"/>
      <c r="E225" s="12"/>
      <c r="F225" s="12"/>
      <c r="G225" s="16"/>
      <c r="H225" s="16"/>
      <c r="I225" s="17"/>
      <c r="J225" s="14" t="str">
        <f>IF(COUNTA(A225:I225)=0,"",IF(OR(C225="",SUMPRODUCT(--(Technicians!$A$2:$A$26=C225))&lt;&gt;1),"Check ID",IF(OR(NOT(AND(ISNUMBER(B225),B225&gt;=18264,B225&lt;=73050)),AND(D225&lt;&gt;"Repair",D225&lt;&gt;"Maintenance",D225&lt;&gt;"Install",D225&lt;&gt;"Inspection"),AND(E225&lt;&gt;"Yes",E225&lt;&gt;"No"),AND(F225&lt;&gt;"Yes",F225&lt;&gt;"No"),AND(D225="Repair",G225=""),COUNT(G225:I225)&lt;COUNTA(G225:I225),MIN(G225:I225)&lt;0),"Check inputs","OK")))</f>
        <v/>
      </c>
    </row>
    <row r="226" spans="1:10" x14ac:dyDescent="0.25">
      <c r="A226" s="12"/>
      <c r="B226" s="15"/>
      <c r="C226" s="12"/>
      <c r="D226" s="12"/>
      <c r="E226" s="12"/>
      <c r="F226" s="12"/>
      <c r="G226" s="16"/>
      <c r="H226" s="16"/>
      <c r="I226" s="17"/>
      <c r="J226" s="14" t="str">
        <f>IF(COUNTA(A226:I226)=0,"",IF(OR(C226="",SUMPRODUCT(--(Technicians!$A$2:$A$26=C226))&lt;&gt;1),"Check ID",IF(OR(NOT(AND(ISNUMBER(B226),B226&gt;=18264,B226&lt;=73050)),AND(D226&lt;&gt;"Repair",D226&lt;&gt;"Maintenance",D226&lt;&gt;"Install",D226&lt;&gt;"Inspection"),AND(E226&lt;&gt;"Yes",E226&lt;&gt;"No"),AND(F226&lt;&gt;"Yes",F226&lt;&gt;"No"),AND(D226="Repair",G226=""),COUNT(G226:I226)&lt;COUNTA(G226:I226),MIN(G226:I226)&lt;0),"Check inputs","OK")))</f>
        <v/>
      </c>
    </row>
    <row r="227" spans="1:10" x14ac:dyDescent="0.25">
      <c r="A227" s="12"/>
      <c r="B227" s="15"/>
      <c r="C227" s="12"/>
      <c r="D227" s="12"/>
      <c r="E227" s="12"/>
      <c r="F227" s="12"/>
      <c r="G227" s="16"/>
      <c r="H227" s="16"/>
      <c r="I227" s="17"/>
      <c r="J227" s="14" t="str">
        <f>IF(COUNTA(A227:I227)=0,"",IF(OR(C227="",SUMPRODUCT(--(Technicians!$A$2:$A$26=C227))&lt;&gt;1),"Check ID",IF(OR(NOT(AND(ISNUMBER(B227),B227&gt;=18264,B227&lt;=73050)),AND(D227&lt;&gt;"Repair",D227&lt;&gt;"Maintenance",D227&lt;&gt;"Install",D227&lt;&gt;"Inspection"),AND(E227&lt;&gt;"Yes",E227&lt;&gt;"No"),AND(F227&lt;&gt;"Yes",F227&lt;&gt;"No"),AND(D227="Repair",G227=""),COUNT(G227:I227)&lt;COUNTA(G227:I227),MIN(G227:I227)&lt;0),"Check inputs","OK")))</f>
        <v/>
      </c>
    </row>
    <row r="228" spans="1:10" x14ac:dyDescent="0.25">
      <c r="A228" s="12"/>
      <c r="B228" s="15"/>
      <c r="C228" s="12"/>
      <c r="D228" s="12"/>
      <c r="E228" s="12"/>
      <c r="F228" s="12"/>
      <c r="G228" s="16"/>
      <c r="H228" s="16"/>
      <c r="I228" s="17"/>
      <c r="J228" s="14" t="str">
        <f>IF(COUNTA(A228:I228)=0,"",IF(OR(C228="",SUMPRODUCT(--(Technicians!$A$2:$A$26=C228))&lt;&gt;1),"Check ID",IF(OR(NOT(AND(ISNUMBER(B228),B228&gt;=18264,B228&lt;=73050)),AND(D228&lt;&gt;"Repair",D228&lt;&gt;"Maintenance",D228&lt;&gt;"Install",D228&lt;&gt;"Inspection"),AND(E228&lt;&gt;"Yes",E228&lt;&gt;"No"),AND(F228&lt;&gt;"Yes",F228&lt;&gt;"No"),AND(D228="Repair",G228=""),COUNT(G228:I228)&lt;COUNTA(G228:I228),MIN(G228:I228)&lt;0),"Check inputs","OK")))</f>
        <v/>
      </c>
    </row>
    <row r="229" spans="1:10" x14ac:dyDescent="0.25">
      <c r="A229" s="12"/>
      <c r="B229" s="15"/>
      <c r="C229" s="12"/>
      <c r="D229" s="12"/>
      <c r="E229" s="12"/>
      <c r="F229" s="12"/>
      <c r="G229" s="16"/>
      <c r="H229" s="16"/>
      <c r="I229" s="17"/>
      <c r="J229" s="14" t="str">
        <f>IF(COUNTA(A229:I229)=0,"",IF(OR(C229="",SUMPRODUCT(--(Technicians!$A$2:$A$26=C229))&lt;&gt;1),"Check ID",IF(OR(NOT(AND(ISNUMBER(B229),B229&gt;=18264,B229&lt;=73050)),AND(D229&lt;&gt;"Repair",D229&lt;&gt;"Maintenance",D229&lt;&gt;"Install",D229&lt;&gt;"Inspection"),AND(E229&lt;&gt;"Yes",E229&lt;&gt;"No"),AND(F229&lt;&gt;"Yes",F229&lt;&gt;"No"),AND(D229="Repair",G229=""),COUNT(G229:I229)&lt;COUNTA(G229:I229),MIN(G229:I229)&lt;0),"Check inputs","OK")))</f>
        <v/>
      </c>
    </row>
    <row r="230" spans="1:10" x14ac:dyDescent="0.25">
      <c r="A230" s="12"/>
      <c r="B230" s="15"/>
      <c r="C230" s="12"/>
      <c r="D230" s="12"/>
      <c r="E230" s="12"/>
      <c r="F230" s="12"/>
      <c r="G230" s="16"/>
      <c r="H230" s="16"/>
      <c r="I230" s="17"/>
      <c r="J230" s="14" t="str">
        <f>IF(COUNTA(A230:I230)=0,"",IF(OR(C230="",SUMPRODUCT(--(Technicians!$A$2:$A$26=C230))&lt;&gt;1),"Check ID",IF(OR(NOT(AND(ISNUMBER(B230),B230&gt;=18264,B230&lt;=73050)),AND(D230&lt;&gt;"Repair",D230&lt;&gt;"Maintenance",D230&lt;&gt;"Install",D230&lt;&gt;"Inspection"),AND(E230&lt;&gt;"Yes",E230&lt;&gt;"No"),AND(F230&lt;&gt;"Yes",F230&lt;&gt;"No"),AND(D230="Repair",G230=""),COUNT(G230:I230)&lt;COUNTA(G230:I230),MIN(G230:I230)&lt;0),"Check inputs","OK")))</f>
        <v/>
      </c>
    </row>
    <row r="231" spans="1:10" x14ac:dyDescent="0.25">
      <c r="A231" s="12"/>
      <c r="B231" s="15"/>
      <c r="C231" s="12"/>
      <c r="D231" s="12"/>
      <c r="E231" s="12"/>
      <c r="F231" s="12"/>
      <c r="G231" s="16"/>
      <c r="H231" s="16"/>
      <c r="I231" s="17"/>
      <c r="J231" s="14" t="str">
        <f>IF(COUNTA(A231:I231)=0,"",IF(OR(C231="",SUMPRODUCT(--(Technicians!$A$2:$A$26=C231))&lt;&gt;1),"Check ID",IF(OR(NOT(AND(ISNUMBER(B231),B231&gt;=18264,B231&lt;=73050)),AND(D231&lt;&gt;"Repair",D231&lt;&gt;"Maintenance",D231&lt;&gt;"Install",D231&lt;&gt;"Inspection"),AND(E231&lt;&gt;"Yes",E231&lt;&gt;"No"),AND(F231&lt;&gt;"Yes",F231&lt;&gt;"No"),AND(D231="Repair",G231=""),COUNT(G231:I231)&lt;COUNTA(G231:I231),MIN(G231:I231)&lt;0),"Check inputs","OK")))</f>
        <v/>
      </c>
    </row>
    <row r="232" spans="1:10" x14ac:dyDescent="0.25">
      <c r="A232" s="12"/>
      <c r="B232" s="15"/>
      <c r="C232" s="12"/>
      <c r="D232" s="12"/>
      <c r="E232" s="12"/>
      <c r="F232" s="12"/>
      <c r="G232" s="16"/>
      <c r="H232" s="16"/>
      <c r="I232" s="17"/>
      <c r="J232" s="14" t="str">
        <f>IF(COUNTA(A232:I232)=0,"",IF(OR(C232="",SUMPRODUCT(--(Technicians!$A$2:$A$26=C232))&lt;&gt;1),"Check ID",IF(OR(NOT(AND(ISNUMBER(B232),B232&gt;=18264,B232&lt;=73050)),AND(D232&lt;&gt;"Repair",D232&lt;&gt;"Maintenance",D232&lt;&gt;"Install",D232&lt;&gt;"Inspection"),AND(E232&lt;&gt;"Yes",E232&lt;&gt;"No"),AND(F232&lt;&gt;"Yes",F232&lt;&gt;"No"),AND(D232="Repair",G232=""),COUNT(G232:I232)&lt;COUNTA(G232:I232),MIN(G232:I232)&lt;0),"Check inputs","OK")))</f>
        <v/>
      </c>
    </row>
    <row r="233" spans="1:10" x14ac:dyDescent="0.25">
      <c r="A233" s="12"/>
      <c r="B233" s="15"/>
      <c r="C233" s="12"/>
      <c r="D233" s="12"/>
      <c r="E233" s="12"/>
      <c r="F233" s="12"/>
      <c r="G233" s="16"/>
      <c r="H233" s="16"/>
      <c r="I233" s="17"/>
      <c r="J233" s="14" t="str">
        <f>IF(COUNTA(A233:I233)=0,"",IF(OR(C233="",SUMPRODUCT(--(Technicians!$A$2:$A$26=C233))&lt;&gt;1),"Check ID",IF(OR(NOT(AND(ISNUMBER(B233),B233&gt;=18264,B233&lt;=73050)),AND(D233&lt;&gt;"Repair",D233&lt;&gt;"Maintenance",D233&lt;&gt;"Install",D233&lt;&gt;"Inspection"),AND(E233&lt;&gt;"Yes",E233&lt;&gt;"No"),AND(F233&lt;&gt;"Yes",F233&lt;&gt;"No"),AND(D233="Repair",G233=""),COUNT(G233:I233)&lt;COUNTA(G233:I233),MIN(G233:I233)&lt;0),"Check inputs","OK")))</f>
        <v/>
      </c>
    </row>
    <row r="234" spans="1:10" x14ac:dyDescent="0.25">
      <c r="A234" s="12"/>
      <c r="B234" s="15"/>
      <c r="C234" s="12"/>
      <c r="D234" s="12"/>
      <c r="E234" s="12"/>
      <c r="F234" s="12"/>
      <c r="G234" s="16"/>
      <c r="H234" s="16"/>
      <c r="I234" s="17"/>
      <c r="J234" s="14" t="str">
        <f>IF(COUNTA(A234:I234)=0,"",IF(OR(C234="",SUMPRODUCT(--(Technicians!$A$2:$A$26=C234))&lt;&gt;1),"Check ID",IF(OR(NOT(AND(ISNUMBER(B234),B234&gt;=18264,B234&lt;=73050)),AND(D234&lt;&gt;"Repair",D234&lt;&gt;"Maintenance",D234&lt;&gt;"Install",D234&lt;&gt;"Inspection"),AND(E234&lt;&gt;"Yes",E234&lt;&gt;"No"),AND(F234&lt;&gt;"Yes",F234&lt;&gt;"No"),AND(D234="Repair",G234=""),COUNT(G234:I234)&lt;COUNTA(G234:I234),MIN(G234:I234)&lt;0),"Check inputs","OK")))</f>
        <v/>
      </c>
    </row>
    <row r="235" spans="1:10" x14ac:dyDescent="0.25">
      <c r="A235" s="12"/>
      <c r="B235" s="15"/>
      <c r="C235" s="12"/>
      <c r="D235" s="12"/>
      <c r="E235" s="12"/>
      <c r="F235" s="12"/>
      <c r="G235" s="16"/>
      <c r="H235" s="16"/>
      <c r="I235" s="17"/>
      <c r="J235" s="14" t="str">
        <f>IF(COUNTA(A235:I235)=0,"",IF(OR(C235="",SUMPRODUCT(--(Technicians!$A$2:$A$26=C235))&lt;&gt;1),"Check ID",IF(OR(NOT(AND(ISNUMBER(B235),B235&gt;=18264,B235&lt;=73050)),AND(D235&lt;&gt;"Repair",D235&lt;&gt;"Maintenance",D235&lt;&gt;"Install",D235&lt;&gt;"Inspection"),AND(E235&lt;&gt;"Yes",E235&lt;&gt;"No"),AND(F235&lt;&gt;"Yes",F235&lt;&gt;"No"),AND(D235="Repair",G235=""),COUNT(G235:I235)&lt;COUNTA(G235:I235),MIN(G235:I235)&lt;0),"Check inputs","OK")))</f>
        <v/>
      </c>
    </row>
    <row r="236" spans="1:10" x14ac:dyDescent="0.25">
      <c r="A236" s="12"/>
      <c r="B236" s="15"/>
      <c r="C236" s="12"/>
      <c r="D236" s="12"/>
      <c r="E236" s="12"/>
      <c r="F236" s="12"/>
      <c r="G236" s="16"/>
      <c r="H236" s="16"/>
      <c r="I236" s="17"/>
      <c r="J236" s="14" t="str">
        <f>IF(COUNTA(A236:I236)=0,"",IF(OR(C236="",SUMPRODUCT(--(Technicians!$A$2:$A$26=C236))&lt;&gt;1),"Check ID",IF(OR(NOT(AND(ISNUMBER(B236),B236&gt;=18264,B236&lt;=73050)),AND(D236&lt;&gt;"Repair",D236&lt;&gt;"Maintenance",D236&lt;&gt;"Install",D236&lt;&gt;"Inspection"),AND(E236&lt;&gt;"Yes",E236&lt;&gt;"No"),AND(F236&lt;&gt;"Yes",F236&lt;&gt;"No"),AND(D236="Repair",G236=""),COUNT(G236:I236)&lt;COUNTA(G236:I236),MIN(G236:I236)&lt;0),"Check inputs","OK")))</f>
        <v/>
      </c>
    </row>
    <row r="237" spans="1:10" x14ac:dyDescent="0.25">
      <c r="A237" s="12"/>
      <c r="B237" s="15"/>
      <c r="C237" s="12"/>
      <c r="D237" s="12"/>
      <c r="E237" s="12"/>
      <c r="F237" s="12"/>
      <c r="G237" s="16"/>
      <c r="H237" s="16"/>
      <c r="I237" s="17"/>
      <c r="J237" s="14" t="str">
        <f>IF(COUNTA(A237:I237)=0,"",IF(OR(C237="",SUMPRODUCT(--(Technicians!$A$2:$A$26=C237))&lt;&gt;1),"Check ID",IF(OR(NOT(AND(ISNUMBER(B237),B237&gt;=18264,B237&lt;=73050)),AND(D237&lt;&gt;"Repair",D237&lt;&gt;"Maintenance",D237&lt;&gt;"Install",D237&lt;&gt;"Inspection"),AND(E237&lt;&gt;"Yes",E237&lt;&gt;"No"),AND(F237&lt;&gt;"Yes",F237&lt;&gt;"No"),AND(D237="Repair",G237=""),COUNT(G237:I237)&lt;COUNTA(G237:I237),MIN(G237:I237)&lt;0),"Check inputs","OK")))</f>
        <v/>
      </c>
    </row>
    <row r="238" spans="1:10" x14ac:dyDescent="0.25">
      <c r="A238" s="12"/>
      <c r="B238" s="15"/>
      <c r="C238" s="12"/>
      <c r="D238" s="12"/>
      <c r="E238" s="12"/>
      <c r="F238" s="12"/>
      <c r="G238" s="16"/>
      <c r="H238" s="16"/>
      <c r="I238" s="17"/>
      <c r="J238" s="14" t="str">
        <f>IF(COUNTA(A238:I238)=0,"",IF(OR(C238="",SUMPRODUCT(--(Technicians!$A$2:$A$26=C238))&lt;&gt;1),"Check ID",IF(OR(NOT(AND(ISNUMBER(B238),B238&gt;=18264,B238&lt;=73050)),AND(D238&lt;&gt;"Repair",D238&lt;&gt;"Maintenance",D238&lt;&gt;"Install",D238&lt;&gt;"Inspection"),AND(E238&lt;&gt;"Yes",E238&lt;&gt;"No"),AND(F238&lt;&gt;"Yes",F238&lt;&gt;"No"),AND(D238="Repair",G238=""),COUNT(G238:I238)&lt;COUNTA(G238:I238),MIN(G238:I238)&lt;0),"Check inputs","OK")))</f>
        <v/>
      </c>
    </row>
    <row r="239" spans="1:10" x14ac:dyDescent="0.25">
      <c r="A239" s="12"/>
      <c r="B239" s="15"/>
      <c r="C239" s="12"/>
      <c r="D239" s="12"/>
      <c r="E239" s="12"/>
      <c r="F239" s="12"/>
      <c r="G239" s="16"/>
      <c r="H239" s="16"/>
      <c r="I239" s="17"/>
      <c r="J239" s="14" t="str">
        <f>IF(COUNTA(A239:I239)=0,"",IF(OR(C239="",SUMPRODUCT(--(Technicians!$A$2:$A$26=C239))&lt;&gt;1),"Check ID",IF(OR(NOT(AND(ISNUMBER(B239),B239&gt;=18264,B239&lt;=73050)),AND(D239&lt;&gt;"Repair",D239&lt;&gt;"Maintenance",D239&lt;&gt;"Install",D239&lt;&gt;"Inspection"),AND(E239&lt;&gt;"Yes",E239&lt;&gt;"No"),AND(F239&lt;&gt;"Yes",F239&lt;&gt;"No"),AND(D239="Repair",G239=""),COUNT(G239:I239)&lt;COUNTA(G239:I239),MIN(G239:I239)&lt;0),"Check inputs","OK")))</f>
        <v/>
      </c>
    </row>
    <row r="240" spans="1:10" x14ac:dyDescent="0.25">
      <c r="A240" s="12"/>
      <c r="B240" s="15"/>
      <c r="C240" s="12"/>
      <c r="D240" s="12"/>
      <c r="E240" s="12"/>
      <c r="F240" s="12"/>
      <c r="G240" s="16"/>
      <c r="H240" s="16"/>
      <c r="I240" s="17"/>
      <c r="J240" s="14" t="str">
        <f>IF(COUNTA(A240:I240)=0,"",IF(OR(C240="",SUMPRODUCT(--(Technicians!$A$2:$A$26=C240))&lt;&gt;1),"Check ID",IF(OR(NOT(AND(ISNUMBER(B240),B240&gt;=18264,B240&lt;=73050)),AND(D240&lt;&gt;"Repair",D240&lt;&gt;"Maintenance",D240&lt;&gt;"Install",D240&lt;&gt;"Inspection"),AND(E240&lt;&gt;"Yes",E240&lt;&gt;"No"),AND(F240&lt;&gt;"Yes",F240&lt;&gt;"No"),AND(D240="Repair",G240=""),COUNT(G240:I240)&lt;COUNTA(G240:I240),MIN(G240:I240)&lt;0),"Check inputs","OK")))</f>
        <v/>
      </c>
    </row>
    <row r="241" spans="1:10" x14ac:dyDescent="0.25">
      <c r="A241" s="12"/>
      <c r="B241" s="15"/>
      <c r="C241" s="12"/>
      <c r="D241" s="12"/>
      <c r="E241" s="12"/>
      <c r="F241" s="12"/>
      <c r="G241" s="16"/>
      <c r="H241" s="16"/>
      <c r="I241" s="17"/>
      <c r="J241" s="14" t="str">
        <f>IF(COUNTA(A241:I241)=0,"",IF(OR(C241="",SUMPRODUCT(--(Technicians!$A$2:$A$26=C241))&lt;&gt;1),"Check ID",IF(OR(NOT(AND(ISNUMBER(B241),B241&gt;=18264,B241&lt;=73050)),AND(D241&lt;&gt;"Repair",D241&lt;&gt;"Maintenance",D241&lt;&gt;"Install",D241&lt;&gt;"Inspection"),AND(E241&lt;&gt;"Yes",E241&lt;&gt;"No"),AND(F241&lt;&gt;"Yes",F241&lt;&gt;"No"),AND(D241="Repair",G241=""),COUNT(G241:I241)&lt;COUNTA(G241:I241),MIN(G241:I241)&lt;0),"Check inputs","OK")))</f>
        <v/>
      </c>
    </row>
    <row r="242" spans="1:10" x14ac:dyDescent="0.25">
      <c r="A242" s="12"/>
      <c r="B242" s="15"/>
      <c r="C242" s="12"/>
      <c r="D242" s="12"/>
      <c r="E242" s="12"/>
      <c r="F242" s="12"/>
      <c r="G242" s="16"/>
      <c r="H242" s="16"/>
      <c r="I242" s="17"/>
      <c r="J242" s="14" t="str">
        <f>IF(COUNTA(A242:I242)=0,"",IF(OR(C242="",SUMPRODUCT(--(Technicians!$A$2:$A$26=C242))&lt;&gt;1),"Check ID",IF(OR(NOT(AND(ISNUMBER(B242),B242&gt;=18264,B242&lt;=73050)),AND(D242&lt;&gt;"Repair",D242&lt;&gt;"Maintenance",D242&lt;&gt;"Install",D242&lt;&gt;"Inspection"),AND(E242&lt;&gt;"Yes",E242&lt;&gt;"No"),AND(F242&lt;&gt;"Yes",F242&lt;&gt;"No"),AND(D242="Repair",G242=""),COUNT(G242:I242)&lt;COUNTA(G242:I242),MIN(G242:I242)&lt;0),"Check inputs","OK")))</f>
        <v/>
      </c>
    </row>
    <row r="243" spans="1:10" x14ac:dyDescent="0.25">
      <c r="A243" s="12"/>
      <c r="B243" s="15"/>
      <c r="C243" s="12"/>
      <c r="D243" s="12"/>
      <c r="E243" s="12"/>
      <c r="F243" s="12"/>
      <c r="G243" s="16"/>
      <c r="H243" s="16"/>
      <c r="I243" s="17"/>
      <c r="J243" s="14" t="str">
        <f>IF(COUNTA(A243:I243)=0,"",IF(OR(C243="",SUMPRODUCT(--(Technicians!$A$2:$A$26=C243))&lt;&gt;1),"Check ID",IF(OR(NOT(AND(ISNUMBER(B243),B243&gt;=18264,B243&lt;=73050)),AND(D243&lt;&gt;"Repair",D243&lt;&gt;"Maintenance",D243&lt;&gt;"Install",D243&lt;&gt;"Inspection"),AND(E243&lt;&gt;"Yes",E243&lt;&gt;"No"),AND(F243&lt;&gt;"Yes",F243&lt;&gt;"No"),AND(D243="Repair",G243=""),COUNT(G243:I243)&lt;COUNTA(G243:I243),MIN(G243:I243)&lt;0),"Check inputs","OK")))</f>
        <v/>
      </c>
    </row>
    <row r="244" spans="1:10" x14ac:dyDescent="0.25">
      <c r="A244" s="12"/>
      <c r="B244" s="15"/>
      <c r="C244" s="12"/>
      <c r="D244" s="12"/>
      <c r="E244" s="12"/>
      <c r="F244" s="12"/>
      <c r="G244" s="16"/>
      <c r="H244" s="16"/>
      <c r="I244" s="17"/>
      <c r="J244" s="14" t="str">
        <f>IF(COUNTA(A244:I244)=0,"",IF(OR(C244="",SUMPRODUCT(--(Technicians!$A$2:$A$26=C244))&lt;&gt;1),"Check ID",IF(OR(NOT(AND(ISNUMBER(B244),B244&gt;=18264,B244&lt;=73050)),AND(D244&lt;&gt;"Repair",D244&lt;&gt;"Maintenance",D244&lt;&gt;"Install",D244&lt;&gt;"Inspection"),AND(E244&lt;&gt;"Yes",E244&lt;&gt;"No"),AND(F244&lt;&gt;"Yes",F244&lt;&gt;"No"),AND(D244="Repair",G244=""),COUNT(G244:I244)&lt;COUNTA(G244:I244),MIN(G244:I244)&lt;0),"Check inputs","OK")))</f>
        <v/>
      </c>
    </row>
    <row r="245" spans="1:10" x14ac:dyDescent="0.25">
      <c r="A245" s="12"/>
      <c r="B245" s="15"/>
      <c r="C245" s="12"/>
      <c r="D245" s="12"/>
      <c r="E245" s="12"/>
      <c r="F245" s="12"/>
      <c r="G245" s="16"/>
      <c r="H245" s="16"/>
      <c r="I245" s="17"/>
      <c r="J245" s="14" t="str">
        <f>IF(COUNTA(A245:I245)=0,"",IF(OR(C245="",SUMPRODUCT(--(Technicians!$A$2:$A$26=C245))&lt;&gt;1),"Check ID",IF(OR(NOT(AND(ISNUMBER(B245),B245&gt;=18264,B245&lt;=73050)),AND(D245&lt;&gt;"Repair",D245&lt;&gt;"Maintenance",D245&lt;&gt;"Install",D245&lt;&gt;"Inspection"),AND(E245&lt;&gt;"Yes",E245&lt;&gt;"No"),AND(F245&lt;&gt;"Yes",F245&lt;&gt;"No"),AND(D245="Repair",G245=""),COUNT(G245:I245)&lt;COUNTA(G245:I245),MIN(G245:I245)&lt;0),"Check inputs","OK")))</f>
        <v/>
      </c>
    </row>
    <row r="246" spans="1:10" x14ac:dyDescent="0.25">
      <c r="A246" s="12"/>
      <c r="B246" s="15"/>
      <c r="C246" s="12"/>
      <c r="D246" s="12"/>
      <c r="E246" s="12"/>
      <c r="F246" s="12"/>
      <c r="G246" s="16"/>
      <c r="H246" s="16"/>
      <c r="I246" s="17"/>
      <c r="J246" s="14" t="str">
        <f>IF(COUNTA(A246:I246)=0,"",IF(OR(C246="",SUMPRODUCT(--(Technicians!$A$2:$A$26=C246))&lt;&gt;1),"Check ID",IF(OR(NOT(AND(ISNUMBER(B246),B246&gt;=18264,B246&lt;=73050)),AND(D246&lt;&gt;"Repair",D246&lt;&gt;"Maintenance",D246&lt;&gt;"Install",D246&lt;&gt;"Inspection"),AND(E246&lt;&gt;"Yes",E246&lt;&gt;"No"),AND(F246&lt;&gt;"Yes",F246&lt;&gt;"No"),AND(D246="Repair",G246=""),COUNT(G246:I246)&lt;COUNTA(G246:I246),MIN(G246:I246)&lt;0),"Check inputs","OK")))</f>
        <v/>
      </c>
    </row>
    <row r="247" spans="1:10" x14ac:dyDescent="0.25">
      <c r="A247" s="12"/>
      <c r="B247" s="15"/>
      <c r="C247" s="12"/>
      <c r="D247" s="12"/>
      <c r="E247" s="12"/>
      <c r="F247" s="12"/>
      <c r="G247" s="16"/>
      <c r="H247" s="16"/>
      <c r="I247" s="17"/>
      <c r="J247" s="14" t="str">
        <f>IF(COUNTA(A247:I247)=0,"",IF(OR(C247="",SUMPRODUCT(--(Technicians!$A$2:$A$26=C247))&lt;&gt;1),"Check ID",IF(OR(NOT(AND(ISNUMBER(B247),B247&gt;=18264,B247&lt;=73050)),AND(D247&lt;&gt;"Repair",D247&lt;&gt;"Maintenance",D247&lt;&gt;"Install",D247&lt;&gt;"Inspection"),AND(E247&lt;&gt;"Yes",E247&lt;&gt;"No"),AND(F247&lt;&gt;"Yes",F247&lt;&gt;"No"),AND(D247="Repair",G247=""),COUNT(G247:I247)&lt;COUNTA(G247:I247),MIN(G247:I247)&lt;0),"Check inputs","OK")))</f>
        <v/>
      </c>
    </row>
    <row r="248" spans="1:10" x14ac:dyDescent="0.25">
      <c r="A248" s="12"/>
      <c r="B248" s="15"/>
      <c r="C248" s="12"/>
      <c r="D248" s="12"/>
      <c r="E248" s="12"/>
      <c r="F248" s="12"/>
      <c r="G248" s="16"/>
      <c r="H248" s="16"/>
      <c r="I248" s="17"/>
      <c r="J248" s="14" t="str">
        <f>IF(COUNTA(A248:I248)=0,"",IF(OR(C248="",SUMPRODUCT(--(Technicians!$A$2:$A$26=C248))&lt;&gt;1),"Check ID",IF(OR(NOT(AND(ISNUMBER(B248),B248&gt;=18264,B248&lt;=73050)),AND(D248&lt;&gt;"Repair",D248&lt;&gt;"Maintenance",D248&lt;&gt;"Install",D248&lt;&gt;"Inspection"),AND(E248&lt;&gt;"Yes",E248&lt;&gt;"No"),AND(F248&lt;&gt;"Yes",F248&lt;&gt;"No"),AND(D248="Repair",G248=""),COUNT(G248:I248)&lt;COUNTA(G248:I248),MIN(G248:I248)&lt;0),"Check inputs","OK")))</f>
        <v/>
      </c>
    </row>
    <row r="249" spans="1:10" x14ac:dyDescent="0.25">
      <c r="A249" s="12"/>
      <c r="B249" s="15"/>
      <c r="C249" s="12"/>
      <c r="D249" s="12"/>
      <c r="E249" s="12"/>
      <c r="F249" s="12"/>
      <c r="G249" s="16"/>
      <c r="H249" s="16"/>
      <c r="I249" s="17"/>
      <c r="J249" s="14" t="str">
        <f>IF(COUNTA(A249:I249)=0,"",IF(OR(C249="",SUMPRODUCT(--(Technicians!$A$2:$A$26=C249))&lt;&gt;1),"Check ID",IF(OR(NOT(AND(ISNUMBER(B249),B249&gt;=18264,B249&lt;=73050)),AND(D249&lt;&gt;"Repair",D249&lt;&gt;"Maintenance",D249&lt;&gt;"Install",D249&lt;&gt;"Inspection"),AND(E249&lt;&gt;"Yes",E249&lt;&gt;"No"),AND(F249&lt;&gt;"Yes",F249&lt;&gt;"No"),AND(D249="Repair",G249=""),COUNT(G249:I249)&lt;COUNTA(G249:I249),MIN(G249:I249)&lt;0),"Check inputs","OK")))</f>
        <v/>
      </c>
    </row>
    <row r="250" spans="1:10" x14ac:dyDescent="0.25">
      <c r="A250" s="12"/>
      <c r="B250" s="15"/>
      <c r="C250" s="12"/>
      <c r="D250" s="12"/>
      <c r="E250" s="12"/>
      <c r="F250" s="12"/>
      <c r="G250" s="16"/>
      <c r="H250" s="16"/>
      <c r="I250" s="17"/>
      <c r="J250" s="14" t="str">
        <f>IF(COUNTA(A250:I250)=0,"",IF(OR(C250="",SUMPRODUCT(--(Technicians!$A$2:$A$26=C250))&lt;&gt;1),"Check ID",IF(OR(NOT(AND(ISNUMBER(B250),B250&gt;=18264,B250&lt;=73050)),AND(D250&lt;&gt;"Repair",D250&lt;&gt;"Maintenance",D250&lt;&gt;"Install",D250&lt;&gt;"Inspection"),AND(E250&lt;&gt;"Yes",E250&lt;&gt;"No"),AND(F250&lt;&gt;"Yes",F250&lt;&gt;"No"),AND(D250="Repair",G250=""),COUNT(G250:I250)&lt;COUNTA(G250:I250),MIN(G250:I250)&lt;0),"Check inputs","OK")))</f>
        <v/>
      </c>
    </row>
    <row r="251" spans="1:10" x14ac:dyDescent="0.25">
      <c r="A251" s="12"/>
      <c r="B251" s="15"/>
      <c r="C251" s="12"/>
      <c r="D251" s="12"/>
      <c r="E251" s="12"/>
      <c r="F251" s="12"/>
      <c r="G251" s="16"/>
      <c r="H251" s="16"/>
      <c r="I251" s="17"/>
      <c r="J251" s="14" t="str">
        <f>IF(COUNTA(A251:I251)=0,"",IF(OR(C251="",SUMPRODUCT(--(Technicians!$A$2:$A$26=C251))&lt;&gt;1),"Check ID",IF(OR(NOT(AND(ISNUMBER(B251),B251&gt;=18264,B251&lt;=73050)),AND(D251&lt;&gt;"Repair",D251&lt;&gt;"Maintenance",D251&lt;&gt;"Install",D251&lt;&gt;"Inspection"),AND(E251&lt;&gt;"Yes",E251&lt;&gt;"No"),AND(F251&lt;&gt;"Yes",F251&lt;&gt;"No"),AND(D251="Repair",G251=""),COUNT(G251:I251)&lt;COUNTA(G251:I251),MIN(G251:I251)&lt;0),"Check inputs","OK")))</f>
        <v/>
      </c>
    </row>
    <row r="252" spans="1:10" x14ac:dyDescent="0.25">
      <c r="A252" s="12"/>
      <c r="B252" s="15"/>
      <c r="C252" s="12"/>
      <c r="D252" s="12"/>
      <c r="E252" s="12"/>
      <c r="F252" s="12"/>
      <c r="G252" s="16"/>
      <c r="H252" s="16"/>
      <c r="I252" s="17"/>
      <c r="J252" s="14" t="str">
        <f>IF(COUNTA(A252:I252)=0,"",IF(OR(C252="",SUMPRODUCT(--(Technicians!$A$2:$A$26=C252))&lt;&gt;1),"Check ID",IF(OR(NOT(AND(ISNUMBER(B252),B252&gt;=18264,B252&lt;=73050)),AND(D252&lt;&gt;"Repair",D252&lt;&gt;"Maintenance",D252&lt;&gt;"Install",D252&lt;&gt;"Inspection"),AND(E252&lt;&gt;"Yes",E252&lt;&gt;"No"),AND(F252&lt;&gt;"Yes",F252&lt;&gt;"No"),AND(D252="Repair",G252=""),COUNT(G252:I252)&lt;COUNTA(G252:I252),MIN(G252:I252)&lt;0),"Check inputs","OK")))</f>
        <v/>
      </c>
    </row>
    <row r="253" spans="1:10" x14ac:dyDescent="0.25">
      <c r="A253" s="12"/>
      <c r="B253" s="15"/>
      <c r="C253" s="12"/>
      <c r="D253" s="12"/>
      <c r="E253" s="12"/>
      <c r="F253" s="12"/>
      <c r="G253" s="16"/>
      <c r="H253" s="16"/>
      <c r="I253" s="17"/>
      <c r="J253" s="14" t="str">
        <f>IF(COUNTA(A253:I253)=0,"",IF(OR(C253="",SUMPRODUCT(--(Technicians!$A$2:$A$26=C253))&lt;&gt;1),"Check ID",IF(OR(NOT(AND(ISNUMBER(B253),B253&gt;=18264,B253&lt;=73050)),AND(D253&lt;&gt;"Repair",D253&lt;&gt;"Maintenance",D253&lt;&gt;"Install",D253&lt;&gt;"Inspection"),AND(E253&lt;&gt;"Yes",E253&lt;&gt;"No"),AND(F253&lt;&gt;"Yes",F253&lt;&gt;"No"),AND(D253="Repair",G253=""),COUNT(G253:I253)&lt;COUNTA(G253:I253),MIN(G253:I253)&lt;0),"Check inputs","OK")))</f>
        <v/>
      </c>
    </row>
    <row r="254" spans="1:10" x14ac:dyDescent="0.25">
      <c r="A254" s="12"/>
      <c r="B254" s="15"/>
      <c r="C254" s="12"/>
      <c r="D254" s="12"/>
      <c r="E254" s="12"/>
      <c r="F254" s="12"/>
      <c r="G254" s="16"/>
      <c r="H254" s="16"/>
      <c r="I254" s="17"/>
      <c r="J254" s="14" t="str">
        <f>IF(COUNTA(A254:I254)=0,"",IF(OR(C254="",SUMPRODUCT(--(Technicians!$A$2:$A$26=C254))&lt;&gt;1),"Check ID",IF(OR(NOT(AND(ISNUMBER(B254),B254&gt;=18264,B254&lt;=73050)),AND(D254&lt;&gt;"Repair",D254&lt;&gt;"Maintenance",D254&lt;&gt;"Install",D254&lt;&gt;"Inspection"),AND(E254&lt;&gt;"Yes",E254&lt;&gt;"No"),AND(F254&lt;&gt;"Yes",F254&lt;&gt;"No"),AND(D254="Repair",G254=""),COUNT(G254:I254)&lt;COUNTA(G254:I254),MIN(G254:I254)&lt;0),"Check inputs","OK")))</f>
        <v/>
      </c>
    </row>
    <row r="255" spans="1:10" x14ac:dyDescent="0.25">
      <c r="A255" s="12"/>
      <c r="B255" s="15"/>
      <c r="C255" s="12"/>
      <c r="D255" s="12"/>
      <c r="E255" s="12"/>
      <c r="F255" s="12"/>
      <c r="G255" s="16"/>
      <c r="H255" s="16"/>
      <c r="I255" s="17"/>
      <c r="J255" s="14" t="str">
        <f>IF(COUNTA(A255:I255)=0,"",IF(OR(C255="",SUMPRODUCT(--(Technicians!$A$2:$A$26=C255))&lt;&gt;1),"Check ID",IF(OR(NOT(AND(ISNUMBER(B255),B255&gt;=18264,B255&lt;=73050)),AND(D255&lt;&gt;"Repair",D255&lt;&gt;"Maintenance",D255&lt;&gt;"Install",D255&lt;&gt;"Inspection"),AND(E255&lt;&gt;"Yes",E255&lt;&gt;"No"),AND(F255&lt;&gt;"Yes",F255&lt;&gt;"No"),AND(D255="Repair",G255=""),COUNT(G255:I255)&lt;COUNTA(G255:I255),MIN(G255:I255)&lt;0),"Check inputs","OK")))</f>
        <v/>
      </c>
    </row>
    <row r="256" spans="1:10" x14ac:dyDescent="0.25">
      <c r="A256" s="12"/>
      <c r="B256" s="15"/>
      <c r="C256" s="12"/>
      <c r="D256" s="12"/>
      <c r="E256" s="12"/>
      <c r="F256" s="12"/>
      <c r="G256" s="16"/>
      <c r="H256" s="16"/>
      <c r="I256" s="17"/>
      <c r="J256" s="14" t="str">
        <f>IF(COUNTA(A256:I256)=0,"",IF(OR(C256="",SUMPRODUCT(--(Technicians!$A$2:$A$26=C256))&lt;&gt;1),"Check ID",IF(OR(NOT(AND(ISNUMBER(B256),B256&gt;=18264,B256&lt;=73050)),AND(D256&lt;&gt;"Repair",D256&lt;&gt;"Maintenance",D256&lt;&gt;"Install",D256&lt;&gt;"Inspection"),AND(E256&lt;&gt;"Yes",E256&lt;&gt;"No"),AND(F256&lt;&gt;"Yes",F256&lt;&gt;"No"),AND(D256="Repair",G256=""),COUNT(G256:I256)&lt;COUNTA(G256:I256),MIN(G256:I256)&lt;0),"Check inputs","OK")))</f>
        <v/>
      </c>
    </row>
    <row r="257" spans="1:10" x14ac:dyDescent="0.25">
      <c r="A257" s="12"/>
      <c r="B257" s="15"/>
      <c r="C257" s="12"/>
      <c r="D257" s="12"/>
      <c r="E257" s="12"/>
      <c r="F257" s="12"/>
      <c r="G257" s="16"/>
      <c r="H257" s="16"/>
      <c r="I257" s="17"/>
      <c r="J257" s="14" t="str">
        <f>IF(COUNTA(A257:I257)=0,"",IF(OR(C257="",SUMPRODUCT(--(Technicians!$A$2:$A$26=C257))&lt;&gt;1),"Check ID",IF(OR(NOT(AND(ISNUMBER(B257),B257&gt;=18264,B257&lt;=73050)),AND(D257&lt;&gt;"Repair",D257&lt;&gt;"Maintenance",D257&lt;&gt;"Install",D257&lt;&gt;"Inspection"),AND(E257&lt;&gt;"Yes",E257&lt;&gt;"No"),AND(F257&lt;&gt;"Yes",F257&lt;&gt;"No"),AND(D257="Repair",G257=""),COUNT(G257:I257)&lt;COUNTA(G257:I257),MIN(G257:I257)&lt;0),"Check inputs","OK")))</f>
        <v/>
      </c>
    </row>
    <row r="258" spans="1:10" x14ac:dyDescent="0.25">
      <c r="A258" s="12"/>
      <c r="B258" s="15"/>
      <c r="C258" s="12"/>
      <c r="D258" s="12"/>
      <c r="E258" s="12"/>
      <c r="F258" s="12"/>
      <c r="G258" s="16"/>
      <c r="H258" s="16"/>
      <c r="I258" s="17"/>
      <c r="J258" s="14" t="str">
        <f>IF(COUNTA(A258:I258)=0,"",IF(OR(C258="",SUMPRODUCT(--(Technicians!$A$2:$A$26=C258))&lt;&gt;1),"Check ID",IF(OR(NOT(AND(ISNUMBER(B258),B258&gt;=18264,B258&lt;=73050)),AND(D258&lt;&gt;"Repair",D258&lt;&gt;"Maintenance",D258&lt;&gt;"Install",D258&lt;&gt;"Inspection"),AND(E258&lt;&gt;"Yes",E258&lt;&gt;"No"),AND(F258&lt;&gt;"Yes",F258&lt;&gt;"No"),AND(D258="Repair",G258=""),COUNT(G258:I258)&lt;COUNTA(G258:I258),MIN(G258:I258)&lt;0),"Check inputs","OK")))</f>
        <v/>
      </c>
    </row>
    <row r="259" spans="1:10" x14ac:dyDescent="0.25">
      <c r="A259" s="12"/>
      <c r="B259" s="15"/>
      <c r="C259" s="12"/>
      <c r="D259" s="12"/>
      <c r="E259" s="12"/>
      <c r="F259" s="12"/>
      <c r="G259" s="16"/>
      <c r="H259" s="16"/>
      <c r="I259" s="17"/>
      <c r="J259" s="14" t="str">
        <f>IF(COUNTA(A259:I259)=0,"",IF(OR(C259="",SUMPRODUCT(--(Technicians!$A$2:$A$26=C259))&lt;&gt;1),"Check ID",IF(OR(NOT(AND(ISNUMBER(B259),B259&gt;=18264,B259&lt;=73050)),AND(D259&lt;&gt;"Repair",D259&lt;&gt;"Maintenance",D259&lt;&gt;"Install",D259&lt;&gt;"Inspection"),AND(E259&lt;&gt;"Yes",E259&lt;&gt;"No"),AND(F259&lt;&gt;"Yes",F259&lt;&gt;"No"),AND(D259="Repair",G259=""),COUNT(G259:I259)&lt;COUNTA(G259:I259),MIN(G259:I259)&lt;0),"Check inputs","OK")))</f>
        <v/>
      </c>
    </row>
    <row r="260" spans="1:10" x14ac:dyDescent="0.25">
      <c r="A260" s="12"/>
      <c r="B260" s="15"/>
      <c r="C260" s="12"/>
      <c r="D260" s="12"/>
      <c r="E260" s="12"/>
      <c r="F260" s="12"/>
      <c r="G260" s="16"/>
      <c r="H260" s="16"/>
      <c r="I260" s="17"/>
      <c r="J260" s="14" t="str">
        <f>IF(COUNTA(A260:I260)=0,"",IF(OR(C260="",SUMPRODUCT(--(Technicians!$A$2:$A$26=C260))&lt;&gt;1),"Check ID",IF(OR(NOT(AND(ISNUMBER(B260),B260&gt;=18264,B260&lt;=73050)),AND(D260&lt;&gt;"Repair",D260&lt;&gt;"Maintenance",D260&lt;&gt;"Install",D260&lt;&gt;"Inspection"),AND(E260&lt;&gt;"Yes",E260&lt;&gt;"No"),AND(F260&lt;&gt;"Yes",F260&lt;&gt;"No"),AND(D260="Repair",G260=""),COUNT(G260:I260)&lt;COUNTA(G260:I260),MIN(G260:I260)&lt;0),"Check inputs","OK")))</f>
        <v/>
      </c>
    </row>
    <row r="261" spans="1:10" x14ac:dyDescent="0.25">
      <c r="A261" s="12"/>
      <c r="B261" s="15"/>
      <c r="C261" s="12"/>
      <c r="D261" s="12"/>
      <c r="E261" s="12"/>
      <c r="F261" s="12"/>
      <c r="G261" s="16"/>
      <c r="H261" s="16"/>
      <c r="I261" s="17"/>
      <c r="J261" s="14" t="str">
        <f>IF(COUNTA(A261:I261)=0,"",IF(OR(C261="",SUMPRODUCT(--(Technicians!$A$2:$A$26=C261))&lt;&gt;1),"Check ID",IF(OR(NOT(AND(ISNUMBER(B261),B261&gt;=18264,B261&lt;=73050)),AND(D261&lt;&gt;"Repair",D261&lt;&gt;"Maintenance",D261&lt;&gt;"Install",D261&lt;&gt;"Inspection"),AND(E261&lt;&gt;"Yes",E261&lt;&gt;"No"),AND(F261&lt;&gt;"Yes",F261&lt;&gt;"No"),AND(D261="Repair",G261=""),COUNT(G261:I261)&lt;COUNTA(G261:I261),MIN(G261:I261)&lt;0),"Check inputs","OK")))</f>
        <v/>
      </c>
    </row>
    <row r="262" spans="1:10" x14ac:dyDescent="0.25">
      <c r="A262" s="12"/>
      <c r="B262" s="15"/>
      <c r="C262" s="12"/>
      <c r="D262" s="12"/>
      <c r="E262" s="12"/>
      <c r="F262" s="12"/>
      <c r="G262" s="16"/>
      <c r="H262" s="16"/>
      <c r="I262" s="17"/>
      <c r="J262" s="14" t="str">
        <f>IF(COUNTA(A262:I262)=0,"",IF(OR(C262="",SUMPRODUCT(--(Technicians!$A$2:$A$26=C262))&lt;&gt;1),"Check ID",IF(OR(NOT(AND(ISNUMBER(B262),B262&gt;=18264,B262&lt;=73050)),AND(D262&lt;&gt;"Repair",D262&lt;&gt;"Maintenance",D262&lt;&gt;"Install",D262&lt;&gt;"Inspection"),AND(E262&lt;&gt;"Yes",E262&lt;&gt;"No"),AND(F262&lt;&gt;"Yes",F262&lt;&gt;"No"),AND(D262="Repair",G262=""),COUNT(G262:I262)&lt;COUNTA(G262:I262),MIN(G262:I262)&lt;0),"Check inputs","OK")))</f>
        <v/>
      </c>
    </row>
    <row r="263" spans="1:10" x14ac:dyDescent="0.25">
      <c r="A263" s="12"/>
      <c r="B263" s="15"/>
      <c r="C263" s="12"/>
      <c r="D263" s="12"/>
      <c r="E263" s="12"/>
      <c r="F263" s="12"/>
      <c r="G263" s="16"/>
      <c r="H263" s="16"/>
      <c r="I263" s="17"/>
      <c r="J263" s="14" t="str">
        <f>IF(COUNTA(A263:I263)=0,"",IF(OR(C263="",SUMPRODUCT(--(Technicians!$A$2:$A$26=C263))&lt;&gt;1),"Check ID",IF(OR(NOT(AND(ISNUMBER(B263),B263&gt;=18264,B263&lt;=73050)),AND(D263&lt;&gt;"Repair",D263&lt;&gt;"Maintenance",D263&lt;&gt;"Install",D263&lt;&gt;"Inspection"),AND(E263&lt;&gt;"Yes",E263&lt;&gt;"No"),AND(F263&lt;&gt;"Yes",F263&lt;&gt;"No"),AND(D263="Repair",G263=""),COUNT(G263:I263)&lt;COUNTA(G263:I263),MIN(G263:I263)&lt;0),"Check inputs","OK")))</f>
        <v/>
      </c>
    </row>
    <row r="264" spans="1:10" x14ac:dyDescent="0.25">
      <c r="A264" s="12"/>
      <c r="B264" s="15"/>
      <c r="C264" s="12"/>
      <c r="D264" s="12"/>
      <c r="E264" s="12"/>
      <c r="F264" s="12"/>
      <c r="G264" s="16"/>
      <c r="H264" s="16"/>
      <c r="I264" s="17"/>
      <c r="J264" s="14" t="str">
        <f>IF(COUNTA(A264:I264)=0,"",IF(OR(C264="",SUMPRODUCT(--(Technicians!$A$2:$A$26=C264))&lt;&gt;1),"Check ID",IF(OR(NOT(AND(ISNUMBER(B264),B264&gt;=18264,B264&lt;=73050)),AND(D264&lt;&gt;"Repair",D264&lt;&gt;"Maintenance",D264&lt;&gt;"Install",D264&lt;&gt;"Inspection"),AND(E264&lt;&gt;"Yes",E264&lt;&gt;"No"),AND(F264&lt;&gt;"Yes",F264&lt;&gt;"No"),AND(D264="Repair",G264=""),COUNT(G264:I264)&lt;COUNTA(G264:I264),MIN(G264:I264)&lt;0),"Check inputs","OK")))</f>
        <v/>
      </c>
    </row>
    <row r="265" spans="1:10" x14ac:dyDescent="0.25">
      <c r="A265" s="12"/>
      <c r="B265" s="15"/>
      <c r="C265" s="12"/>
      <c r="D265" s="12"/>
      <c r="E265" s="12"/>
      <c r="F265" s="12"/>
      <c r="G265" s="16"/>
      <c r="H265" s="16"/>
      <c r="I265" s="17"/>
      <c r="J265" s="14" t="str">
        <f>IF(COUNTA(A265:I265)=0,"",IF(OR(C265="",SUMPRODUCT(--(Technicians!$A$2:$A$26=C265))&lt;&gt;1),"Check ID",IF(OR(NOT(AND(ISNUMBER(B265),B265&gt;=18264,B265&lt;=73050)),AND(D265&lt;&gt;"Repair",D265&lt;&gt;"Maintenance",D265&lt;&gt;"Install",D265&lt;&gt;"Inspection"),AND(E265&lt;&gt;"Yes",E265&lt;&gt;"No"),AND(F265&lt;&gt;"Yes",F265&lt;&gt;"No"),AND(D265="Repair",G265=""),COUNT(G265:I265)&lt;COUNTA(G265:I265),MIN(G265:I265)&lt;0),"Check inputs","OK")))</f>
        <v/>
      </c>
    </row>
    <row r="266" spans="1:10" x14ac:dyDescent="0.25">
      <c r="A266" s="12"/>
      <c r="B266" s="15"/>
      <c r="C266" s="12"/>
      <c r="D266" s="12"/>
      <c r="E266" s="12"/>
      <c r="F266" s="12"/>
      <c r="G266" s="16"/>
      <c r="H266" s="16"/>
      <c r="I266" s="17"/>
      <c r="J266" s="14" t="str">
        <f>IF(COUNTA(A266:I266)=0,"",IF(OR(C266="",SUMPRODUCT(--(Technicians!$A$2:$A$26=C266))&lt;&gt;1),"Check ID",IF(OR(NOT(AND(ISNUMBER(B266),B266&gt;=18264,B266&lt;=73050)),AND(D266&lt;&gt;"Repair",D266&lt;&gt;"Maintenance",D266&lt;&gt;"Install",D266&lt;&gt;"Inspection"),AND(E266&lt;&gt;"Yes",E266&lt;&gt;"No"),AND(F266&lt;&gt;"Yes",F266&lt;&gt;"No"),AND(D266="Repair",G266=""),COUNT(G266:I266)&lt;COUNTA(G266:I266),MIN(G266:I266)&lt;0),"Check inputs","OK")))</f>
        <v/>
      </c>
    </row>
    <row r="267" spans="1:10" x14ac:dyDescent="0.25">
      <c r="A267" s="12"/>
      <c r="B267" s="15"/>
      <c r="C267" s="12"/>
      <c r="D267" s="12"/>
      <c r="E267" s="12"/>
      <c r="F267" s="12"/>
      <c r="G267" s="16"/>
      <c r="H267" s="16"/>
      <c r="I267" s="17"/>
      <c r="J267" s="14" t="str">
        <f>IF(COUNTA(A267:I267)=0,"",IF(OR(C267="",SUMPRODUCT(--(Technicians!$A$2:$A$26=C267))&lt;&gt;1),"Check ID",IF(OR(NOT(AND(ISNUMBER(B267),B267&gt;=18264,B267&lt;=73050)),AND(D267&lt;&gt;"Repair",D267&lt;&gt;"Maintenance",D267&lt;&gt;"Install",D267&lt;&gt;"Inspection"),AND(E267&lt;&gt;"Yes",E267&lt;&gt;"No"),AND(F267&lt;&gt;"Yes",F267&lt;&gt;"No"),AND(D267="Repair",G267=""),COUNT(G267:I267)&lt;COUNTA(G267:I267),MIN(G267:I267)&lt;0),"Check inputs","OK")))</f>
        <v/>
      </c>
    </row>
    <row r="268" spans="1:10" x14ac:dyDescent="0.25">
      <c r="A268" s="12"/>
      <c r="B268" s="15"/>
      <c r="C268" s="12"/>
      <c r="D268" s="12"/>
      <c r="E268" s="12"/>
      <c r="F268" s="12"/>
      <c r="G268" s="16"/>
      <c r="H268" s="16"/>
      <c r="I268" s="17"/>
      <c r="J268" s="14" t="str">
        <f>IF(COUNTA(A268:I268)=0,"",IF(OR(C268="",SUMPRODUCT(--(Technicians!$A$2:$A$26=C268))&lt;&gt;1),"Check ID",IF(OR(NOT(AND(ISNUMBER(B268),B268&gt;=18264,B268&lt;=73050)),AND(D268&lt;&gt;"Repair",D268&lt;&gt;"Maintenance",D268&lt;&gt;"Install",D268&lt;&gt;"Inspection"),AND(E268&lt;&gt;"Yes",E268&lt;&gt;"No"),AND(F268&lt;&gt;"Yes",F268&lt;&gt;"No"),AND(D268="Repair",G268=""),COUNT(G268:I268)&lt;COUNTA(G268:I268),MIN(G268:I268)&lt;0),"Check inputs","OK")))</f>
        <v/>
      </c>
    </row>
    <row r="269" spans="1:10" x14ac:dyDescent="0.25">
      <c r="A269" s="12"/>
      <c r="B269" s="15"/>
      <c r="C269" s="12"/>
      <c r="D269" s="12"/>
      <c r="E269" s="12"/>
      <c r="F269" s="12"/>
      <c r="G269" s="16"/>
      <c r="H269" s="16"/>
      <c r="I269" s="17"/>
      <c r="J269" s="14" t="str">
        <f>IF(COUNTA(A269:I269)=0,"",IF(OR(C269="",SUMPRODUCT(--(Technicians!$A$2:$A$26=C269))&lt;&gt;1),"Check ID",IF(OR(NOT(AND(ISNUMBER(B269),B269&gt;=18264,B269&lt;=73050)),AND(D269&lt;&gt;"Repair",D269&lt;&gt;"Maintenance",D269&lt;&gt;"Install",D269&lt;&gt;"Inspection"),AND(E269&lt;&gt;"Yes",E269&lt;&gt;"No"),AND(F269&lt;&gt;"Yes",F269&lt;&gt;"No"),AND(D269="Repair",G269=""),COUNT(G269:I269)&lt;COUNTA(G269:I269),MIN(G269:I269)&lt;0),"Check inputs","OK")))</f>
        <v/>
      </c>
    </row>
    <row r="270" spans="1:10" x14ac:dyDescent="0.25">
      <c r="A270" s="12"/>
      <c r="B270" s="15"/>
      <c r="C270" s="12"/>
      <c r="D270" s="12"/>
      <c r="E270" s="12"/>
      <c r="F270" s="12"/>
      <c r="G270" s="16"/>
      <c r="H270" s="16"/>
      <c r="I270" s="17"/>
      <c r="J270" s="14" t="str">
        <f>IF(COUNTA(A270:I270)=0,"",IF(OR(C270="",SUMPRODUCT(--(Technicians!$A$2:$A$26=C270))&lt;&gt;1),"Check ID",IF(OR(NOT(AND(ISNUMBER(B270),B270&gt;=18264,B270&lt;=73050)),AND(D270&lt;&gt;"Repair",D270&lt;&gt;"Maintenance",D270&lt;&gt;"Install",D270&lt;&gt;"Inspection"),AND(E270&lt;&gt;"Yes",E270&lt;&gt;"No"),AND(F270&lt;&gt;"Yes",F270&lt;&gt;"No"),AND(D270="Repair",G270=""),COUNT(G270:I270)&lt;COUNTA(G270:I270),MIN(G270:I270)&lt;0),"Check inputs","OK")))</f>
        <v/>
      </c>
    </row>
    <row r="271" spans="1:10" x14ac:dyDescent="0.25">
      <c r="A271" s="12"/>
      <c r="B271" s="15"/>
      <c r="C271" s="12"/>
      <c r="D271" s="12"/>
      <c r="E271" s="12"/>
      <c r="F271" s="12"/>
      <c r="G271" s="16"/>
      <c r="H271" s="16"/>
      <c r="I271" s="17"/>
      <c r="J271" s="14" t="str">
        <f>IF(COUNTA(A271:I271)=0,"",IF(OR(C271="",SUMPRODUCT(--(Technicians!$A$2:$A$26=C271))&lt;&gt;1),"Check ID",IF(OR(NOT(AND(ISNUMBER(B271),B271&gt;=18264,B271&lt;=73050)),AND(D271&lt;&gt;"Repair",D271&lt;&gt;"Maintenance",D271&lt;&gt;"Install",D271&lt;&gt;"Inspection"),AND(E271&lt;&gt;"Yes",E271&lt;&gt;"No"),AND(F271&lt;&gt;"Yes",F271&lt;&gt;"No"),AND(D271="Repair",G271=""),COUNT(G271:I271)&lt;COUNTA(G271:I271),MIN(G271:I271)&lt;0),"Check inputs","OK")))</f>
        <v/>
      </c>
    </row>
    <row r="272" spans="1:10" x14ac:dyDescent="0.25">
      <c r="A272" s="12"/>
      <c r="B272" s="15"/>
      <c r="C272" s="12"/>
      <c r="D272" s="12"/>
      <c r="E272" s="12"/>
      <c r="F272" s="12"/>
      <c r="G272" s="16"/>
      <c r="H272" s="16"/>
      <c r="I272" s="17"/>
      <c r="J272" s="14" t="str">
        <f>IF(COUNTA(A272:I272)=0,"",IF(OR(C272="",SUMPRODUCT(--(Technicians!$A$2:$A$26=C272))&lt;&gt;1),"Check ID",IF(OR(NOT(AND(ISNUMBER(B272),B272&gt;=18264,B272&lt;=73050)),AND(D272&lt;&gt;"Repair",D272&lt;&gt;"Maintenance",D272&lt;&gt;"Install",D272&lt;&gt;"Inspection"),AND(E272&lt;&gt;"Yes",E272&lt;&gt;"No"),AND(F272&lt;&gt;"Yes",F272&lt;&gt;"No"),AND(D272="Repair",G272=""),COUNT(G272:I272)&lt;COUNTA(G272:I272),MIN(G272:I272)&lt;0),"Check inputs","OK")))</f>
        <v/>
      </c>
    </row>
    <row r="273" spans="1:10" x14ac:dyDescent="0.25">
      <c r="A273" s="12"/>
      <c r="B273" s="15"/>
      <c r="C273" s="12"/>
      <c r="D273" s="12"/>
      <c r="E273" s="12"/>
      <c r="F273" s="12"/>
      <c r="G273" s="16"/>
      <c r="H273" s="16"/>
      <c r="I273" s="17"/>
      <c r="J273" s="14" t="str">
        <f>IF(COUNTA(A273:I273)=0,"",IF(OR(C273="",SUMPRODUCT(--(Technicians!$A$2:$A$26=C273))&lt;&gt;1),"Check ID",IF(OR(NOT(AND(ISNUMBER(B273),B273&gt;=18264,B273&lt;=73050)),AND(D273&lt;&gt;"Repair",D273&lt;&gt;"Maintenance",D273&lt;&gt;"Install",D273&lt;&gt;"Inspection"),AND(E273&lt;&gt;"Yes",E273&lt;&gt;"No"),AND(F273&lt;&gt;"Yes",F273&lt;&gt;"No"),AND(D273="Repair",G273=""),COUNT(G273:I273)&lt;COUNTA(G273:I273),MIN(G273:I273)&lt;0),"Check inputs","OK")))</f>
        <v/>
      </c>
    </row>
    <row r="274" spans="1:10" x14ac:dyDescent="0.25">
      <c r="A274" s="12"/>
      <c r="B274" s="15"/>
      <c r="C274" s="12"/>
      <c r="D274" s="12"/>
      <c r="E274" s="12"/>
      <c r="F274" s="12"/>
      <c r="G274" s="16"/>
      <c r="H274" s="16"/>
      <c r="I274" s="17"/>
      <c r="J274" s="14" t="str">
        <f>IF(COUNTA(A274:I274)=0,"",IF(OR(C274="",SUMPRODUCT(--(Technicians!$A$2:$A$26=C274))&lt;&gt;1),"Check ID",IF(OR(NOT(AND(ISNUMBER(B274),B274&gt;=18264,B274&lt;=73050)),AND(D274&lt;&gt;"Repair",D274&lt;&gt;"Maintenance",D274&lt;&gt;"Install",D274&lt;&gt;"Inspection"),AND(E274&lt;&gt;"Yes",E274&lt;&gt;"No"),AND(F274&lt;&gt;"Yes",F274&lt;&gt;"No"),AND(D274="Repair",G274=""),COUNT(G274:I274)&lt;COUNTA(G274:I274),MIN(G274:I274)&lt;0),"Check inputs","OK")))</f>
        <v/>
      </c>
    </row>
    <row r="275" spans="1:10" x14ac:dyDescent="0.25">
      <c r="A275" s="12"/>
      <c r="B275" s="15"/>
      <c r="C275" s="12"/>
      <c r="D275" s="12"/>
      <c r="E275" s="12"/>
      <c r="F275" s="12"/>
      <c r="G275" s="16"/>
      <c r="H275" s="16"/>
      <c r="I275" s="17"/>
      <c r="J275" s="14" t="str">
        <f>IF(COUNTA(A275:I275)=0,"",IF(OR(C275="",SUMPRODUCT(--(Technicians!$A$2:$A$26=C275))&lt;&gt;1),"Check ID",IF(OR(NOT(AND(ISNUMBER(B275),B275&gt;=18264,B275&lt;=73050)),AND(D275&lt;&gt;"Repair",D275&lt;&gt;"Maintenance",D275&lt;&gt;"Install",D275&lt;&gt;"Inspection"),AND(E275&lt;&gt;"Yes",E275&lt;&gt;"No"),AND(F275&lt;&gt;"Yes",F275&lt;&gt;"No"),AND(D275="Repair",G275=""),COUNT(G275:I275)&lt;COUNTA(G275:I275),MIN(G275:I275)&lt;0),"Check inputs","OK")))</f>
        <v/>
      </c>
    </row>
    <row r="276" spans="1:10" x14ac:dyDescent="0.25">
      <c r="A276" s="12"/>
      <c r="B276" s="15"/>
      <c r="C276" s="12"/>
      <c r="D276" s="12"/>
      <c r="E276" s="12"/>
      <c r="F276" s="12"/>
      <c r="G276" s="16"/>
      <c r="H276" s="16"/>
      <c r="I276" s="17"/>
      <c r="J276" s="14" t="str">
        <f>IF(COUNTA(A276:I276)=0,"",IF(OR(C276="",SUMPRODUCT(--(Technicians!$A$2:$A$26=C276))&lt;&gt;1),"Check ID",IF(OR(NOT(AND(ISNUMBER(B276),B276&gt;=18264,B276&lt;=73050)),AND(D276&lt;&gt;"Repair",D276&lt;&gt;"Maintenance",D276&lt;&gt;"Install",D276&lt;&gt;"Inspection"),AND(E276&lt;&gt;"Yes",E276&lt;&gt;"No"),AND(F276&lt;&gt;"Yes",F276&lt;&gt;"No"),AND(D276="Repair",G276=""),COUNT(G276:I276)&lt;COUNTA(G276:I276),MIN(G276:I276)&lt;0),"Check inputs","OK")))</f>
        <v/>
      </c>
    </row>
    <row r="277" spans="1:10" x14ac:dyDescent="0.25">
      <c r="A277" s="12"/>
      <c r="B277" s="15"/>
      <c r="C277" s="12"/>
      <c r="D277" s="12"/>
      <c r="E277" s="12"/>
      <c r="F277" s="12"/>
      <c r="G277" s="16"/>
      <c r="H277" s="16"/>
      <c r="I277" s="17"/>
      <c r="J277" s="14" t="str">
        <f>IF(COUNTA(A277:I277)=0,"",IF(OR(C277="",SUMPRODUCT(--(Technicians!$A$2:$A$26=C277))&lt;&gt;1),"Check ID",IF(OR(NOT(AND(ISNUMBER(B277),B277&gt;=18264,B277&lt;=73050)),AND(D277&lt;&gt;"Repair",D277&lt;&gt;"Maintenance",D277&lt;&gt;"Install",D277&lt;&gt;"Inspection"),AND(E277&lt;&gt;"Yes",E277&lt;&gt;"No"),AND(F277&lt;&gt;"Yes",F277&lt;&gt;"No"),AND(D277="Repair",G277=""),COUNT(G277:I277)&lt;COUNTA(G277:I277),MIN(G277:I277)&lt;0),"Check inputs","OK")))</f>
        <v/>
      </c>
    </row>
    <row r="278" spans="1:10" x14ac:dyDescent="0.25">
      <c r="A278" s="12"/>
      <c r="B278" s="15"/>
      <c r="C278" s="12"/>
      <c r="D278" s="12"/>
      <c r="E278" s="12"/>
      <c r="F278" s="12"/>
      <c r="G278" s="16"/>
      <c r="H278" s="16"/>
      <c r="I278" s="17"/>
      <c r="J278" s="14" t="str">
        <f>IF(COUNTA(A278:I278)=0,"",IF(OR(C278="",SUMPRODUCT(--(Technicians!$A$2:$A$26=C278))&lt;&gt;1),"Check ID",IF(OR(NOT(AND(ISNUMBER(B278),B278&gt;=18264,B278&lt;=73050)),AND(D278&lt;&gt;"Repair",D278&lt;&gt;"Maintenance",D278&lt;&gt;"Install",D278&lt;&gt;"Inspection"),AND(E278&lt;&gt;"Yes",E278&lt;&gt;"No"),AND(F278&lt;&gt;"Yes",F278&lt;&gt;"No"),AND(D278="Repair",G278=""),COUNT(G278:I278)&lt;COUNTA(G278:I278),MIN(G278:I278)&lt;0),"Check inputs","OK")))</f>
        <v/>
      </c>
    </row>
    <row r="279" spans="1:10" x14ac:dyDescent="0.25">
      <c r="A279" s="12"/>
      <c r="B279" s="15"/>
      <c r="C279" s="12"/>
      <c r="D279" s="12"/>
      <c r="E279" s="12"/>
      <c r="F279" s="12"/>
      <c r="G279" s="16"/>
      <c r="H279" s="16"/>
      <c r="I279" s="17"/>
      <c r="J279" s="14" t="str">
        <f>IF(COUNTA(A279:I279)=0,"",IF(OR(C279="",SUMPRODUCT(--(Technicians!$A$2:$A$26=C279))&lt;&gt;1),"Check ID",IF(OR(NOT(AND(ISNUMBER(B279),B279&gt;=18264,B279&lt;=73050)),AND(D279&lt;&gt;"Repair",D279&lt;&gt;"Maintenance",D279&lt;&gt;"Install",D279&lt;&gt;"Inspection"),AND(E279&lt;&gt;"Yes",E279&lt;&gt;"No"),AND(F279&lt;&gt;"Yes",F279&lt;&gt;"No"),AND(D279="Repair",G279=""),COUNT(G279:I279)&lt;COUNTA(G279:I279),MIN(G279:I279)&lt;0),"Check inputs","OK")))</f>
        <v/>
      </c>
    </row>
    <row r="280" spans="1:10" x14ac:dyDescent="0.25">
      <c r="A280" s="12"/>
      <c r="B280" s="15"/>
      <c r="C280" s="12"/>
      <c r="D280" s="12"/>
      <c r="E280" s="12"/>
      <c r="F280" s="12"/>
      <c r="G280" s="16"/>
      <c r="H280" s="16"/>
      <c r="I280" s="17"/>
      <c r="J280" s="14" t="str">
        <f>IF(COUNTA(A280:I280)=0,"",IF(OR(C280="",SUMPRODUCT(--(Technicians!$A$2:$A$26=C280))&lt;&gt;1),"Check ID",IF(OR(NOT(AND(ISNUMBER(B280),B280&gt;=18264,B280&lt;=73050)),AND(D280&lt;&gt;"Repair",D280&lt;&gt;"Maintenance",D280&lt;&gt;"Install",D280&lt;&gt;"Inspection"),AND(E280&lt;&gt;"Yes",E280&lt;&gt;"No"),AND(F280&lt;&gt;"Yes",F280&lt;&gt;"No"),AND(D280="Repair",G280=""),COUNT(G280:I280)&lt;COUNTA(G280:I280),MIN(G280:I280)&lt;0),"Check inputs","OK")))</f>
        <v/>
      </c>
    </row>
    <row r="281" spans="1:10" x14ac:dyDescent="0.25">
      <c r="A281" s="12"/>
      <c r="B281" s="15"/>
      <c r="C281" s="12"/>
      <c r="D281" s="12"/>
      <c r="E281" s="12"/>
      <c r="F281" s="12"/>
      <c r="G281" s="16"/>
      <c r="H281" s="16"/>
      <c r="I281" s="17"/>
      <c r="J281" s="14" t="str">
        <f>IF(COUNTA(A281:I281)=0,"",IF(OR(C281="",SUMPRODUCT(--(Technicians!$A$2:$A$26=C281))&lt;&gt;1),"Check ID",IF(OR(NOT(AND(ISNUMBER(B281),B281&gt;=18264,B281&lt;=73050)),AND(D281&lt;&gt;"Repair",D281&lt;&gt;"Maintenance",D281&lt;&gt;"Install",D281&lt;&gt;"Inspection"),AND(E281&lt;&gt;"Yes",E281&lt;&gt;"No"),AND(F281&lt;&gt;"Yes",F281&lt;&gt;"No"),AND(D281="Repair",G281=""),COUNT(G281:I281)&lt;COUNTA(G281:I281),MIN(G281:I281)&lt;0),"Check inputs","OK")))</f>
        <v/>
      </c>
    </row>
    <row r="282" spans="1:10" x14ac:dyDescent="0.25">
      <c r="A282" s="12"/>
      <c r="B282" s="15"/>
      <c r="C282" s="12"/>
      <c r="D282" s="12"/>
      <c r="E282" s="12"/>
      <c r="F282" s="12"/>
      <c r="G282" s="16"/>
      <c r="H282" s="16"/>
      <c r="I282" s="17"/>
      <c r="J282" s="14" t="str">
        <f>IF(COUNTA(A282:I282)=0,"",IF(OR(C282="",SUMPRODUCT(--(Technicians!$A$2:$A$26=C282))&lt;&gt;1),"Check ID",IF(OR(NOT(AND(ISNUMBER(B282),B282&gt;=18264,B282&lt;=73050)),AND(D282&lt;&gt;"Repair",D282&lt;&gt;"Maintenance",D282&lt;&gt;"Install",D282&lt;&gt;"Inspection"),AND(E282&lt;&gt;"Yes",E282&lt;&gt;"No"),AND(F282&lt;&gt;"Yes",F282&lt;&gt;"No"),AND(D282="Repair",G282=""),COUNT(G282:I282)&lt;COUNTA(G282:I282),MIN(G282:I282)&lt;0),"Check inputs","OK")))</f>
        <v/>
      </c>
    </row>
    <row r="283" spans="1:10" x14ac:dyDescent="0.25">
      <c r="A283" s="12"/>
      <c r="B283" s="15"/>
      <c r="C283" s="12"/>
      <c r="D283" s="12"/>
      <c r="E283" s="12"/>
      <c r="F283" s="12"/>
      <c r="G283" s="16"/>
      <c r="H283" s="16"/>
      <c r="I283" s="17"/>
      <c r="J283" s="14" t="str">
        <f>IF(COUNTA(A283:I283)=0,"",IF(OR(C283="",SUMPRODUCT(--(Technicians!$A$2:$A$26=C283))&lt;&gt;1),"Check ID",IF(OR(NOT(AND(ISNUMBER(B283),B283&gt;=18264,B283&lt;=73050)),AND(D283&lt;&gt;"Repair",D283&lt;&gt;"Maintenance",D283&lt;&gt;"Install",D283&lt;&gt;"Inspection"),AND(E283&lt;&gt;"Yes",E283&lt;&gt;"No"),AND(F283&lt;&gt;"Yes",F283&lt;&gt;"No"),AND(D283="Repair",G283=""),COUNT(G283:I283)&lt;COUNTA(G283:I283),MIN(G283:I283)&lt;0),"Check inputs","OK")))</f>
        <v/>
      </c>
    </row>
    <row r="284" spans="1:10" x14ac:dyDescent="0.25">
      <c r="A284" s="12"/>
      <c r="B284" s="15"/>
      <c r="C284" s="12"/>
      <c r="D284" s="12"/>
      <c r="E284" s="12"/>
      <c r="F284" s="12"/>
      <c r="G284" s="16"/>
      <c r="H284" s="16"/>
      <c r="I284" s="17"/>
      <c r="J284" s="14" t="str">
        <f>IF(COUNTA(A284:I284)=0,"",IF(OR(C284="",SUMPRODUCT(--(Technicians!$A$2:$A$26=C284))&lt;&gt;1),"Check ID",IF(OR(NOT(AND(ISNUMBER(B284),B284&gt;=18264,B284&lt;=73050)),AND(D284&lt;&gt;"Repair",D284&lt;&gt;"Maintenance",D284&lt;&gt;"Install",D284&lt;&gt;"Inspection"),AND(E284&lt;&gt;"Yes",E284&lt;&gt;"No"),AND(F284&lt;&gt;"Yes",F284&lt;&gt;"No"),AND(D284="Repair",G284=""),COUNT(G284:I284)&lt;COUNTA(G284:I284),MIN(G284:I284)&lt;0),"Check inputs","OK")))</f>
        <v/>
      </c>
    </row>
    <row r="285" spans="1:10" x14ac:dyDescent="0.25">
      <c r="A285" s="12"/>
      <c r="B285" s="15"/>
      <c r="C285" s="12"/>
      <c r="D285" s="12"/>
      <c r="E285" s="12"/>
      <c r="F285" s="12"/>
      <c r="G285" s="16"/>
      <c r="H285" s="16"/>
      <c r="I285" s="17"/>
      <c r="J285" s="14" t="str">
        <f>IF(COUNTA(A285:I285)=0,"",IF(OR(C285="",SUMPRODUCT(--(Technicians!$A$2:$A$26=C285))&lt;&gt;1),"Check ID",IF(OR(NOT(AND(ISNUMBER(B285),B285&gt;=18264,B285&lt;=73050)),AND(D285&lt;&gt;"Repair",D285&lt;&gt;"Maintenance",D285&lt;&gt;"Install",D285&lt;&gt;"Inspection"),AND(E285&lt;&gt;"Yes",E285&lt;&gt;"No"),AND(F285&lt;&gt;"Yes",F285&lt;&gt;"No"),AND(D285="Repair",G285=""),COUNT(G285:I285)&lt;COUNTA(G285:I285),MIN(G285:I285)&lt;0),"Check inputs","OK")))</f>
        <v/>
      </c>
    </row>
    <row r="286" spans="1:10" x14ac:dyDescent="0.25">
      <c r="A286" s="12"/>
      <c r="B286" s="15"/>
      <c r="C286" s="12"/>
      <c r="D286" s="12"/>
      <c r="E286" s="12"/>
      <c r="F286" s="12"/>
      <c r="G286" s="16"/>
      <c r="H286" s="16"/>
      <c r="I286" s="17"/>
      <c r="J286" s="14" t="str">
        <f>IF(COUNTA(A286:I286)=0,"",IF(OR(C286="",SUMPRODUCT(--(Technicians!$A$2:$A$26=C286))&lt;&gt;1),"Check ID",IF(OR(NOT(AND(ISNUMBER(B286),B286&gt;=18264,B286&lt;=73050)),AND(D286&lt;&gt;"Repair",D286&lt;&gt;"Maintenance",D286&lt;&gt;"Install",D286&lt;&gt;"Inspection"),AND(E286&lt;&gt;"Yes",E286&lt;&gt;"No"),AND(F286&lt;&gt;"Yes",F286&lt;&gt;"No"),AND(D286="Repair",G286=""),COUNT(G286:I286)&lt;COUNTA(G286:I286),MIN(G286:I286)&lt;0),"Check inputs","OK")))</f>
        <v/>
      </c>
    </row>
    <row r="287" spans="1:10" x14ac:dyDescent="0.25">
      <c r="A287" s="12"/>
      <c r="B287" s="15"/>
      <c r="C287" s="12"/>
      <c r="D287" s="12"/>
      <c r="E287" s="12"/>
      <c r="F287" s="12"/>
      <c r="G287" s="16"/>
      <c r="H287" s="16"/>
      <c r="I287" s="17"/>
      <c r="J287" s="14" t="str">
        <f>IF(COUNTA(A287:I287)=0,"",IF(OR(C287="",SUMPRODUCT(--(Technicians!$A$2:$A$26=C287))&lt;&gt;1),"Check ID",IF(OR(NOT(AND(ISNUMBER(B287),B287&gt;=18264,B287&lt;=73050)),AND(D287&lt;&gt;"Repair",D287&lt;&gt;"Maintenance",D287&lt;&gt;"Install",D287&lt;&gt;"Inspection"),AND(E287&lt;&gt;"Yes",E287&lt;&gt;"No"),AND(F287&lt;&gt;"Yes",F287&lt;&gt;"No"),AND(D287="Repair",G287=""),COUNT(G287:I287)&lt;COUNTA(G287:I287),MIN(G287:I287)&lt;0),"Check inputs","OK")))</f>
        <v/>
      </c>
    </row>
    <row r="288" spans="1:10" x14ac:dyDescent="0.25">
      <c r="A288" s="12"/>
      <c r="B288" s="15"/>
      <c r="C288" s="12"/>
      <c r="D288" s="12"/>
      <c r="E288" s="12"/>
      <c r="F288" s="12"/>
      <c r="G288" s="16"/>
      <c r="H288" s="16"/>
      <c r="I288" s="17"/>
      <c r="J288" s="14" t="str">
        <f>IF(COUNTA(A288:I288)=0,"",IF(OR(C288="",SUMPRODUCT(--(Technicians!$A$2:$A$26=C288))&lt;&gt;1),"Check ID",IF(OR(NOT(AND(ISNUMBER(B288),B288&gt;=18264,B288&lt;=73050)),AND(D288&lt;&gt;"Repair",D288&lt;&gt;"Maintenance",D288&lt;&gt;"Install",D288&lt;&gt;"Inspection"),AND(E288&lt;&gt;"Yes",E288&lt;&gt;"No"),AND(F288&lt;&gt;"Yes",F288&lt;&gt;"No"),AND(D288="Repair",G288=""),COUNT(G288:I288)&lt;COUNTA(G288:I288),MIN(G288:I288)&lt;0),"Check inputs","OK")))</f>
        <v/>
      </c>
    </row>
    <row r="289" spans="1:10" x14ac:dyDescent="0.25">
      <c r="A289" s="12"/>
      <c r="B289" s="15"/>
      <c r="C289" s="12"/>
      <c r="D289" s="12"/>
      <c r="E289" s="12"/>
      <c r="F289" s="12"/>
      <c r="G289" s="16"/>
      <c r="H289" s="16"/>
      <c r="I289" s="17"/>
      <c r="J289" s="14" t="str">
        <f>IF(COUNTA(A289:I289)=0,"",IF(OR(C289="",SUMPRODUCT(--(Technicians!$A$2:$A$26=C289))&lt;&gt;1),"Check ID",IF(OR(NOT(AND(ISNUMBER(B289),B289&gt;=18264,B289&lt;=73050)),AND(D289&lt;&gt;"Repair",D289&lt;&gt;"Maintenance",D289&lt;&gt;"Install",D289&lt;&gt;"Inspection"),AND(E289&lt;&gt;"Yes",E289&lt;&gt;"No"),AND(F289&lt;&gt;"Yes",F289&lt;&gt;"No"),AND(D289="Repair",G289=""),COUNT(G289:I289)&lt;COUNTA(G289:I289),MIN(G289:I289)&lt;0),"Check inputs","OK")))</f>
        <v/>
      </c>
    </row>
    <row r="290" spans="1:10" x14ac:dyDescent="0.25">
      <c r="A290" s="12"/>
      <c r="B290" s="15"/>
      <c r="C290" s="12"/>
      <c r="D290" s="12"/>
      <c r="E290" s="12"/>
      <c r="F290" s="12"/>
      <c r="G290" s="16"/>
      <c r="H290" s="16"/>
      <c r="I290" s="17"/>
      <c r="J290" s="14" t="str">
        <f>IF(COUNTA(A290:I290)=0,"",IF(OR(C290="",SUMPRODUCT(--(Technicians!$A$2:$A$26=C290))&lt;&gt;1),"Check ID",IF(OR(NOT(AND(ISNUMBER(B290),B290&gt;=18264,B290&lt;=73050)),AND(D290&lt;&gt;"Repair",D290&lt;&gt;"Maintenance",D290&lt;&gt;"Install",D290&lt;&gt;"Inspection"),AND(E290&lt;&gt;"Yes",E290&lt;&gt;"No"),AND(F290&lt;&gt;"Yes",F290&lt;&gt;"No"),AND(D290="Repair",G290=""),COUNT(G290:I290)&lt;COUNTA(G290:I290),MIN(G290:I290)&lt;0),"Check inputs","OK")))</f>
        <v/>
      </c>
    </row>
    <row r="291" spans="1:10" x14ac:dyDescent="0.25">
      <c r="A291" s="12"/>
      <c r="B291" s="15"/>
      <c r="C291" s="12"/>
      <c r="D291" s="12"/>
      <c r="E291" s="12"/>
      <c r="F291" s="12"/>
      <c r="G291" s="16"/>
      <c r="H291" s="16"/>
      <c r="I291" s="17"/>
      <c r="J291" s="14" t="str">
        <f>IF(COUNTA(A291:I291)=0,"",IF(OR(C291="",SUMPRODUCT(--(Technicians!$A$2:$A$26=C291))&lt;&gt;1),"Check ID",IF(OR(NOT(AND(ISNUMBER(B291),B291&gt;=18264,B291&lt;=73050)),AND(D291&lt;&gt;"Repair",D291&lt;&gt;"Maintenance",D291&lt;&gt;"Install",D291&lt;&gt;"Inspection"),AND(E291&lt;&gt;"Yes",E291&lt;&gt;"No"),AND(F291&lt;&gt;"Yes",F291&lt;&gt;"No"),AND(D291="Repair",G291=""),COUNT(G291:I291)&lt;COUNTA(G291:I291),MIN(G291:I291)&lt;0),"Check inputs","OK")))</f>
        <v/>
      </c>
    </row>
    <row r="292" spans="1:10" x14ac:dyDescent="0.25">
      <c r="A292" s="12"/>
      <c r="B292" s="15"/>
      <c r="C292" s="12"/>
      <c r="D292" s="12"/>
      <c r="E292" s="12"/>
      <c r="F292" s="12"/>
      <c r="G292" s="16"/>
      <c r="H292" s="16"/>
      <c r="I292" s="17"/>
      <c r="J292" s="14" t="str">
        <f>IF(COUNTA(A292:I292)=0,"",IF(OR(C292="",SUMPRODUCT(--(Technicians!$A$2:$A$26=C292))&lt;&gt;1),"Check ID",IF(OR(NOT(AND(ISNUMBER(B292),B292&gt;=18264,B292&lt;=73050)),AND(D292&lt;&gt;"Repair",D292&lt;&gt;"Maintenance",D292&lt;&gt;"Install",D292&lt;&gt;"Inspection"),AND(E292&lt;&gt;"Yes",E292&lt;&gt;"No"),AND(F292&lt;&gt;"Yes",F292&lt;&gt;"No"),AND(D292="Repair",G292=""),COUNT(G292:I292)&lt;COUNTA(G292:I292),MIN(G292:I292)&lt;0),"Check inputs","OK")))</f>
        <v/>
      </c>
    </row>
    <row r="293" spans="1:10" x14ac:dyDescent="0.25">
      <c r="A293" s="12"/>
      <c r="B293" s="15"/>
      <c r="C293" s="12"/>
      <c r="D293" s="12"/>
      <c r="E293" s="12"/>
      <c r="F293" s="12"/>
      <c r="G293" s="16"/>
      <c r="H293" s="16"/>
      <c r="I293" s="17"/>
      <c r="J293" s="14" t="str">
        <f>IF(COUNTA(A293:I293)=0,"",IF(OR(C293="",SUMPRODUCT(--(Technicians!$A$2:$A$26=C293))&lt;&gt;1),"Check ID",IF(OR(NOT(AND(ISNUMBER(B293),B293&gt;=18264,B293&lt;=73050)),AND(D293&lt;&gt;"Repair",D293&lt;&gt;"Maintenance",D293&lt;&gt;"Install",D293&lt;&gt;"Inspection"),AND(E293&lt;&gt;"Yes",E293&lt;&gt;"No"),AND(F293&lt;&gt;"Yes",F293&lt;&gt;"No"),AND(D293="Repair",G293=""),COUNT(G293:I293)&lt;COUNTA(G293:I293),MIN(G293:I293)&lt;0),"Check inputs","OK")))</f>
        <v/>
      </c>
    </row>
    <row r="294" spans="1:10" x14ac:dyDescent="0.25">
      <c r="A294" s="12"/>
      <c r="B294" s="15"/>
      <c r="C294" s="12"/>
      <c r="D294" s="12"/>
      <c r="E294" s="12"/>
      <c r="F294" s="12"/>
      <c r="G294" s="16"/>
      <c r="H294" s="16"/>
      <c r="I294" s="17"/>
      <c r="J294" s="14" t="str">
        <f>IF(COUNTA(A294:I294)=0,"",IF(OR(C294="",SUMPRODUCT(--(Technicians!$A$2:$A$26=C294))&lt;&gt;1),"Check ID",IF(OR(NOT(AND(ISNUMBER(B294),B294&gt;=18264,B294&lt;=73050)),AND(D294&lt;&gt;"Repair",D294&lt;&gt;"Maintenance",D294&lt;&gt;"Install",D294&lt;&gt;"Inspection"),AND(E294&lt;&gt;"Yes",E294&lt;&gt;"No"),AND(F294&lt;&gt;"Yes",F294&lt;&gt;"No"),AND(D294="Repair",G294=""),COUNT(G294:I294)&lt;COUNTA(G294:I294),MIN(G294:I294)&lt;0),"Check inputs","OK")))</f>
        <v/>
      </c>
    </row>
    <row r="295" spans="1:10" x14ac:dyDescent="0.25">
      <c r="A295" s="12"/>
      <c r="B295" s="15"/>
      <c r="C295" s="12"/>
      <c r="D295" s="12"/>
      <c r="E295" s="12"/>
      <c r="F295" s="12"/>
      <c r="G295" s="16"/>
      <c r="H295" s="16"/>
      <c r="I295" s="17"/>
      <c r="J295" s="14" t="str">
        <f>IF(COUNTA(A295:I295)=0,"",IF(OR(C295="",SUMPRODUCT(--(Technicians!$A$2:$A$26=C295))&lt;&gt;1),"Check ID",IF(OR(NOT(AND(ISNUMBER(B295),B295&gt;=18264,B295&lt;=73050)),AND(D295&lt;&gt;"Repair",D295&lt;&gt;"Maintenance",D295&lt;&gt;"Install",D295&lt;&gt;"Inspection"),AND(E295&lt;&gt;"Yes",E295&lt;&gt;"No"),AND(F295&lt;&gt;"Yes",F295&lt;&gt;"No"),AND(D295="Repair",G295=""),COUNT(G295:I295)&lt;COUNTA(G295:I295),MIN(G295:I295)&lt;0),"Check inputs","OK")))</f>
        <v/>
      </c>
    </row>
    <row r="296" spans="1:10" x14ac:dyDescent="0.25">
      <c r="A296" s="12"/>
      <c r="B296" s="15"/>
      <c r="C296" s="12"/>
      <c r="D296" s="12"/>
      <c r="E296" s="12"/>
      <c r="F296" s="12"/>
      <c r="G296" s="16"/>
      <c r="H296" s="16"/>
      <c r="I296" s="17"/>
      <c r="J296" s="14" t="str">
        <f>IF(COUNTA(A296:I296)=0,"",IF(OR(C296="",SUMPRODUCT(--(Technicians!$A$2:$A$26=C296))&lt;&gt;1),"Check ID",IF(OR(NOT(AND(ISNUMBER(B296),B296&gt;=18264,B296&lt;=73050)),AND(D296&lt;&gt;"Repair",D296&lt;&gt;"Maintenance",D296&lt;&gt;"Install",D296&lt;&gt;"Inspection"),AND(E296&lt;&gt;"Yes",E296&lt;&gt;"No"),AND(F296&lt;&gt;"Yes",F296&lt;&gt;"No"),AND(D296="Repair",G296=""),COUNT(G296:I296)&lt;COUNTA(G296:I296),MIN(G296:I296)&lt;0),"Check inputs","OK")))</f>
        <v/>
      </c>
    </row>
    <row r="297" spans="1:10" x14ac:dyDescent="0.25">
      <c r="A297" s="12"/>
      <c r="B297" s="15"/>
      <c r="C297" s="12"/>
      <c r="D297" s="12"/>
      <c r="E297" s="12"/>
      <c r="F297" s="12"/>
      <c r="G297" s="16"/>
      <c r="H297" s="16"/>
      <c r="I297" s="17"/>
      <c r="J297" s="14" t="str">
        <f>IF(COUNTA(A297:I297)=0,"",IF(OR(C297="",SUMPRODUCT(--(Technicians!$A$2:$A$26=C297))&lt;&gt;1),"Check ID",IF(OR(NOT(AND(ISNUMBER(B297),B297&gt;=18264,B297&lt;=73050)),AND(D297&lt;&gt;"Repair",D297&lt;&gt;"Maintenance",D297&lt;&gt;"Install",D297&lt;&gt;"Inspection"),AND(E297&lt;&gt;"Yes",E297&lt;&gt;"No"),AND(F297&lt;&gt;"Yes",F297&lt;&gt;"No"),AND(D297="Repair",G297=""),COUNT(G297:I297)&lt;COUNTA(G297:I297),MIN(G297:I297)&lt;0),"Check inputs","OK")))</f>
        <v/>
      </c>
    </row>
    <row r="298" spans="1:10" x14ac:dyDescent="0.25">
      <c r="A298" s="12"/>
      <c r="B298" s="15"/>
      <c r="C298" s="12"/>
      <c r="D298" s="12"/>
      <c r="E298" s="12"/>
      <c r="F298" s="12"/>
      <c r="G298" s="16"/>
      <c r="H298" s="16"/>
      <c r="I298" s="17"/>
      <c r="J298" s="14" t="str">
        <f>IF(COUNTA(A298:I298)=0,"",IF(OR(C298="",SUMPRODUCT(--(Technicians!$A$2:$A$26=C298))&lt;&gt;1),"Check ID",IF(OR(NOT(AND(ISNUMBER(B298),B298&gt;=18264,B298&lt;=73050)),AND(D298&lt;&gt;"Repair",D298&lt;&gt;"Maintenance",D298&lt;&gt;"Install",D298&lt;&gt;"Inspection"),AND(E298&lt;&gt;"Yes",E298&lt;&gt;"No"),AND(F298&lt;&gt;"Yes",F298&lt;&gt;"No"),AND(D298="Repair",G298=""),COUNT(G298:I298)&lt;COUNTA(G298:I298),MIN(G298:I298)&lt;0),"Check inputs","OK")))</f>
        <v/>
      </c>
    </row>
    <row r="299" spans="1:10" x14ac:dyDescent="0.25">
      <c r="A299" s="12"/>
      <c r="B299" s="15"/>
      <c r="C299" s="12"/>
      <c r="D299" s="12"/>
      <c r="E299" s="12"/>
      <c r="F299" s="12"/>
      <c r="G299" s="16"/>
      <c r="H299" s="16"/>
      <c r="I299" s="17"/>
      <c r="J299" s="14" t="str">
        <f>IF(COUNTA(A299:I299)=0,"",IF(OR(C299="",SUMPRODUCT(--(Technicians!$A$2:$A$26=C299))&lt;&gt;1),"Check ID",IF(OR(NOT(AND(ISNUMBER(B299),B299&gt;=18264,B299&lt;=73050)),AND(D299&lt;&gt;"Repair",D299&lt;&gt;"Maintenance",D299&lt;&gt;"Install",D299&lt;&gt;"Inspection"),AND(E299&lt;&gt;"Yes",E299&lt;&gt;"No"),AND(F299&lt;&gt;"Yes",F299&lt;&gt;"No"),AND(D299="Repair",G299=""),COUNT(G299:I299)&lt;COUNTA(G299:I299),MIN(G299:I299)&lt;0),"Check inputs","OK")))</f>
        <v/>
      </c>
    </row>
    <row r="300" spans="1:10" x14ac:dyDescent="0.25">
      <c r="A300" s="12"/>
      <c r="B300" s="15"/>
      <c r="C300" s="12"/>
      <c r="D300" s="12"/>
      <c r="E300" s="12"/>
      <c r="F300" s="12"/>
      <c r="G300" s="16"/>
      <c r="H300" s="16"/>
      <c r="I300" s="17"/>
      <c r="J300" s="14" t="str">
        <f>IF(COUNTA(A300:I300)=0,"",IF(OR(C300="",SUMPRODUCT(--(Technicians!$A$2:$A$26=C300))&lt;&gt;1),"Check ID",IF(OR(NOT(AND(ISNUMBER(B300),B300&gt;=18264,B300&lt;=73050)),AND(D300&lt;&gt;"Repair",D300&lt;&gt;"Maintenance",D300&lt;&gt;"Install",D300&lt;&gt;"Inspection"),AND(E300&lt;&gt;"Yes",E300&lt;&gt;"No"),AND(F300&lt;&gt;"Yes",F300&lt;&gt;"No"),AND(D300="Repair",G300=""),COUNT(G300:I300)&lt;COUNTA(G300:I300),MIN(G300:I300)&lt;0),"Check inputs","OK")))</f>
        <v/>
      </c>
    </row>
    <row r="301" spans="1:10" x14ac:dyDescent="0.25">
      <c r="A301" s="12"/>
      <c r="B301" s="15"/>
      <c r="C301" s="12"/>
      <c r="D301" s="12"/>
      <c r="E301" s="12"/>
      <c r="F301" s="12"/>
      <c r="G301" s="16"/>
      <c r="H301" s="16"/>
      <c r="I301" s="17"/>
      <c r="J301" s="14" t="str">
        <f>IF(COUNTA(A301:I301)=0,"",IF(OR(C301="",SUMPRODUCT(--(Technicians!$A$2:$A$26=C301))&lt;&gt;1),"Check ID",IF(OR(NOT(AND(ISNUMBER(B301),B301&gt;=18264,B301&lt;=73050)),AND(D301&lt;&gt;"Repair",D301&lt;&gt;"Maintenance",D301&lt;&gt;"Install",D301&lt;&gt;"Inspection"),AND(E301&lt;&gt;"Yes",E301&lt;&gt;"No"),AND(F301&lt;&gt;"Yes",F301&lt;&gt;"No"),AND(D301="Repair",G301=""),COUNT(G301:I301)&lt;COUNTA(G301:I301),MIN(G301:I301)&lt;0),"Check inputs","OK")))</f>
        <v/>
      </c>
    </row>
    <row r="302" spans="1:10" x14ac:dyDescent="0.25">
      <c r="A302" s="12"/>
      <c r="B302" s="15"/>
      <c r="C302" s="12"/>
      <c r="D302" s="12"/>
      <c r="E302" s="12"/>
      <c r="F302" s="12"/>
      <c r="G302" s="16"/>
      <c r="H302" s="16"/>
      <c r="I302" s="17"/>
      <c r="J302" s="14" t="str">
        <f>IF(COUNTA(A302:I302)=0,"",IF(OR(C302="",SUMPRODUCT(--(Technicians!$A$2:$A$26=C302))&lt;&gt;1),"Check ID",IF(OR(NOT(AND(ISNUMBER(B302),B302&gt;=18264,B302&lt;=73050)),AND(D302&lt;&gt;"Repair",D302&lt;&gt;"Maintenance",D302&lt;&gt;"Install",D302&lt;&gt;"Inspection"),AND(E302&lt;&gt;"Yes",E302&lt;&gt;"No"),AND(F302&lt;&gt;"Yes",F302&lt;&gt;"No"),AND(D302="Repair",G302=""),COUNT(G302:I302)&lt;COUNTA(G302:I302),MIN(G302:I302)&lt;0),"Check inputs","OK")))</f>
        <v/>
      </c>
    </row>
    <row r="303" spans="1:10" x14ac:dyDescent="0.25">
      <c r="A303" s="12"/>
      <c r="B303" s="15"/>
      <c r="C303" s="12"/>
      <c r="D303" s="12"/>
      <c r="E303" s="12"/>
      <c r="F303" s="12"/>
      <c r="G303" s="16"/>
      <c r="H303" s="16"/>
      <c r="I303" s="17"/>
      <c r="J303" s="14" t="str">
        <f>IF(COUNTA(A303:I303)=0,"",IF(OR(C303="",SUMPRODUCT(--(Technicians!$A$2:$A$26=C303))&lt;&gt;1),"Check ID",IF(OR(NOT(AND(ISNUMBER(B303),B303&gt;=18264,B303&lt;=73050)),AND(D303&lt;&gt;"Repair",D303&lt;&gt;"Maintenance",D303&lt;&gt;"Install",D303&lt;&gt;"Inspection"),AND(E303&lt;&gt;"Yes",E303&lt;&gt;"No"),AND(F303&lt;&gt;"Yes",F303&lt;&gt;"No"),AND(D303="Repair",G303=""),COUNT(G303:I303)&lt;COUNTA(G303:I303),MIN(G303:I303)&lt;0),"Check inputs","OK")))</f>
        <v/>
      </c>
    </row>
    <row r="304" spans="1:10" x14ac:dyDescent="0.25">
      <c r="A304" s="12"/>
      <c r="B304" s="15"/>
      <c r="C304" s="12"/>
      <c r="D304" s="12"/>
      <c r="E304" s="12"/>
      <c r="F304" s="12"/>
      <c r="G304" s="16"/>
      <c r="H304" s="16"/>
      <c r="I304" s="17"/>
      <c r="J304" s="14" t="str">
        <f>IF(COUNTA(A304:I304)=0,"",IF(OR(C304="",SUMPRODUCT(--(Technicians!$A$2:$A$26=C304))&lt;&gt;1),"Check ID",IF(OR(NOT(AND(ISNUMBER(B304),B304&gt;=18264,B304&lt;=73050)),AND(D304&lt;&gt;"Repair",D304&lt;&gt;"Maintenance",D304&lt;&gt;"Install",D304&lt;&gt;"Inspection"),AND(E304&lt;&gt;"Yes",E304&lt;&gt;"No"),AND(F304&lt;&gt;"Yes",F304&lt;&gt;"No"),AND(D304="Repair",G304=""),COUNT(G304:I304)&lt;COUNTA(G304:I304),MIN(G304:I304)&lt;0),"Check inputs","OK")))</f>
        <v/>
      </c>
    </row>
    <row r="305" spans="1:10" x14ac:dyDescent="0.25">
      <c r="A305" s="12"/>
      <c r="B305" s="15"/>
      <c r="C305" s="12"/>
      <c r="D305" s="12"/>
      <c r="E305" s="12"/>
      <c r="F305" s="12"/>
      <c r="G305" s="16"/>
      <c r="H305" s="16"/>
      <c r="I305" s="17"/>
      <c r="J305" s="14" t="str">
        <f>IF(COUNTA(A305:I305)=0,"",IF(OR(C305="",SUMPRODUCT(--(Technicians!$A$2:$A$26=C305))&lt;&gt;1),"Check ID",IF(OR(NOT(AND(ISNUMBER(B305),B305&gt;=18264,B305&lt;=73050)),AND(D305&lt;&gt;"Repair",D305&lt;&gt;"Maintenance",D305&lt;&gt;"Install",D305&lt;&gt;"Inspection"),AND(E305&lt;&gt;"Yes",E305&lt;&gt;"No"),AND(F305&lt;&gt;"Yes",F305&lt;&gt;"No"),AND(D305="Repair",G305=""),COUNT(G305:I305)&lt;COUNTA(G305:I305),MIN(G305:I305)&lt;0),"Check inputs","OK")))</f>
        <v/>
      </c>
    </row>
    <row r="306" spans="1:10" x14ac:dyDescent="0.25">
      <c r="A306" s="12"/>
      <c r="B306" s="15"/>
      <c r="C306" s="12"/>
      <c r="D306" s="12"/>
      <c r="E306" s="12"/>
      <c r="F306" s="12"/>
      <c r="G306" s="16"/>
      <c r="H306" s="16"/>
      <c r="I306" s="17"/>
      <c r="J306" s="14" t="str">
        <f>IF(COUNTA(A306:I306)=0,"",IF(OR(C306="",SUMPRODUCT(--(Technicians!$A$2:$A$26=C306))&lt;&gt;1),"Check ID",IF(OR(NOT(AND(ISNUMBER(B306),B306&gt;=18264,B306&lt;=73050)),AND(D306&lt;&gt;"Repair",D306&lt;&gt;"Maintenance",D306&lt;&gt;"Install",D306&lt;&gt;"Inspection"),AND(E306&lt;&gt;"Yes",E306&lt;&gt;"No"),AND(F306&lt;&gt;"Yes",F306&lt;&gt;"No"),AND(D306="Repair",G306=""),COUNT(G306:I306)&lt;COUNTA(G306:I306),MIN(G306:I306)&lt;0),"Check inputs","OK")))</f>
        <v/>
      </c>
    </row>
    <row r="307" spans="1:10" x14ac:dyDescent="0.25">
      <c r="A307" s="12"/>
      <c r="B307" s="15"/>
      <c r="C307" s="12"/>
      <c r="D307" s="12"/>
      <c r="E307" s="12"/>
      <c r="F307" s="12"/>
      <c r="G307" s="16"/>
      <c r="H307" s="16"/>
      <c r="I307" s="17"/>
      <c r="J307" s="14" t="str">
        <f>IF(COUNTA(A307:I307)=0,"",IF(OR(C307="",SUMPRODUCT(--(Technicians!$A$2:$A$26=C307))&lt;&gt;1),"Check ID",IF(OR(NOT(AND(ISNUMBER(B307),B307&gt;=18264,B307&lt;=73050)),AND(D307&lt;&gt;"Repair",D307&lt;&gt;"Maintenance",D307&lt;&gt;"Install",D307&lt;&gt;"Inspection"),AND(E307&lt;&gt;"Yes",E307&lt;&gt;"No"),AND(F307&lt;&gt;"Yes",F307&lt;&gt;"No"),AND(D307="Repair",G307=""),COUNT(G307:I307)&lt;COUNTA(G307:I307),MIN(G307:I307)&lt;0),"Check inputs","OK")))</f>
        <v/>
      </c>
    </row>
    <row r="308" spans="1:10" x14ac:dyDescent="0.25">
      <c r="A308" s="12"/>
      <c r="B308" s="15"/>
      <c r="C308" s="12"/>
      <c r="D308" s="12"/>
      <c r="E308" s="12"/>
      <c r="F308" s="12"/>
      <c r="G308" s="16"/>
      <c r="H308" s="16"/>
      <c r="I308" s="17"/>
      <c r="J308" s="14" t="str">
        <f>IF(COUNTA(A308:I308)=0,"",IF(OR(C308="",SUMPRODUCT(--(Technicians!$A$2:$A$26=C308))&lt;&gt;1),"Check ID",IF(OR(NOT(AND(ISNUMBER(B308),B308&gt;=18264,B308&lt;=73050)),AND(D308&lt;&gt;"Repair",D308&lt;&gt;"Maintenance",D308&lt;&gt;"Install",D308&lt;&gt;"Inspection"),AND(E308&lt;&gt;"Yes",E308&lt;&gt;"No"),AND(F308&lt;&gt;"Yes",F308&lt;&gt;"No"),AND(D308="Repair",G308=""),COUNT(G308:I308)&lt;COUNTA(G308:I308),MIN(G308:I308)&lt;0),"Check inputs","OK")))</f>
        <v/>
      </c>
    </row>
    <row r="309" spans="1:10" x14ac:dyDescent="0.25">
      <c r="A309" s="12"/>
      <c r="B309" s="15"/>
      <c r="C309" s="12"/>
      <c r="D309" s="12"/>
      <c r="E309" s="12"/>
      <c r="F309" s="12"/>
      <c r="G309" s="16"/>
      <c r="H309" s="16"/>
      <c r="I309" s="17"/>
      <c r="J309" s="14" t="str">
        <f>IF(COUNTA(A309:I309)=0,"",IF(OR(C309="",SUMPRODUCT(--(Technicians!$A$2:$A$26=C309))&lt;&gt;1),"Check ID",IF(OR(NOT(AND(ISNUMBER(B309),B309&gt;=18264,B309&lt;=73050)),AND(D309&lt;&gt;"Repair",D309&lt;&gt;"Maintenance",D309&lt;&gt;"Install",D309&lt;&gt;"Inspection"),AND(E309&lt;&gt;"Yes",E309&lt;&gt;"No"),AND(F309&lt;&gt;"Yes",F309&lt;&gt;"No"),AND(D309="Repair",G309=""),COUNT(G309:I309)&lt;COUNTA(G309:I309),MIN(G309:I309)&lt;0),"Check inputs","OK")))</f>
        <v/>
      </c>
    </row>
    <row r="310" spans="1:10" x14ac:dyDescent="0.25">
      <c r="A310" s="12"/>
      <c r="B310" s="15"/>
      <c r="C310" s="12"/>
      <c r="D310" s="12"/>
      <c r="E310" s="12"/>
      <c r="F310" s="12"/>
      <c r="G310" s="16"/>
      <c r="H310" s="16"/>
      <c r="I310" s="17"/>
      <c r="J310" s="14" t="str">
        <f>IF(COUNTA(A310:I310)=0,"",IF(OR(C310="",SUMPRODUCT(--(Technicians!$A$2:$A$26=C310))&lt;&gt;1),"Check ID",IF(OR(NOT(AND(ISNUMBER(B310),B310&gt;=18264,B310&lt;=73050)),AND(D310&lt;&gt;"Repair",D310&lt;&gt;"Maintenance",D310&lt;&gt;"Install",D310&lt;&gt;"Inspection"),AND(E310&lt;&gt;"Yes",E310&lt;&gt;"No"),AND(F310&lt;&gt;"Yes",F310&lt;&gt;"No"),AND(D310="Repair",G310=""),COUNT(G310:I310)&lt;COUNTA(G310:I310),MIN(G310:I310)&lt;0),"Check inputs","OK")))</f>
        <v/>
      </c>
    </row>
    <row r="311" spans="1:10" x14ac:dyDescent="0.25">
      <c r="A311" s="12"/>
      <c r="B311" s="15"/>
      <c r="C311" s="12"/>
      <c r="D311" s="12"/>
      <c r="E311" s="12"/>
      <c r="F311" s="12"/>
      <c r="G311" s="16"/>
      <c r="H311" s="16"/>
      <c r="I311" s="17"/>
      <c r="J311" s="14" t="str">
        <f>IF(COUNTA(A311:I311)=0,"",IF(OR(C311="",SUMPRODUCT(--(Technicians!$A$2:$A$26=C311))&lt;&gt;1),"Check ID",IF(OR(NOT(AND(ISNUMBER(B311),B311&gt;=18264,B311&lt;=73050)),AND(D311&lt;&gt;"Repair",D311&lt;&gt;"Maintenance",D311&lt;&gt;"Install",D311&lt;&gt;"Inspection"),AND(E311&lt;&gt;"Yes",E311&lt;&gt;"No"),AND(F311&lt;&gt;"Yes",F311&lt;&gt;"No"),AND(D311="Repair",G311=""),COUNT(G311:I311)&lt;COUNTA(G311:I311),MIN(G311:I311)&lt;0),"Check inputs","OK")))</f>
        <v/>
      </c>
    </row>
    <row r="312" spans="1:10" x14ac:dyDescent="0.25">
      <c r="A312" s="12"/>
      <c r="B312" s="15"/>
      <c r="C312" s="12"/>
      <c r="D312" s="12"/>
      <c r="E312" s="12"/>
      <c r="F312" s="12"/>
      <c r="G312" s="16"/>
      <c r="H312" s="16"/>
      <c r="I312" s="17"/>
      <c r="J312" s="14" t="str">
        <f>IF(COUNTA(A312:I312)=0,"",IF(OR(C312="",SUMPRODUCT(--(Technicians!$A$2:$A$26=C312))&lt;&gt;1),"Check ID",IF(OR(NOT(AND(ISNUMBER(B312),B312&gt;=18264,B312&lt;=73050)),AND(D312&lt;&gt;"Repair",D312&lt;&gt;"Maintenance",D312&lt;&gt;"Install",D312&lt;&gt;"Inspection"),AND(E312&lt;&gt;"Yes",E312&lt;&gt;"No"),AND(F312&lt;&gt;"Yes",F312&lt;&gt;"No"),AND(D312="Repair",G312=""),COUNT(G312:I312)&lt;COUNTA(G312:I312),MIN(G312:I312)&lt;0),"Check inputs","OK")))</f>
        <v/>
      </c>
    </row>
    <row r="313" spans="1:10" x14ac:dyDescent="0.25">
      <c r="A313" s="12"/>
      <c r="B313" s="15"/>
      <c r="C313" s="12"/>
      <c r="D313" s="12"/>
      <c r="E313" s="12"/>
      <c r="F313" s="12"/>
      <c r="G313" s="16"/>
      <c r="H313" s="16"/>
      <c r="I313" s="17"/>
      <c r="J313" s="14" t="str">
        <f>IF(COUNTA(A313:I313)=0,"",IF(OR(C313="",SUMPRODUCT(--(Technicians!$A$2:$A$26=C313))&lt;&gt;1),"Check ID",IF(OR(NOT(AND(ISNUMBER(B313),B313&gt;=18264,B313&lt;=73050)),AND(D313&lt;&gt;"Repair",D313&lt;&gt;"Maintenance",D313&lt;&gt;"Install",D313&lt;&gt;"Inspection"),AND(E313&lt;&gt;"Yes",E313&lt;&gt;"No"),AND(F313&lt;&gt;"Yes",F313&lt;&gt;"No"),AND(D313="Repair",G313=""),COUNT(G313:I313)&lt;COUNTA(G313:I313),MIN(G313:I313)&lt;0),"Check inputs","OK")))</f>
        <v/>
      </c>
    </row>
    <row r="314" spans="1:10" x14ac:dyDescent="0.25">
      <c r="A314" s="12"/>
      <c r="B314" s="15"/>
      <c r="C314" s="12"/>
      <c r="D314" s="12"/>
      <c r="E314" s="12"/>
      <c r="F314" s="12"/>
      <c r="G314" s="16"/>
      <c r="H314" s="16"/>
      <c r="I314" s="17"/>
      <c r="J314" s="14" t="str">
        <f>IF(COUNTA(A314:I314)=0,"",IF(OR(C314="",SUMPRODUCT(--(Technicians!$A$2:$A$26=C314))&lt;&gt;1),"Check ID",IF(OR(NOT(AND(ISNUMBER(B314),B314&gt;=18264,B314&lt;=73050)),AND(D314&lt;&gt;"Repair",D314&lt;&gt;"Maintenance",D314&lt;&gt;"Install",D314&lt;&gt;"Inspection"),AND(E314&lt;&gt;"Yes",E314&lt;&gt;"No"),AND(F314&lt;&gt;"Yes",F314&lt;&gt;"No"),AND(D314="Repair",G314=""),COUNT(G314:I314)&lt;COUNTA(G314:I314),MIN(G314:I314)&lt;0),"Check inputs","OK")))</f>
        <v/>
      </c>
    </row>
    <row r="315" spans="1:10" x14ac:dyDescent="0.25">
      <c r="A315" s="12"/>
      <c r="B315" s="15"/>
      <c r="C315" s="12"/>
      <c r="D315" s="12"/>
      <c r="E315" s="12"/>
      <c r="F315" s="12"/>
      <c r="G315" s="16"/>
      <c r="H315" s="16"/>
      <c r="I315" s="17"/>
      <c r="J315" s="14" t="str">
        <f>IF(COUNTA(A315:I315)=0,"",IF(OR(C315="",SUMPRODUCT(--(Technicians!$A$2:$A$26=C315))&lt;&gt;1),"Check ID",IF(OR(NOT(AND(ISNUMBER(B315),B315&gt;=18264,B315&lt;=73050)),AND(D315&lt;&gt;"Repair",D315&lt;&gt;"Maintenance",D315&lt;&gt;"Install",D315&lt;&gt;"Inspection"),AND(E315&lt;&gt;"Yes",E315&lt;&gt;"No"),AND(F315&lt;&gt;"Yes",F315&lt;&gt;"No"),AND(D315="Repair",G315=""),COUNT(G315:I315)&lt;COUNTA(G315:I315),MIN(G315:I315)&lt;0),"Check inputs","OK")))</f>
        <v/>
      </c>
    </row>
    <row r="316" spans="1:10" x14ac:dyDescent="0.25">
      <c r="A316" s="12"/>
      <c r="B316" s="15"/>
      <c r="C316" s="12"/>
      <c r="D316" s="12"/>
      <c r="E316" s="12"/>
      <c r="F316" s="12"/>
      <c r="G316" s="16"/>
      <c r="H316" s="16"/>
      <c r="I316" s="17"/>
      <c r="J316" s="14" t="str">
        <f>IF(COUNTA(A316:I316)=0,"",IF(OR(C316="",SUMPRODUCT(--(Technicians!$A$2:$A$26=C316))&lt;&gt;1),"Check ID",IF(OR(NOT(AND(ISNUMBER(B316),B316&gt;=18264,B316&lt;=73050)),AND(D316&lt;&gt;"Repair",D316&lt;&gt;"Maintenance",D316&lt;&gt;"Install",D316&lt;&gt;"Inspection"),AND(E316&lt;&gt;"Yes",E316&lt;&gt;"No"),AND(F316&lt;&gt;"Yes",F316&lt;&gt;"No"),AND(D316="Repair",G316=""),COUNT(G316:I316)&lt;COUNTA(G316:I316),MIN(G316:I316)&lt;0),"Check inputs","OK")))</f>
        <v/>
      </c>
    </row>
    <row r="317" spans="1:10" x14ac:dyDescent="0.25">
      <c r="A317" s="12"/>
      <c r="B317" s="15"/>
      <c r="C317" s="12"/>
      <c r="D317" s="12"/>
      <c r="E317" s="12"/>
      <c r="F317" s="12"/>
      <c r="G317" s="16"/>
      <c r="H317" s="16"/>
      <c r="I317" s="17"/>
      <c r="J317" s="14" t="str">
        <f>IF(COUNTA(A317:I317)=0,"",IF(OR(C317="",SUMPRODUCT(--(Technicians!$A$2:$A$26=C317))&lt;&gt;1),"Check ID",IF(OR(NOT(AND(ISNUMBER(B317),B317&gt;=18264,B317&lt;=73050)),AND(D317&lt;&gt;"Repair",D317&lt;&gt;"Maintenance",D317&lt;&gt;"Install",D317&lt;&gt;"Inspection"),AND(E317&lt;&gt;"Yes",E317&lt;&gt;"No"),AND(F317&lt;&gt;"Yes",F317&lt;&gt;"No"),AND(D317="Repair",G317=""),COUNT(G317:I317)&lt;COUNTA(G317:I317),MIN(G317:I317)&lt;0),"Check inputs","OK")))</f>
        <v/>
      </c>
    </row>
    <row r="318" spans="1:10" x14ac:dyDescent="0.25">
      <c r="A318" s="12"/>
      <c r="B318" s="15"/>
      <c r="C318" s="12"/>
      <c r="D318" s="12"/>
      <c r="E318" s="12"/>
      <c r="F318" s="12"/>
      <c r="G318" s="16"/>
      <c r="H318" s="16"/>
      <c r="I318" s="17"/>
      <c r="J318" s="14" t="str">
        <f>IF(COUNTA(A318:I318)=0,"",IF(OR(C318="",SUMPRODUCT(--(Technicians!$A$2:$A$26=C318))&lt;&gt;1),"Check ID",IF(OR(NOT(AND(ISNUMBER(B318),B318&gt;=18264,B318&lt;=73050)),AND(D318&lt;&gt;"Repair",D318&lt;&gt;"Maintenance",D318&lt;&gt;"Install",D318&lt;&gt;"Inspection"),AND(E318&lt;&gt;"Yes",E318&lt;&gt;"No"),AND(F318&lt;&gt;"Yes",F318&lt;&gt;"No"),AND(D318="Repair",G318=""),COUNT(G318:I318)&lt;COUNTA(G318:I318),MIN(G318:I318)&lt;0),"Check inputs","OK")))</f>
        <v/>
      </c>
    </row>
    <row r="319" spans="1:10" x14ac:dyDescent="0.25">
      <c r="A319" s="12"/>
      <c r="B319" s="15"/>
      <c r="C319" s="12"/>
      <c r="D319" s="12"/>
      <c r="E319" s="12"/>
      <c r="F319" s="12"/>
      <c r="G319" s="16"/>
      <c r="H319" s="16"/>
      <c r="I319" s="17"/>
      <c r="J319" s="14" t="str">
        <f>IF(COUNTA(A319:I319)=0,"",IF(OR(C319="",SUMPRODUCT(--(Technicians!$A$2:$A$26=C319))&lt;&gt;1),"Check ID",IF(OR(NOT(AND(ISNUMBER(B319),B319&gt;=18264,B319&lt;=73050)),AND(D319&lt;&gt;"Repair",D319&lt;&gt;"Maintenance",D319&lt;&gt;"Install",D319&lt;&gt;"Inspection"),AND(E319&lt;&gt;"Yes",E319&lt;&gt;"No"),AND(F319&lt;&gt;"Yes",F319&lt;&gt;"No"),AND(D319="Repair",G319=""),COUNT(G319:I319)&lt;COUNTA(G319:I319),MIN(G319:I319)&lt;0),"Check inputs","OK")))</f>
        <v/>
      </c>
    </row>
    <row r="320" spans="1:10" x14ac:dyDescent="0.25">
      <c r="A320" s="12"/>
      <c r="B320" s="15"/>
      <c r="C320" s="12"/>
      <c r="D320" s="12"/>
      <c r="E320" s="12"/>
      <c r="F320" s="12"/>
      <c r="G320" s="16"/>
      <c r="H320" s="16"/>
      <c r="I320" s="17"/>
      <c r="J320" s="14" t="str">
        <f>IF(COUNTA(A320:I320)=0,"",IF(OR(C320="",SUMPRODUCT(--(Technicians!$A$2:$A$26=C320))&lt;&gt;1),"Check ID",IF(OR(NOT(AND(ISNUMBER(B320),B320&gt;=18264,B320&lt;=73050)),AND(D320&lt;&gt;"Repair",D320&lt;&gt;"Maintenance",D320&lt;&gt;"Install",D320&lt;&gt;"Inspection"),AND(E320&lt;&gt;"Yes",E320&lt;&gt;"No"),AND(F320&lt;&gt;"Yes",F320&lt;&gt;"No"),AND(D320="Repair",G320=""),COUNT(G320:I320)&lt;COUNTA(G320:I320),MIN(G320:I320)&lt;0),"Check inputs","OK")))</f>
        <v/>
      </c>
    </row>
    <row r="321" spans="1:10" x14ac:dyDescent="0.25">
      <c r="A321" s="12"/>
      <c r="B321" s="15"/>
      <c r="C321" s="12"/>
      <c r="D321" s="12"/>
      <c r="E321" s="12"/>
      <c r="F321" s="12"/>
      <c r="G321" s="16"/>
      <c r="H321" s="16"/>
      <c r="I321" s="17"/>
      <c r="J321" s="14" t="str">
        <f>IF(COUNTA(A321:I321)=0,"",IF(OR(C321="",SUMPRODUCT(--(Technicians!$A$2:$A$26=C321))&lt;&gt;1),"Check ID",IF(OR(NOT(AND(ISNUMBER(B321),B321&gt;=18264,B321&lt;=73050)),AND(D321&lt;&gt;"Repair",D321&lt;&gt;"Maintenance",D321&lt;&gt;"Install",D321&lt;&gt;"Inspection"),AND(E321&lt;&gt;"Yes",E321&lt;&gt;"No"),AND(F321&lt;&gt;"Yes",F321&lt;&gt;"No"),AND(D321="Repair",G321=""),COUNT(G321:I321)&lt;COUNTA(G321:I321),MIN(G321:I321)&lt;0),"Check inputs","OK")))</f>
        <v/>
      </c>
    </row>
    <row r="322" spans="1:10" x14ac:dyDescent="0.25">
      <c r="A322" s="12"/>
      <c r="B322" s="15"/>
      <c r="C322" s="12"/>
      <c r="D322" s="12"/>
      <c r="E322" s="12"/>
      <c r="F322" s="12"/>
      <c r="G322" s="16"/>
      <c r="H322" s="16"/>
      <c r="I322" s="17"/>
      <c r="J322" s="14" t="str">
        <f>IF(COUNTA(A322:I322)=0,"",IF(OR(C322="",SUMPRODUCT(--(Technicians!$A$2:$A$26=C322))&lt;&gt;1),"Check ID",IF(OR(NOT(AND(ISNUMBER(B322),B322&gt;=18264,B322&lt;=73050)),AND(D322&lt;&gt;"Repair",D322&lt;&gt;"Maintenance",D322&lt;&gt;"Install",D322&lt;&gt;"Inspection"),AND(E322&lt;&gt;"Yes",E322&lt;&gt;"No"),AND(F322&lt;&gt;"Yes",F322&lt;&gt;"No"),AND(D322="Repair",G322=""),COUNT(G322:I322)&lt;COUNTA(G322:I322),MIN(G322:I322)&lt;0),"Check inputs","OK")))</f>
        <v/>
      </c>
    </row>
    <row r="323" spans="1:10" x14ac:dyDescent="0.25">
      <c r="A323" s="12"/>
      <c r="B323" s="15"/>
      <c r="C323" s="12"/>
      <c r="D323" s="12"/>
      <c r="E323" s="12"/>
      <c r="F323" s="12"/>
      <c r="G323" s="16"/>
      <c r="H323" s="16"/>
      <c r="I323" s="17"/>
      <c r="J323" s="14" t="str">
        <f>IF(COUNTA(A323:I323)=0,"",IF(OR(C323="",SUMPRODUCT(--(Technicians!$A$2:$A$26=C323))&lt;&gt;1),"Check ID",IF(OR(NOT(AND(ISNUMBER(B323),B323&gt;=18264,B323&lt;=73050)),AND(D323&lt;&gt;"Repair",D323&lt;&gt;"Maintenance",D323&lt;&gt;"Install",D323&lt;&gt;"Inspection"),AND(E323&lt;&gt;"Yes",E323&lt;&gt;"No"),AND(F323&lt;&gt;"Yes",F323&lt;&gt;"No"),AND(D323="Repair",G323=""),COUNT(G323:I323)&lt;COUNTA(G323:I323),MIN(G323:I323)&lt;0),"Check inputs","OK")))</f>
        <v/>
      </c>
    </row>
    <row r="324" spans="1:10" x14ac:dyDescent="0.25">
      <c r="A324" s="12"/>
      <c r="B324" s="15"/>
      <c r="C324" s="12"/>
      <c r="D324" s="12"/>
      <c r="E324" s="12"/>
      <c r="F324" s="12"/>
      <c r="G324" s="16"/>
      <c r="H324" s="16"/>
      <c r="I324" s="17"/>
      <c r="J324" s="14" t="str">
        <f>IF(COUNTA(A324:I324)=0,"",IF(OR(C324="",SUMPRODUCT(--(Technicians!$A$2:$A$26=C324))&lt;&gt;1),"Check ID",IF(OR(NOT(AND(ISNUMBER(B324),B324&gt;=18264,B324&lt;=73050)),AND(D324&lt;&gt;"Repair",D324&lt;&gt;"Maintenance",D324&lt;&gt;"Install",D324&lt;&gt;"Inspection"),AND(E324&lt;&gt;"Yes",E324&lt;&gt;"No"),AND(F324&lt;&gt;"Yes",F324&lt;&gt;"No"),AND(D324="Repair",G324=""),COUNT(G324:I324)&lt;COUNTA(G324:I324),MIN(G324:I324)&lt;0),"Check inputs","OK")))</f>
        <v/>
      </c>
    </row>
    <row r="325" spans="1:10" x14ac:dyDescent="0.25">
      <c r="A325" s="12"/>
      <c r="B325" s="15"/>
      <c r="C325" s="12"/>
      <c r="D325" s="12"/>
      <c r="E325" s="12"/>
      <c r="F325" s="12"/>
      <c r="G325" s="16"/>
      <c r="H325" s="16"/>
      <c r="I325" s="17"/>
      <c r="J325" s="14" t="str">
        <f>IF(COUNTA(A325:I325)=0,"",IF(OR(C325="",SUMPRODUCT(--(Technicians!$A$2:$A$26=C325))&lt;&gt;1),"Check ID",IF(OR(NOT(AND(ISNUMBER(B325),B325&gt;=18264,B325&lt;=73050)),AND(D325&lt;&gt;"Repair",D325&lt;&gt;"Maintenance",D325&lt;&gt;"Install",D325&lt;&gt;"Inspection"),AND(E325&lt;&gt;"Yes",E325&lt;&gt;"No"),AND(F325&lt;&gt;"Yes",F325&lt;&gt;"No"),AND(D325="Repair",G325=""),COUNT(G325:I325)&lt;COUNTA(G325:I325),MIN(G325:I325)&lt;0),"Check inputs","OK")))</f>
        <v/>
      </c>
    </row>
    <row r="326" spans="1:10" x14ac:dyDescent="0.25">
      <c r="A326" s="12"/>
      <c r="B326" s="15"/>
      <c r="C326" s="12"/>
      <c r="D326" s="12"/>
      <c r="E326" s="12"/>
      <c r="F326" s="12"/>
      <c r="G326" s="16"/>
      <c r="H326" s="16"/>
      <c r="I326" s="17"/>
      <c r="J326" s="14" t="str">
        <f>IF(COUNTA(A326:I326)=0,"",IF(OR(C326="",SUMPRODUCT(--(Technicians!$A$2:$A$26=C326))&lt;&gt;1),"Check ID",IF(OR(NOT(AND(ISNUMBER(B326),B326&gt;=18264,B326&lt;=73050)),AND(D326&lt;&gt;"Repair",D326&lt;&gt;"Maintenance",D326&lt;&gt;"Install",D326&lt;&gt;"Inspection"),AND(E326&lt;&gt;"Yes",E326&lt;&gt;"No"),AND(F326&lt;&gt;"Yes",F326&lt;&gt;"No"),AND(D326="Repair",G326=""),COUNT(G326:I326)&lt;COUNTA(G326:I326),MIN(G326:I326)&lt;0),"Check inputs","OK")))</f>
        <v/>
      </c>
    </row>
    <row r="327" spans="1:10" x14ac:dyDescent="0.25">
      <c r="A327" s="12"/>
      <c r="B327" s="15"/>
      <c r="C327" s="12"/>
      <c r="D327" s="12"/>
      <c r="E327" s="12"/>
      <c r="F327" s="12"/>
      <c r="G327" s="16"/>
      <c r="H327" s="16"/>
      <c r="I327" s="17"/>
      <c r="J327" s="14" t="str">
        <f>IF(COUNTA(A327:I327)=0,"",IF(OR(C327="",SUMPRODUCT(--(Technicians!$A$2:$A$26=C327))&lt;&gt;1),"Check ID",IF(OR(NOT(AND(ISNUMBER(B327),B327&gt;=18264,B327&lt;=73050)),AND(D327&lt;&gt;"Repair",D327&lt;&gt;"Maintenance",D327&lt;&gt;"Install",D327&lt;&gt;"Inspection"),AND(E327&lt;&gt;"Yes",E327&lt;&gt;"No"),AND(F327&lt;&gt;"Yes",F327&lt;&gt;"No"),AND(D327="Repair",G327=""),COUNT(G327:I327)&lt;COUNTA(G327:I327),MIN(G327:I327)&lt;0),"Check inputs","OK")))</f>
        <v/>
      </c>
    </row>
    <row r="328" spans="1:10" x14ac:dyDescent="0.25">
      <c r="A328" s="12"/>
      <c r="B328" s="15"/>
      <c r="C328" s="12"/>
      <c r="D328" s="12"/>
      <c r="E328" s="12"/>
      <c r="F328" s="12"/>
      <c r="G328" s="16"/>
      <c r="H328" s="16"/>
      <c r="I328" s="17"/>
      <c r="J328" s="14" t="str">
        <f>IF(COUNTA(A328:I328)=0,"",IF(OR(C328="",SUMPRODUCT(--(Technicians!$A$2:$A$26=C328))&lt;&gt;1),"Check ID",IF(OR(NOT(AND(ISNUMBER(B328),B328&gt;=18264,B328&lt;=73050)),AND(D328&lt;&gt;"Repair",D328&lt;&gt;"Maintenance",D328&lt;&gt;"Install",D328&lt;&gt;"Inspection"),AND(E328&lt;&gt;"Yes",E328&lt;&gt;"No"),AND(F328&lt;&gt;"Yes",F328&lt;&gt;"No"),AND(D328="Repair",G328=""),COUNT(G328:I328)&lt;COUNTA(G328:I328),MIN(G328:I328)&lt;0),"Check inputs","OK")))</f>
        <v/>
      </c>
    </row>
    <row r="329" spans="1:10" x14ac:dyDescent="0.25">
      <c r="A329" s="12"/>
      <c r="B329" s="15"/>
      <c r="C329" s="12"/>
      <c r="D329" s="12"/>
      <c r="E329" s="12"/>
      <c r="F329" s="12"/>
      <c r="G329" s="16"/>
      <c r="H329" s="16"/>
      <c r="I329" s="17"/>
      <c r="J329" s="14" t="str">
        <f>IF(COUNTA(A329:I329)=0,"",IF(OR(C329="",SUMPRODUCT(--(Technicians!$A$2:$A$26=C329))&lt;&gt;1),"Check ID",IF(OR(NOT(AND(ISNUMBER(B329),B329&gt;=18264,B329&lt;=73050)),AND(D329&lt;&gt;"Repair",D329&lt;&gt;"Maintenance",D329&lt;&gt;"Install",D329&lt;&gt;"Inspection"),AND(E329&lt;&gt;"Yes",E329&lt;&gt;"No"),AND(F329&lt;&gt;"Yes",F329&lt;&gt;"No"),AND(D329="Repair",G329=""),COUNT(G329:I329)&lt;COUNTA(G329:I329),MIN(G329:I329)&lt;0),"Check inputs","OK")))</f>
        <v/>
      </c>
    </row>
    <row r="330" spans="1:10" x14ac:dyDescent="0.25">
      <c r="A330" s="12"/>
      <c r="B330" s="15"/>
      <c r="C330" s="12"/>
      <c r="D330" s="12"/>
      <c r="E330" s="12"/>
      <c r="F330" s="12"/>
      <c r="G330" s="16"/>
      <c r="H330" s="16"/>
      <c r="I330" s="17"/>
      <c r="J330" s="14" t="str">
        <f>IF(COUNTA(A330:I330)=0,"",IF(OR(C330="",SUMPRODUCT(--(Technicians!$A$2:$A$26=C330))&lt;&gt;1),"Check ID",IF(OR(NOT(AND(ISNUMBER(B330),B330&gt;=18264,B330&lt;=73050)),AND(D330&lt;&gt;"Repair",D330&lt;&gt;"Maintenance",D330&lt;&gt;"Install",D330&lt;&gt;"Inspection"),AND(E330&lt;&gt;"Yes",E330&lt;&gt;"No"),AND(F330&lt;&gt;"Yes",F330&lt;&gt;"No"),AND(D330="Repair",G330=""),COUNT(G330:I330)&lt;COUNTA(G330:I330),MIN(G330:I330)&lt;0),"Check inputs","OK")))</f>
        <v/>
      </c>
    </row>
    <row r="331" spans="1:10" x14ac:dyDescent="0.25">
      <c r="A331" s="12"/>
      <c r="B331" s="15"/>
      <c r="C331" s="12"/>
      <c r="D331" s="12"/>
      <c r="E331" s="12"/>
      <c r="F331" s="12"/>
      <c r="G331" s="16"/>
      <c r="H331" s="16"/>
      <c r="I331" s="17"/>
      <c r="J331" s="14" t="str">
        <f>IF(COUNTA(A331:I331)=0,"",IF(OR(C331="",SUMPRODUCT(--(Technicians!$A$2:$A$26=C331))&lt;&gt;1),"Check ID",IF(OR(NOT(AND(ISNUMBER(B331),B331&gt;=18264,B331&lt;=73050)),AND(D331&lt;&gt;"Repair",D331&lt;&gt;"Maintenance",D331&lt;&gt;"Install",D331&lt;&gt;"Inspection"),AND(E331&lt;&gt;"Yes",E331&lt;&gt;"No"),AND(F331&lt;&gt;"Yes",F331&lt;&gt;"No"),AND(D331="Repair",G331=""),COUNT(G331:I331)&lt;COUNTA(G331:I331),MIN(G331:I331)&lt;0),"Check inputs","OK")))</f>
        <v/>
      </c>
    </row>
    <row r="332" spans="1:10" x14ac:dyDescent="0.25">
      <c r="A332" s="12"/>
      <c r="B332" s="15"/>
      <c r="C332" s="12"/>
      <c r="D332" s="12"/>
      <c r="E332" s="12"/>
      <c r="F332" s="12"/>
      <c r="G332" s="16"/>
      <c r="H332" s="16"/>
      <c r="I332" s="17"/>
      <c r="J332" s="14" t="str">
        <f>IF(COUNTA(A332:I332)=0,"",IF(OR(C332="",SUMPRODUCT(--(Technicians!$A$2:$A$26=C332))&lt;&gt;1),"Check ID",IF(OR(NOT(AND(ISNUMBER(B332),B332&gt;=18264,B332&lt;=73050)),AND(D332&lt;&gt;"Repair",D332&lt;&gt;"Maintenance",D332&lt;&gt;"Install",D332&lt;&gt;"Inspection"),AND(E332&lt;&gt;"Yes",E332&lt;&gt;"No"),AND(F332&lt;&gt;"Yes",F332&lt;&gt;"No"),AND(D332="Repair",G332=""),COUNT(G332:I332)&lt;COUNTA(G332:I332),MIN(G332:I332)&lt;0),"Check inputs","OK")))</f>
        <v/>
      </c>
    </row>
    <row r="333" spans="1:10" x14ac:dyDescent="0.25">
      <c r="A333" s="12"/>
      <c r="B333" s="15"/>
      <c r="C333" s="12"/>
      <c r="D333" s="12"/>
      <c r="E333" s="12"/>
      <c r="F333" s="12"/>
      <c r="G333" s="16"/>
      <c r="H333" s="16"/>
      <c r="I333" s="17"/>
      <c r="J333" s="14" t="str">
        <f>IF(COUNTA(A333:I333)=0,"",IF(OR(C333="",SUMPRODUCT(--(Technicians!$A$2:$A$26=C333))&lt;&gt;1),"Check ID",IF(OR(NOT(AND(ISNUMBER(B333),B333&gt;=18264,B333&lt;=73050)),AND(D333&lt;&gt;"Repair",D333&lt;&gt;"Maintenance",D333&lt;&gt;"Install",D333&lt;&gt;"Inspection"),AND(E333&lt;&gt;"Yes",E333&lt;&gt;"No"),AND(F333&lt;&gt;"Yes",F333&lt;&gt;"No"),AND(D333="Repair",G333=""),COUNT(G333:I333)&lt;COUNTA(G333:I333),MIN(G333:I333)&lt;0),"Check inputs","OK")))</f>
        <v/>
      </c>
    </row>
    <row r="334" spans="1:10" x14ac:dyDescent="0.25">
      <c r="A334" s="12"/>
      <c r="B334" s="15"/>
      <c r="C334" s="12"/>
      <c r="D334" s="12"/>
      <c r="E334" s="12"/>
      <c r="F334" s="12"/>
      <c r="G334" s="16"/>
      <c r="H334" s="16"/>
      <c r="I334" s="17"/>
      <c r="J334" s="14" t="str">
        <f>IF(COUNTA(A334:I334)=0,"",IF(OR(C334="",SUMPRODUCT(--(Technicians!$A$2:$A$26=C334))&lt;&gt;1),"Check ID",IF(OR(NOT(AND(ISNUMBER(B334),B334&gt;=18264,B334&lt;=73050)),AND(D334&lt;&gt;"Repair",D334&lt;&gt;"Maintenance",D334&lt;&gt;"Install",D334&lt;&gt;"Inspection"),AND(E334&lt;&gt;"Yes",E334&lt;&gt;"No"),AND(F334&lt;&gt;"Yes",F334&lt;&gt;"No"),AND(D334="Repair",G334=""),COUNT(G334:I334)&lt;COUNTA(G334:I334),MIN(G334:I334)&lt;0),"Check inputs","OK")))</f>
        <v/>
      </c>
    </row>
    <row r="335" spans="1:10" x14ac:dyDescent="0.25">
      <c r="A335" s="12"/>
      <c r="B335" s="15"/>
      <c r="C335" s="12"/>
      <c r="D335" s="12"/>
      <c r="E335" s="12"/>
      <c r="F335" s="12"/>
      <c r="G335" s="16"/>
      <c r="H335" s="16"/>
      <c r="I335" s="17"/>
      <c r="J335" s="14" t="str">
        <f>IF(COUNTA(A335:I335)=0,"",IF(OR(C335="",SUMPRODUCT(--(Technicians!$A$2:$A$26=C335))&lt;&gt;1),"Check ID",IF(OR(NOT(AND(ISNUMBER(B335),B335&gt;=18264,B335&lt;=73050)),AND(D335&lt;&gt;"Repair",D335&lt;&gt;"Maintenance",D335&lt;&gt;"Install",D335&lt;&gt;"Inspection"),AND(E335&lt;&gt;"Yes",E335&lt;&gt;"No"),AND(F335&lt;&gt;"Yes",F335&lt;&gt;"No"),AND(D335="Repair",G335=""),COUNT(G335:I335)&lt;COUNTA(G335:I335),MIN(G335:I335)&lt;0),"Check inputs","OK")))</f>
        <v/>
      </c>
    </row>
    <row r="336" spans="1:10" x14ac:dyDescent="0.25">
      <c r="A336" s="12"/>
      <c r="B336" s="15"/>
      <c r="C336" s="12"/>
      <c r="D336" s="12"/>
      <c r="E336" s="12"/>
      <c r="F336" s="12"/>
      <c r="G336" s="16"/>
      <c r="H336" s="16"/>
      <c r="I336" s="17"/>
      <c r="J336" s="14" t="str">
        <f>IF(COUNTA(A336:I336)=0,"",IF(OR(C336="",SUMPRODUCT(--(Technicians!$A$2:$A$26=C336))&lt;&gt;1),"Check ID",IF(OR(NOT(AND(ISNUMBER(B336),B336&gt;=18264,B336&lt;=73050)),AND(D336&lt;&gt;"Repair",D336&lt;&gt;"Maintenance",D336&lt;&gt;"Install",D336&lt;&gt;"Inspection"),AND(E336&lt;&gt;"Yes",E336&lt;&gt;"No"),AND(F336&lt;&gt;"Yes",F336&lt;&gt;"No"),AND(D336="Repair",G336=""),COUNT(G336:I336)&lt;COUNTA(G336:I336),MIN(G336:I336)&lt;0),"Check inputs","OK")))</f>
        <v/>
      </c>
    </row>
    <row r="337" spans="1:10" x14ac:dyDescent="0.25">
      <c r="A337" s="12"/>
      <c r="B337" s="15"/>
      <c r="C337" s="12"/>
      <c r="D337" s="12"/>
      <c r="E337" s="12"/>
      <c r="F337" s="12"/>
      <c r="G337" s="16"/>
      <c r="H337" s="16"/>
      <c r="I337" s="17"/>
      <c r="J337" s="14" t="str">
        <f>IF(COUNTA(A337:I337)=0,"",IF(OR(C337="",SUMPRODUCT(--(Technicians!$A$2:$A$26=C337))&lt;&gt;1),"Check ID",IF(OR(NOT(AND(ISNUMBER(B337),B337&gt;=18264,B337&lt;=73050)),AND(D337&lt;&gt;"Repair",D337&lt;&gt;"Maintenance",D337&lt;&gt;"Install",D337&lt;&gt;"Inspection"),AND(E337&lt;&gt;"Yes",E337&lt;&gt;"No"),AND(F337&lt;&gt;"Yes",F337&lt;&gt;"No"),AND(D337="Repair",G337=""),COUNT(G337:I337)&lt;COUNTA(G337:I337),MIN(G337:I337)&lt;0),"Check inputs","OK")))</f>
        <v/>
      </c>
    </row>
    <row r="338" spans="1:10" x14ac:dyDescent="0.25">
      <c r="A338" s="12"/>
      <c r="B338" s="15"/>
      <c r="C338" s="12"/>
      <c r="D338" s="12"/>
      <c r="E338" s="12"/>
      <c r="F338" s="12"/>
      <c r="G338" s="16"/>
      <c r="H338" s="16"/>
      <c r="I338" s="17"/>
      <c r="J338" s="14" t="str">
        <f>IF(COUNTA(A338:I338)=0,"",IF(OR(C338="",SUMPRODUCT(--(Technicians!$A$2:$A$26=C338))&lt;&gt;1),"Check ID",IF(OR(NOT(AND(ISNUMBER(B338),B338&gt;=18264,B338&lt;=73050)),AND(D338&lt;&gt;"Repair",D338&lt;&gt;"Maintenance",D338&lt;&gt;"Install",D338&lt;&gt;"Inspection"),AND(E338&lt;&gt;"Yes",E338&lt;&gt;"No"),AND(F338&lt;&gt;"Yes",F338&lt;&gt;"No"),AND(D338="Repair",G338=""),COUNT(G338:I338)&lt;COUNTA(G338:I338),MIN(G338:I338)&lt;0),"Check inputs","OK")))</f>
        <v/>
      </c>
    </row>
    <row r="339" spans="1:10" x14ac:dyDescent="0.25">
      <c r="A339" s="12"/>
      <c r="B339" s="15"/>
      <c r="C339" s="12"/>
      <c r="D339" s="12"/>
      <c r="E339" s="12"/>
      <c r="F339" s="12"/>
      <c r="G339" s="16"/>
      <c r="H339" s="16"/>
      <c r="I339" s="17"/>
      <c r="J339" s="14" t="str">
        <f>IF(COUNTA(A339:I339)=0,"",IF(OR(C339="",SUMPRODUCT(--(Technicians!$A$2:$A$26=C339))&lt;&gt;1),"Check ID",IF(OR(NOT(AND(ISNUMBER(B339),B339&gt;=18264,B339&lt;=73050)),AND(D339&lt;&gt;"Repair",D339&lt;&gt;"Maintenance",D339&lt;&gt;"Install",D339&lt;&gt;"Inspection"),AND(E339&lt;&gt;"Yes",E339&lt;&gt;"No"),AND(F339&lt;&gt;"Yes",F339&lt;&gt;"No"),AND(D339="Repair",G339=""),COUNT(G339:I339)&lt;COUNTA(G339:I339),MIN(G339:I339)&lt;0),"Check inputs","OK")))</f>
        <v/>
      </c>
    </row>
    <row r="340" spans="1:10" x14ac:dyDescent="0.25">
      <c r="A340" s="12"/>
      <c r="B340" s="15"/>
      <c r="C340" s="12"/>
      <c r="D340" s="12"/>
      <c r="E340" s="12"/>
      <c r="F340" s="12"/>
      <c r="G340" s="16"/>
      <c r="H340" s="16"/>
      <c r="I340" s="17"/>
      <c r="J340" s="14" t="str">
        <f>IF(COUNTA(A340:I340)=0,"",IF(OR(C340="",SUMPRODUCT(--(Technicians!$A$2:$A$26=C340))&lt;&gt;1),"Check ID",IF(OR(NOT(AND(ISNUMBER(B340),B340&gt;=18264,B340&lt;=73050)),AND(D340&lt;&gt;"Repair",D340&lt;&gt;"Maintenance",D340&lt;&gt;"Install",D340&lt;&gt;"Inspection"),AND(E340&lt;&gt;"Yes",E340&lt;&gt;"No"),AND(F340&lt;&gt;"Yes",F340&lt;&gt;"No"),AND(D340="Repair",G340=""),COUNT(G340:I340)&lt;COUNTA(G340:I340),MIN(G340:I340)&lt;0),"Check inputs","OK")))</f>
        <v/>
      </c>
    </row>
    <row r="341" spans="1:10" x14ac:dyDescent="0.25">
      <c r="A341" s="12"/>
      <c r="B341" s="15"/>
      <c r="C341" s="12"/>
      <c r="D341" s="12"/>
      <c r="E341" s="12"/>
      <c r="F341" s="12"/>
      <c r="G341" s="16"/>
      <c r="H341" s="16"/>
      <c r="I341" s="17"/>
      <c r="J341" s="14" t="str">
        <f>IF(COUNTA(A341:I341)=0,"",IF(OR(C341="",SUMPRODUCT(--(Technicians!$A$2:$A$26=C341))&lt;&gt;1),"Check ID",IF(OR(NOT(AND(ISNUMBER(B341),B341&gt;=18264,B341&lt;=73050)),AND(D341&lt;&gt;"Repair",D341&lt;&gt;"Maintenance",D341&lt;&gt;"Install",D341&lt;&gt;"Inspection"),AND(E341&lt;&gt;"Yes",E341&lt;&gt;"No"),AND(F341&lt;&gt;"Yes",F341&lt;&gt;"No"),AND(D341="Repair",G341=""),COUNT(G341:I341)&lt;COUNTA(G341:I341),MIN(G341:I341)&lt;0),"Check inputs","OK")))</f>
        <v/>
      </c>
    </row>
    <row r="342" spans="1:10" x14ac:dyDescent="0.25">
      <c r="A342" s="12"/>
      <c r="B342" s="15"/>
      <c r="C342" s="12"/>
      <c r="D342" s="12"/>
      <c r="E342" s="12"/>
      <c r="F342" s="12"/>
      <c r="G342" s="16"/>
      <c r="H342" s="16"/>
      <c r="I342" s="17"/>
      <c r="J342" s="14" t="str">
        <f>IF(COUNTA(A342:I342)=0,"",IF(OR(C342="",SUMPRODUCT(--(Technicians!$A$2:$A$26=C342))&lt;&gt;1),"Check ID",IF(OR(NOT(AND(ISNUMBER(B342),B342&gt;=18264,B342&lt;=73050)),AND(D342&lt;&gt;"Repair",D342&lt;&gt;"Maintenance",D342&lt;&gt;"Install",D342&lt;&gt;"Inspection"),AND(E342&lt;&gt;"Yes",E342&lt;&gt;"No"),AND(F342&lt;&gt;"Yes",F342&lt;&gt;"No"),AND(D342="Repair",G342=""),COUNT(G342:I342)&lt;COUNTA(G342:I342),MIN(G342:I342)&lt;0),"Check inputs","OK")))</f>
        <v/>
      </c>
    </row>
    <row r="343" spans="1:10" x14ac:dyDescent="0.25">
      <c r="A343" s="12"/>
      <c r="B343" s="15"/>
      <c r="C343" s="12"/>
      <c r="D343" s="12"/>
      <c r="E343" s="12"/>
      <c r="F343" s="12"/>
      <c r="G343" s="16"/>
      <c r="H343" s="16"/>
      <c r="I343" s="17"/>
      <c r="J343" s="14" t="str">
        <f>IF(COUNTA(A343:I343)=0,"",IF(OR(C343="",SUMPRODUCT(--(Technicians!$A$2:$A$26=C343))&lt;&gt;1),"Check ID",IF(OR(NOT(AND(ISNUMBER(B343),B343&gt;=18264,B343&lt;=73050)),AND(D343&lt;&gt;"Repair",D343&lt;&gt;"Maintenance",D343&lt;&gt;"Install",D343&lt;&gt;"Inspection"),AND(E343&lt;&gt;"Yes",E343&lt;&gt;"No"),AND(F343&lt;&gt;"Yes",F343&lt;&gt;"No"),AND(D343="Repair",G343=""),COUNT(G343:I343)&lt;COUNTA(G343:I343),MIN(G343:I343)&lt;0),"Check inputs","OK")))</f>
        <v/>
      </c>
    </row>
    <row r="344" spans="1:10" x14ac:dyDescent="0.25">
      <c r="A344" s="12"/>
      <c r="B344" s="15"/>
      <c r="C344" s="12"/>
      <c r="D344" s="12"/>
      <c r="E344" s="12"/>
      <c r="F344" s="12"/>
      <c r="G344" s="16"/>
      <c r="H344" s="16"/>
      <c r="I344" s="17"/>
      <c r="J344" s="14" t="str">
        <f>IF(COUNTA(A344:I344)=0,"",IF(OR(C344="",SUMPRODUCT(--(Technicians!$A$2:$A$26=C344))&lt;&gt;1),"Check ID",IF(OR(NOT(AND(ISNUMBER(B344),B344&gt;=18264,B344&lt;=73050)),AND(D344&lt;&gt;"Repair",D344&lt;&gt;"Maintenance",D344&lt;&gt;"Install",D344&lt;&gt;"Inspection"),AND(E344&lt;&gt;"Yes",E344&lt;&gt;"No"),AND(F344&lt;&gt;"Yes",F344&lt;&gt;"No"),AND(D344="Repair",G344=""),COUNT(G344:I344)&lt;COUNTA(G344:I344),MIN(G344:I344)&lt;0),"Check inputs","OK")))</f>
        <v/>
      </c>
    </row>
    <row r="345" spans="1:10" x14ac:dyDescent="0.25">
      <c r="A345" s="12"/>
      <c r="B345" s="15"/>
      <c r="C345" s="12"/>
      <c r="D345" s="12"/>
      <c r="E345" s="12"/>
      <c r="F345" s="12"/>
      <c r="G345" s="16"/>
      <c r="H345" s="16"/>
      <c r="I345" s="17"/>
      <c r="J345" s="14" t="str">
        <f>IF(COUNTA(A345:I345)=0,"",IF(OR(C345="",SUMPRODUCT(--(Technicians!$A$2:$A$26=C345))&lt;&gt;1),"Check ID",IF(OR(NOT(AND(ISNUMBER(B345),B345&gt;=18264,B345&lt;=73050)),AND(D345&lt;&gt;"Repair",D345&lt;&gt;"Maintenance",D345&lt;&gt;"Install",D345&lt;&gt;"Inspection"),AND(E345&lt;&gt;"Yes",E345&lt;&gt;"No"),AND(F345&lt;&gt;"Yes",F345&lt;&gt;"No"),AND(D345="Repair",G345=""),COUNT(G345:I345)&lt;COUNTA(G345:I345),MIN(G345:I345)&lt;0),"Check inputs","OK")))</f>
        <v/>
      </c>
    </row>
    <row r="346" spans="1:10" x14ac:dyDescent="0.25">
      <c r="A346" s="12"/>
      <c r="B346" s="15"/>
      <c r="C346" s="12"/>
      <c r="D346" s="12"/>
      <c r="E346" s="12"/>
      <c r="F346" s="12"/>
      <c r="G346" s="16"/>
      <c r="H346" s="16"/>
      <c r="I346" s="17"/>
      <c r="J346" s="14" t="str">
        <f>IF(COUNTA(A346:I346)=0,"",IF(OR(C346="",SUMPRODUCT(--(Technicians!$A$2:$A$26=C346))&lt;&gt;1),"Check ID",IF(OR(NOT(AND(ISNUMBER(B346),B346&gt;=18264,B346&lt;=73050)),AND(D346&lt;&gt;"Repair",D346&lt;&gt;"Maintenance",D346&lt;&gt;"Install",D346&lt;&gt;"Inspection"),AND(E346&lt;&gt;"Yes",E346&lt;&gt;"No"),AND(F346&lt;&gt;"Yes",F346&lt;&gt;"No"),AND(D346="Repair",G346=""),COUNT(G346:I346)&lt;COUNTA(G346:I346),MIN(G346:I346)&lt;0),"Check inputs","OK")))</f>
        <v/>
      </c>
    </row>
    <row r="347" spans="1:10" x14ac:dyDescent="0.25">
      <c r="A347" s="12"/>
      <c r="B347" s="15"/>
      <c r="C347" s="12"/>
      <c r="D347" s="12"/>
      <c r="E347" s="12"/>
      <c r="F347" s="12"/>
      <c r="G347" s="16"/>
      <c r="H347" s="16"/>
      <c r="I347" s="17"/>
      <c r="J347" s="14" t="str">
        <f>IF(COUNTA(A347:I347)=0,"",IF(OR(C347="",SUMPRODUCT(--(Technicians!$A$2:$A$26=C347))&lt;&gt;1),"Check ID",IF(OR(NOT(AND(ISNUMBER(B347),B347&gt;=18264,B347&lt;=73050)),AND(D347&lt;&gt;"Repair",D347&lt;&gt;"Maintenance",D347&lt;&gt;"Install",D347&lt;&gt;"Inspection"),AND(E347&lt;&gt;"Yes",E347&lt;&gt;"No"),AND(F347&lt;&gt;"Yes",F347&lt;&gt;"No"),AND(D347="Repair",G347=""),COUNT(G347:I347)&lt;COUNTA(G347:I347),MIN(G347:I347)&lt;0),"Check inputs","OK")))</f>
        <v/>
      </c>
    </row>
    <row r="348" spans="1:10" x14ac:dyDescent="0.25">
      <c r="A348" s="12"/>
      <c r="B348" s="15"/>
      <c r="C348" s="12"/>
      <c r="D348" s="12"/>
      <c r="E348" s="12"/>
      <c r="F348" s="12"/>
      <c r="G348" s="16"/>
      <c r="H348" s="16"/>
      <c r="I348" s="17"/>
      <c r="J348" s="14" t="str">
        <f>IF(COUNTA(A348:I348)=0,"",IF(OR(C348="",SUMPRODUCT(--(Technicians!$A$2:$A$26=C348))&lt;&gt;1),"Check ID",IF(OR(NOT(AND(ISNUMBER(B348),B348&gt;=18264,B348&lt;=73050)),AND(D348&lt;&gt;"Repair",D348&lt;&gt;"Maintenance",D348&lt;&gt;"Install",D348&lt;&gt;"Inspection"),AND(E348&lt;&gt;"Yes",E348&lt;&gt;"No"),AND(F348&lt;&gt;"Yes",F348&lt;&gt;"No"),AND(D348="Repair",G348=""),COUNT(G348:I348)&lt;COUNTA(G348:I348),MIN(G348:I348)&lt;0),"Check inputs","OK")))</f>
        <v/>
      </c>
    </row>
    <row r="349" spans="1:10" x14ac:dyDescent="0.25">
      <c r="A349" s="12"/>
      <c r="B349" s="15"/>
      <c r="C349" s="12"/>
      <c r="D349" s="12"/>
      <c r="E349" s="12"/>
      <c r="F349" s="12"/>
      <c r="G349" s="16"/>
      <c r="H349" s="16"/>
      <c r="I349" s="17"/>
      <c r="J349" s="14" t="str">
        <f>IF(COUNTA(A349:I349)=0,"",IF(OR(C349="",SUMPRODUCT(--(Technicians!$A$2:$A$26=C349))&lt;&gt;1),"Check ID",IF(OR(NOT(AND(ISNUMBER(B349),B349&gt;=18264,B349&lt;=73050)),AND(D349&lt;&gt;"Repair",D349&lt;&gt;"Maintenance",D349&lt;&gt;"Install",D349&lt;&gt;"Inspection"),AND(E349&lt;&gt;"Yes",E349&lt;&gt;"No"),AND(F349&lt;&gt;"Yes",F349&lt;&gt;"No"),AND(D349="Repair",G349=""),COUNT(G349:I349)&lt;COUNTA(G349:I349),MIN(G349:I349)&lt;0),"Check inputs","OK")))</f>
        <v/>
      </c>
    </row>
    <row r="350" spans="1:10" x14ac:dyDescent="0.25">
      <c r="A350" s="12"/>
      <c r="B350" s="15"/>
      <c r="C350" s="12"/>
      <c r="D350" s="12"/>
      <c r="E350" s="12"/>
      <c r="F350" s="12"/>
      <c r="G350" s="16"/>
      <c r="H350" s="16"/>
      <c r="I350" s="17"/>
      <c r="J350" s="14" t="str">
        <f>IF(COUNTA(A350:I350)=0,"",IF(OR(C350="",SUMPRODUCT(--(Technicians!$A$2:$A$26=C350))&lt;&gt;1),"Check ID",IF(OR(NOT(AND(ISNUMBER(B350),B350&gt;=18264,B350&lt;=73050)),AND(D350&lt;&gt;"Repair",D350&lt;&gt;"Maintenance",D350&lt;&gt;"Install",D350&lt;&gt;"Inspection"),AND(E350&lt;&gt;"Yes",E350&lt;&gt;"No"),AND(F350&lt;&gt;"Yes",F350&lt;&gt;"No"),AND(D350="Repair",G350=""),COUNT(G350:I350)&lt;COUNTA(G350:I350),MIN(G350:I350)&lt;0),"Check inputs","OK")))</f>
        <v/>
      </c>
    </row>
    <row r="351" spans="1:10" x14ac:dyDescent="0.25">
      <c r="A351" s="12"/>
      <c r="B351" s="15"/>
      <c r="C351" s="12"/>
      <c r="D351" s="12"/>
      <c r="E351" s="12"/>
      <c r="F351" s="12"/>
      <c r="G351" s="16"/>
      <c r="H351" s="16"/>
      <c r="I351" s="17"/>
      <c r="J351" s="14" t="str">
        <f>IF(COUNTA(A351:I351)=0,"",IF(OR(C351="",SUMPRODUCT(--(Technicians!$A$2:$A$26=C351))&lt;&gt;1),"Check ID",IF(OR(NOT(AND(ISNUMBER(B351),B351&gt;=18264,B351&lt;=73050)),AND(D351&lt;&gt;"Repair",D351&lt;&gt;"Maintenance",D351&lt;&gt;"Install",D351&lt;&gt;"Inspection"),AND(E351&lt;&gt;"Yes",E351&lt;&gt;"No"),AND(F351&lt;&gt;"Yes",F351&lt;&gt;"No"),AND(D351="Repair",G351=""),COUNT(G351:I351)&lt;COUNTA(G351:I351),MIN(G351:I351)&lt;0),"Check inputs","OK")))</f>
        <v/>
      </c>
    </row>
    <row r="352" spans="1:10" x14ac:dyDescent="0.25">
      <c r="A352" s="12"/>
      <c r="B352" s="15"/>
      <c r="C352" s="12"/>
      <c r="D352" s="12"/>
      <c r="E352" s="12"/>
      <c r="F352" s="12"/>
      <c r="G352" s="16"/>
      <c r="H352" s="16"/>
      <c r="I352" s="17"/>
      <c r="J352" s="14" t="str">
        <f>IF(COUNTA(A352:I352)=0,"",IF(OR(C352="",SUMPRODUCT(--(Technicians!$A$2:$A$26=C352))&lt;&gt;1),"Check ID",IF(OR(NOT(AND(ISNUMBER(B352),B352&gt;=18264,B352&lt;=73050)),AND(D352&lt;&gt;"Repair",D352&lt;&gt;"Maintenance",D352&lt;&gt;"Install",D352&lt;&gt;"Inspection"),AND(E352&lt;&gt;"Yes",E352&lt;&gt;"No"),AND(F352&lt;&gt;"Yes",F352&lt;&gt;"No"),AND(D352="Repair",G352=""),COUNT(G352:I352)&lt;COUNTA(G352:I352),MIN(G352:I352)&lt;0),"Check inputs","OK")))</f>
        <v/>
      </c>
    </row>
    <row r="353" spans="1:10" x14ac:dyDescent="0.25">
      <c r="A353" s="12"/>
      <c r="B353" s="15"/>
      <c r="C353" s="12"/>
      <c r="D353" s="12"/>
      <c r="E353" s="12"/>
      <c r="F353" s="12"/>
      <c r="G353" s="16"/>
      <c r="H353" s="16"/>
      <c r="I353" s="17"/>
      <c r="J353" s="14" t="str">
        <f>IF(COUNTA(A353:I353)=0,"",IF(OR(C353="",SUMPRODUCT(--(Technicians!$A$2:$A$26=C353))&lt;&gt;1),"Check ID",IF(OR(NOT(AND(ISNUMBER(B353),B353&gt;=18264,B353&lt;=73050)),AND(D353&lt;&gt;"Repair",D353&lt;&gt;"Maintenance",D353&lt;&gt;"Install",D353&lt;&gt;"Inspection"),AND(E353&lt;&gt;"Yes",E353&lt;&gt;"No"),AND(F353&lt;&gt;"Yes",F353&lt;&gt;"No"),AND(D353="Repair",G353=""),COUNT(G353:I353)&lt;COUNTA(G353:I353),MIN(G353:I353)&lt;0),"Check inputs","OK")))</f>
        <v/>
      </c>
    </row>
    <row r="354" spans="1:10" x14ac:dyDescent="0.25">
      <c r="A354" s="12"/>
      <c r="B354" s="15"/>
      <c r="C354" s="12"/>
      <c r="D354" s="12"/>
      <c r="E354" s="12"/>
      <c r="F354" s="12"/>
      <c r="G354" s="16"/>
      <c r="H354" s="16"/>
      <c r="I354" s="17"/>
      <c r="J354" s="14" t="str">
        <f>IF(COUNTA(A354:I354)=0,"",IF(OR(C354="",SUMPRODUCT(--(Technicians!$A$2:$A$26=C354))&lt;&gt;1),"Check ID",IF(OR(NOT(AND(ISNUMBER(B354),B354&gt;=18264,B354&lt;=73050)),AND(D354&lt;&gt;"Repair",D354&lt;&gt;"Maintenance",D354&lt;&gt;"Install",D354&lt;&gt;"Inspection"),AND(E354&lt;&gt;"Yes",E354&lt;&gt;"No"),AND(F354&lt;&gt;"Yes",F354&lt;&gt;"No"),AND(D354="Repair",G354=""),COUNT(G354:I354)&lt;COUNTA(G354:I354),MIN(G354:I354)&lt;0),"Check inputs","OK")))</f>
        <v/>
      </c>
    </row>
    <row r="355" spans="1:10" x14ac:dyDescent="0.25">
      <c r="A355" s="12"/>
      <c r="B355" s="15"/>
      <c r="C355" s="12"/>
      <c r="D355" s="12"/>
      <c r="E355" s="12"/>
      <c r="F355" s="12"/>
      <c r="G355" s="16"/>
      <c r="H355" s="16"/>
      <c r="I355" s="17"/>
      <c r="J355" s="14" t="str">
        <f>IF(COUNTA(A355:I355)=0,"",IF(OR(C355="",SUMPRODUCT(--(Technicians!$A$2:$A$26=C355))&lt;&gt;1),"Check ID",IF(OR(NOT(AND(ISNUMBER(B355),B355&gt;=18264,B355&lt;=73050)),AND(D355&lt;&gt;"Repair",D355&lt;&gt;"Maintenance",D355&lt;&gt;"Install",D355&lt;&gt;"Inspection"),AND(E355&lt;&gt;"Yes",E355&lt;&gt;"No"),AND(F355&lt;&gt;"Yes",F355&lt;&gt;"No"),AND(D355="Repair",G355=""),COUNT(G355:I355)&lt;COUNTA(G355:I355),MIN(G355:I355)&lt;0),"Check inputs","OK")))</f>
        <v/>
      </c>
    </row>
    <row r="356" spans="1:10" x14ac:dyDescent="0.25">
      <c r="A356" s="12"/>
      <c r="B356" s="15"/>
      <c r="C356" s="12"/>
      <c r="D356" s="12"/>
      <c r="E356" s="12"/>
      <c r="F356" s="12"/>
      <c r="G356" s="16"/>
      <c r="H356" s="16"/>
      <c r="I356" s="17"/>
      <c r="J356" s="14" t="str">
        <f>IF(COUNTA(A356:I356)=0,"",IF(OR(C356="",SUMPRODUCT(--(Technicians!$A$2:$A$26=C356))&lt;&gt;1),"Check ID",IF(OR(NOT(AND(ISNUMBER(B356),B356&gt;=18264,B356&lt;=73050)),AND(D356&lt;&gt;"Repair",D356&lt;&gt;"Maintenance",D356&lt;&gt;"Install",D356&lt;&gt;"Inspection"),AND(E356&lt;&gt;"Yes",E356&lt;&gt;"No"),AND(F356&lt;&gt;"Yes",F356&lt;&gt;"No"),AND(D356="Repair",G356=""),COUNT(G356:I356)&lt;COUNTA(G356:I356),MIN(G356:I356)&lt;0),"Check inputs","OK")))</f>
        <v/>
      </c>
    </row>
    <row r="357" spans="1:10" x14ac:dyDescent="0.25">
      <c r="A357" s="12"/>
      <c r="B357" s="15"/>
      <c r="C357" s="12"/>
      <c r="D357" s="12"/>
      <c r="E357" s="12"/>
      <c r="F357" s="12"/>
      <c r="G357" s="16"/>
      <c r="H357" s="16"/>
      <c r="I357" s="17"/>
      <c r="J357" s="14" t="str">
        <f>IF(COUNTA(A357:I357)=0,"",IF(OR(C357="",SUMPRODUCT(--(Technicians!$A$2:$A$26=C357))&lt;&gt;1),"Check ID",IF(OR(NOT(AND(ISNUMBER(B357),B357&gt;=18264,B357&lt;=73050)),AND(D357&lt;&gt;"Repair",D357&lt;&gt;"Maintenance",D357&lt;&gt;"Install",D357&lt;&gt;"Inspection"),AND(E357&lt;&gt;"Yes",E357&lt;&gt;"No"),AND(F357&lt;&gt;"Yes",F357&lt;&gt;"No"),AND(D357="Repair",G357=""),COUNT(G357:I357)&lt;COUNTA(G357:I357),MIN(G357:I357)&lt;0),"Check inputs","OK")))</f>
        <v/>
      </c>
    </row>
    <row r="358" spans="1:10" x14ac:dyDescent="0.25">
      <c r="A358" s="12"/>
      <c r="B358" s="15"/>
      <c r="C358" s="12"/>
      <c r="D358" s="12"/>
      <c r="E358" s="12"/>
      <c r="F358" s="12"/>
      <c r="G358" s="16"/>
      <c r="H358" s="16"/>
      <c r="I358" s="17"/>
      <c r="J358" s="14" t="str">
        <f>IF(COUNTA(A358:I358)=0,"",IF(OR(C358="",SUMPRODUCT(--(Technicians!$A$2:$A$26=C358))&lt;&gt;1),"Check ID",IF(OR(NOT(AND(ISNUMBER(B358),B358&gt;=18264,B358&lt;=73050)),AND(D358&lt;&gt;"Repair",D358&lt;&gt;"Maintenance",D358&lt;&gt;"Install",D358&lt;&gt;"Inspection"),AND(E358&lt;&gt;"Yes",E358&lt;&gt;"No"),AND(F358&lt;&gt;"Yes",F358&lt;&gt;"No"),AND(D358="Repair",G358=""),COUNT(G358:I358)&lt;COUNTA(G358:I358),MIN(G358:I358)&lt;0),"Check inputs","OK")))</f>
        <v/>
      </c>
    </row>
    <row r="359" spans="1:10" x14ac:dyDescent="0.25">
      <c r="A359" s="12"/>
      <c r="B359" s="15"/>
      <c r="C359" s="12"/>
      <c r="D359" s="12"/>
      <c r="E359" s="12"/>
      <c r="F359" s="12"/>
      <c r="G359" s="16"/>
      <c r="H359" s="16"/>
      <c r="I359" s="17"/>
      <c r="J359" s="14" t="str">
        <f>IF(COUNTA(A359:I359)=0,"",IF(OR(C359="",SUMPRODUCT(--(Technicians!$A$2:$A$26=C359))&lt;&gt;1),"Check ID",IF(OR(NOT(AND(ISNUMBER(B359),B359&gt;=18264,B359&lt;=73050)),AND(D359&lt;&gt;"Repair",D359&lt;&gt;"Maintenance",D359&lt;&gt;"Install",D359&lt;&gt;"Inspection"),AND(E359&lt;&gt;"Yes",E359&lt;&gt;"No"),AND(F359&lt;&gt;"Yes",F359&lt;&gt;"No"),AND(D359="Repair",G359=""),COUNT(G359:I359)&lt;COUNTA(G359:I359),MIN(G359:I359)&lt;0),"Check inputs","OK")))</f>
        <v/>
      </c>
    </row>
    <row r="360" spans="1:10" x14ac:dyDescent="0.25">
      <c r="A360" s="12"/>
      <c r="B360" s="15"/>
      <c r="C360" s="12"/>
      <c r="D360" s="12"/>
      <c r="E360" s="12"/>
      <c r="F360" s="12"/>
      <c r="G360" s="16"/>
      <c r="H360" s="16"/>
      <c r="I360" s="17"/>
      <c r="J360" s="14" t="str">
        <f>IF(COUNTA(A360:I360)=0,"",IF(OR(C360="",SUMPRODUCT(--(Technicians!$A$2:$A$26=C360))&lt;&gt;1),"Check ID",IF(OR(NOT(AND(ISNUMBER(B360),B360&gt;=18264,B360&lt;=73050)),AND(D360&lt;&gt;"Repair",D360&lt;&gt;"Maintenance",D360&lt;&gt;"Install",D360&lt;&gt;"Inspection"),AND(E360&lt;&gt;"Yes",E360&lt;&gt;"No"),AND(F360&lt;&gt;"Yes",F360&lt;&gt;"No"),AND(D360="Repair",G360=""),COUNT(G360:I360)&lt;COUNTA(G360:I360),MIN(G360:I360)&lt;0),"Check inputs","OK")))</f>
        <v/>
      </c>
    </row>
    <row r="361" spans="1:10" x14ac:dyDescent="0.25">
      <c r="A361" s="12"/>
      <c r="B361" s="15"/>
      <c r="C361" s="12"/>
      <c r="D361" s="12"/>
      <c r="E361" s="12"/>
      <c r="F361" s="12"/>
      <c r="G361" s="16"/>
      <c r="H361" s="16"/>
      <c r="I361" s="17"/>
      <c r="J361" s="14" t="str">
        <f>IF(COUNTA(A361:I361)=0,"",IF(OR(C361="",SUMPRODUCT(--(Technicians!$A$2:$A$26=C361))&lt;&gt;1),"Check ID",IF(OR(NOT(AND(ISNUMBER(B361),B361&gt;=18264,B361&lt;=73050)),AND(D361&lt;&gt;"Repair",D361&lt;&gt;"Maintenance",D361&lt;&gt;"Install",D361&lt;&gt;"Inspection"),AND(E361&lt;&gt;"Yes",E361&lt;&gt;"No"),AND(F361&lt;&gt;"Yes",F361&lt;&gt;"No"),AND(D361="Repair",G361=""),COUNT(G361:I361)&lt;COUNTA(G361:I361),MIN(G361:I361)&lt;0),"Check inputs","OK")))</f>
        <v/>
      </c>
    </row>
    <row r="362" spans="1:10" x14ac:dyDescent="0.25">
      <c r="A362" s="12"/>
      <c r="B362" s="15"/>
      <c r="C362" s="12"/>
      <c r="D362" s="12"/>
      <c r="E362" s="12"/>
      <c r="F362" s="12"/>
      <c r="G362" s="16"/>
      <c r="H362" s="16"/>
      <c r="I362" s="17"/>
      <c r="J362" s="14" t="str">
        <f>IF(COUNTA(A362:I362)=0,"",IF(OR(C362="",SUMPRODUCT(--(Technicians!$A$2:$A$26=C362))&lt;&gt;1),"Check ID",IF(OR(NOT(AND(ISNUMBER(B362),B362&gt;=18264,B362&lt;=73050)),AND(D362&lt;&gt;"Repair",D362&lt;&gt;"Maintenance",D362&lt;&gt;"Install",D362&lt;&gt;"Inspection"),AND(E362&lt;&gt;"Yes",E362&lt;&gt;"No"),AND(F362&lt;&gt;"Yes",F362&lt;&gt;"No"),AND(D362="Repair",G362=""),COUNT(G362:I362)&lt;COUNTA(G362:I362),MIN(G362:I362)&lt;0),"Check inputs","OK")))</f>
        <v/>
      </c>
    </row>
    <row r="363" spans="1:10" x14ac:dyDescent="0.25">
      <c r="A363" s="12"/>
      <c r="B363" s="15"/>
      <c r="C363" s="12"/>
      <c r="D363" s="12"/>
      <c r="E363" s="12"/>
      <c r="F363" s="12"/>
      <c r="G363" s="16"/>
      <c r="H363" s="16"/>
      <c r="I363" s="17"/>
      <c r="J363" s="14" t="str">
        <f>IF(COUNTA(A363:I363)=0,"",IF(OR(C363="",SUMPRODUCT(--(Technicians!$A$2:$A$26=C363))&lt;&gt;1),"Check ID",IF(OR(NOT(AND(ISNUMBER(B363),B363&gt;=18264,B363&lt;=73050)),AND(D363&lt;&gt;"Repair",D363&lt;&gt;"Maintenance",D363&lt;&gt;"Install",D363&lt;&gt;"Inspection"),AND(E363&lt;&gt;"Yes",E363&lt;&gt;"No"),AND(F363&lt;&gt;"Yes",F363&lt;&gt;"No"),AND(D363="Repair",G363=""),COUNT(G363:I363)&lt;COUNTA(G363:I363),MIN(G363:I363)&lt;0),"Check inputs","OK")))</f>
        <v/>
      </c>
    </row>
    <row r="364" spans="1:10" x14ac:dyDescent="0.25">
      <c r="A364" s="12"/>
      <c r="B364" s="15"/>
      <c r="C364" s="12"/>
      <c r="D364" s="12"/>
      <c r="E364" s="12"/>
      <c r="F364" s="12"/>
      <c r="G364" s="16"/>
      <c r="H364" s="16"/>
      <c r="I364" s="17"/>
      <c r="J364" s="14" t="str">
        <f>IF(COUNTA(A364:I364)=0,"",IF(OR(C364="",SUMPRODUCT(--(Technicians!$A$2:$A$26=C364))&lt;&gt;1),"Check ID",IF(OR(NOT(AND(ISNUMBER(B364),B364&gt;=18264,B364&lt;=73050)),AND(D364&lt;&gt;"Repair",D364&lt;&gt;"Maintenance",D364&lt;&gt;"Install",D364&lt;&gt;"Inspection"),AND(E364&lt;&gt;"Yes",E364&lt;&gt;"No"),AND(F364&lt;&gt;"Yes",F364&lt;&gt;"No"),AND(D364="Repair",G364=""),COUNT(G364:I364)&lt;COUNTA(G364:I364),MIN(G364:I364)&lt;0),"Check inputs","OK")))</f>
        <v/>
      </c>
    </row>
    <row r="365" spans="1:10" x14ac:dyDescent="0.25">
      <c r="A365" s="12"/>
      <c r="B365" s="15"/>
      <c r="C365" s="12"/>
      <c r="D365" s="12"/>
      <c r="E365" s="12"/>
      <c r="F365" s="12"/>
      <c r="G365" s="16"/>
      <c r="H365" s="16"/>
      <c r="I365" s="17"/>
      <c r="J365" s="14" t="str">
        <f>IF(COUNTA(A365:I365)=0,"",IF(OR(C365="",SUMPRODUCT(--(Technicians!$A$2:$A$26=C365))&lt;&gt;1),"Check ID",IF(OR(NOT(AND(ISNUMBER(B365),B365&gt;=18264,B365&lt;=73050)),AND(D365&lt;&gt;"Repair",D365&lt;&gt;"Maintenance",D365&lt;&gt;"Install",D365&lt;&gt;"Inspection"),AND(E365&lt;&gt;"Yes",E365&lt;&gt;"No"),AND(F365&lt;&gt;"Yes",F365&lt;&gt;"No"),AND(D365="Repair",G365=""),COUNT(G365:I365)&lt;COUNTA(G365:I365),MIN(G365:I365)&lt;0),"Check inputs","OK")))</f>
        <v/>
      </c>
    </row>
    <row r="366" spans="1:10" x14ac:dyDescent="0.25">
      <c r="A366" s="12"/>
      <c r="B366" s="15"/>
      <c r="C366" s="12"/>
      <c r="D366" s="12"/>
      <c r="E366" s="12"/>
      <c r="F366" s="12"/>
      <c r="G366" s="16"/>
      <c r="H366" s="16"/>
      <c r="I366" s="17"/>
      <c r="J366" s="14" t="str">
        <f>IF(COUNTA(A366:I366)=0,"",IF(OR(C366="",SUMPRODUCT(--(Technicians!$A$2:$A$26=C366))&lt;&gt;1),"Check ID",IF(OR(NOT(AND(ISNUMBER(B366),B366&gt;=18264,B366&lt;=73050)),AND(D366&lt;&gt;"Repair",D366&lt;&gt;"Maintenance",D366&lt;&gt;"Install",D366&lt;&gt;"Inspection"),AND(E366&lt;&gt;"Yes",E366&lt;&gt;"No"),AND(F366&lt;&gt;"Yes",F366&lt;&gt;"No"),AND(D366="Repair",G366=""),COUNT(G366:I366)&lt;COUNTA(G366:I366),MIN(G366:I366)&lt;0),"Check inputs","OK")))</f>
        <v/>
      </c>
    </row>
    <row r="367" spans="1:10" x14ac:dyDescent="0.25">
      <c r="A367" s="12"/>
      <c r="B367" s="15"/>
      <c r="C367" s="12"/>
      <c r="D367" s="12"/>
      <c r="E367" s="12"/>
      <c r="F367" s="12"/>
      <c r="G367" s="16"/>
      <c r="H367" s="16"/>
      <c r="I367" s="17"/>
      <c r="J367" s="14" t="str">
        <f>IF(COUNTA(A367:I367)=0,"",IF(OR(C367="",SUMPRODUCT(--(Technicians!$A$2:$A$26=C367))&lt;&gt;1),"Check ID",IF(OR(NOT(AND(ISNUMBER(B367),B367&gt;=18264,B367&lt;=73050)),AND(D367&lt;&gt;"Repair",D367&lt;&gt;"Maintenance",D367&lt;&gt;"Install",D367&lt;&gt;"Inspection"),AND(E367&lt;&gt;"Yes",E367&lt;&gt;"No"),AND(F367&lt;&gt;"Yes",F367&lt;&gt;"No"),AND(D367="Repair",G367=""),COUNT(G367:I367)&lt;COUNTA(G367:I367),MIN(G367:I367)&lt;0),"Check inputs","OK")))</f>
        <v/>
      </c>
    </row>
    <row r="368" spans="1:10" x14ac:dyDescent="0.25">
      <c r="A368" s="12"/>
      <c r="B368" s="15"/>
      <c r="C368" s="12"/>
      <c r="D368" s="12"/>
      <c r="E368" s="12"/>
      <c r="F368" s="12"/>
      <c r="G368" s="16"/>
      <c r="H368" s="16"/>
      <c r="I368" s="17"/>
      <c r="J368" s="14" t="str">
        <f>IF(COUNTA(A368:I368)=0,"",IF(OR(C368="",SUMPRODUCT(--(Technicians!$A$2:$A$26=C368))&lt;&gt;1),"Check ID",IF(OR(NOT(AND(ISNUMBER(B368),B368&gt;=18264,B368&lt;=73050)),AND(D368&lt;&gt;"Repair",D368&lt;&gt;"Maintenance",D368&lt;&gt;"Install",D368&lt;&gt;"Inspection"),AND(E368&lt;&gt;"Yes",E368&lt;&gt;"No"),AND(F368&lt;&gt;"Yes",F368&lt;&gt;"No"),AND(D368="Repair",G368=""),COUNT(G368:I368)&lt;COUNTA(G368:I368),MIN(G368:I368)&lt;0),"Check inputs","OK")))</f>
        <v/>
      </c>
    </row>
    <row r="369" spans="1:10" x14ac:dyDescent="0.25">
      <c r="A369" s="12"/>
      <c r="B369" s="15"/>
      <c r="C369" s="12"/>
      <c r="D369" s="12"/>
      <c r="E369" s="12"/>
      <c r="F369" s="12"/>
      <c r="G369" s="16"/>
      <c r="H369" s="16"/>
      <c r="I369" s="17"/>
      <c r="J369" s="14" t="str">
        <f>IF(COUNTA(A369:I369)=0,"",IF(OR(C369="",SUMPRODUCT(--(Technicians!$A$2:$A$26=C369))&lt;&gt;1),"Check ID",IF(OR(NOT(AND(ISNUMBER(B369),B369&gt;=18264,B369&lt;=73050)),AND(D369&lt;&gt;"Repair",D369&lt;&gt;"Maintenance",D369&lt;&gt;"Install",D369&lt;&gt;"Inspection"),AND(E369&lt;&gt;"Yes",E369&lt;&gt;"No"),AND(F369&lt;&gt;"Yes",F369&lt;&gt;"No"),AND(D369="Repair",G369=""),COUNT(G369:I369)&lt;COUNTA(G369:I369),MIN(G369:I369)&lt;0),"Check inputs","OK")))</f>
        <v/>
      </c>
    </row>
    <row r="370" spans="1:10" x14ac:dyDescent="0.25">
      <c r="A370" s="12"/>
      <c r="B370" s="15"/>
      <c r="C370" s="12"/>
      <c r="D370" s="12"/>
      <c r="E370" s="12"/>
      <c r="F370" s="12"/>
      <c r="G370" s="16"/>
      <c r="H370" s="16"/>
      <c r="I370" s="17"/>
      <c r="J370" s="14" t="str">
        <f>IF(COUNTA(A370:I370)=0,"",IF(OR(C370="",SUMPRODUCT(--(Technicians!$A$2:$A$26=C370))&lt;&gt;1),"Check ID",IF(OR(NOT(AND(ISNUMBER(B370),B370&gt;=18264,B370&lt;=73050)),AND(D370&lt;&gt;"Repair",D370&lt;&gt;"Maintenance",D370&lt;&gt;"Install",D370&lt;&gt;"Inspection"),AND(E370&lt;&gt;"Yes",E370&lt;&gt;"No"),AND(F370&lt;&gt;"Yes",F370&lt;&gt;"No"),AND(D370="Repair",G370=""),COUNT(G370:I370)&lt;COUNTA(G370:I370),MIN(G370:I370)&lt;0),"Check inputs","OK")))</f>
        <v/>
      </c>
    </row>
    <row r="371" spans="1:10" x14ac:dyDescent="0.25">
      <c r="A371" s="12"/>
      <c r="B371" s="15"/>
      <c r="C371" s="12"/>
      <c r="D371" s="12"/>
      <c r="E371" s="12"/>
      <c r="F371" s="12"/>
      <c r="G371" s="16"/>
      <c r="H371" s="16"/>
      <c r="I371" s="17"/>
      <c r="J371" s="14" t="str">
        <f>IF(COUNTA(A371:I371)=0,"",IF(OR(C371="",SUMPRODUCT(--(Technicians!$A$2:$A$26=C371))&lt;&gt;1),"Check ID",IF(OR(NOT(AND(ISNUMBER(B371),B371&gt;=18264,B371&lt;=73050)),AND(D371&lt;&gt;"Repair",D371&lt;&gt;"Maintenance",D371&lt;&gt;"Install",D371&lt;&gt;"Inspection"),AND(E371&lt;&gt;"Yes",E371&lt;&gt;"No"),AND(F371&lt;&gt;"Yes",F371&lt;&gt;"No"),AND(D371="Repair",G371=""),COUNT(G371:I371)&lt;COUNTA(G371:I371),MIN(G371:I371)&lt;0),"Check inputs","OK")))</f>
        <v/>
      </c>
    </row>
    <row r="372" spans="1:10" x14ac:dyDescent="0.25">
      <c r="A372" s="12"/>
      <c r="B372" s="15"/>
      <c r="C372" s="12"/>
      <c r="D372" s="12"/>
      <c r="E372" s="12"/>
      <c r="F372" s="12"/>
      <c r="G372" s="16"/>
      <c r="H372" s="16"/>
      <c r="I372" s="17"/>
      <c r="J372" s="14" t="str">
        <f>IF(COUNTA(A372:I372)=0,"",IF(OR(C372="",SUMPRODUCT(--(Technicians!$A$2:$A$26=C372))&lt;&gt;1),"Check ID",IF(OR(NOT(AND(ISNUMBER(B372),B372&gt;=18264,B372&lt;=73050)),AND(D372&lt;&gt;"Repair",D372&lt;&gt;"Maintenance",D372&lt;&gt;"Install",D372&lt;&gt;"Inspection"),AND(E372&lt;&gt;"Yes",E372&lt;&gt;"No"),AND(F372&lt;&gt;"Yes",F372&lt;&gt;"No"),AND(D372="Repair",G372=""),COUNT(G372:I372)&lt;COUNTA(G372:I372),MIN(G372:I372)&lt;0),"Check inputs","OK")))</f>
        <v/>
      </c>
    </row>
    <row r="373" spans="1:10" x14ac:dyDescent="0.25">
      <c r="A373" s="12"/>
      <c r="B373" s="15"/>
      <c r="C373" s="12"/>
      <c r="D373" s="12"/>
      <c r="E373" s="12"/>
      <c r="F373" s="12"/>
      <c r="G373" s="16"/>
      <c r="H373" s="16"/>
      <c r="I373" s="17"/>
      <c r="J373" s="14" t="str">
        <f>IF(COUNTA(A373:I373)=0,"",IF(OR(C373="",SUMPRODUCT(--(Technicians!$A$2:$A$26=C373))&lt;&gt;1),"Check ID",IF(OR(NOT(AND(ISNUMBER(B373),B373&gt;=18264,B373&lt;=73050)),AND(D373&lt;&gt;"Repair",D373&lt;&gt;"Maintenance",D373&lt;&gt;"Install",D373&lt;&gt;"Inspection"),AND(E373&lt;&gt;"Yes",E373&lt;&gt;"No"),AND(F373&lt;&gt;"Yes",F373&lt;&gt;"No"),AND(D373="Repair",G373=""),COUNT(G373:I373)&lt;COUNTA(G373:I373),MIN(G373:I373)&lt;0),"Check inputs","OK")))</f>
        <v/>
      </c>
    </row>
    <row r="374" spans="1:10" x14ac:dyDescent="0.25">
      <c r="A374" s="12"/>
      <c r="B374" s="15"/>
      <c r="C374" s="12"/>
      <c r="D374" s="12"/>
      <c r="E374" s="12"/>
      <c r="F374" s="12"/>
      <c r="G374" s="16"/>
      <c r="H374" s="16"/>
      <c r="I374" s="17"/>
      <c r="J374" s="14" t="str">
        <f>IF(COUNTA(A374:I374)=0,"",IF(OR(C374="",SUMPRODUCT(--(Technicians!$A$2:$A$26=C374))&lt;&gt;1),"Check ID",IF(OR(NOT(AND(ISNUMBER(B374),B374&gt;=18264,B374&lt;=73050)),AND(D374&lt;&gt;"Repair",D374&lt;&gt;"Maintenance",D374&lt;&gt;"Install",D374&lt;&gt;"Inspection"),AND(E374&lt;&gt;"Yes",E374&lt;&gt;"No"),AND(F374&lt;&gt;"Yes",F374&lt;&gt;"No"),AND(D374="Repair",G374=""),COUNT(G374:I374)&lt;COUNTA(G374:I374),MIN(G374:I374)&lt;0),"Check inputs","OK")))</f>
        <v/>
      </c>
    </row>
    <row r="375" spans="1:10" x14ac:dyDescent="0.25">
      <c r="A375" s="12"/>
      <c r="B375" s="15"/>
      <c r="C375" s="12"/>
      <c r="D375" s="12"/>
      <c r="E375" s="12"/>
      <c r="F375" s="12"/>
      <c r="G375" s="16"/>
      <c r="H375" s="16"/>
      <c r="I375" s="17"/>
      <c r="J375" s="14" t="str">
        <f>IF(COUNTA(A375:I375)=0,"",IF(OR(C375="",SUMPRODUCT(--(Technicians!$A$2:$A$26=C375))&lt;&gt;1),"Check ID",IF(OR(NOT(AND(ISNUMBER(B375),B375&gt;=18264,B375&lt;=73050)),AND(D375&lt;&gt;"Repair",D375&lt;&gt;"Maintenance",D375&lt;&gt;"Install",D375&lt;&gt;"Inspection"),AND(E375&lt;&gt;"Yes",E375&lt;&gt;"No"),AND(F375&lt;&gt;"Yes",F375&lt;&gt;"No"),AND(D375="Repair",G375=""),COUNT(G375:I375)&lt;COUNTA(G375:I375),MIN(G375:I375)&lt;0),"Check inputs","OK")))</f>
        <v/>
      </c>
    </row>
    <row r="376" spans="1:10" x14ac:dyDescent="0.25">
      <c r="A376" s="12"/>
      <c r="B376" s="15"/>
      <c r="C376" s="12"/>
      <c r="D376" s="12"/>
      <c r="E376" s="12"/>
      <c r="F376" s="12"/>
      <c r="G376" s="16"/>
      <c r="H376" s="16"/>
      <c r="I376" s="17"/>
      <c r="J376" s="14" t="str">
        <f>IF(COUNTA(A376:I376)=0,"",IF(OR(C376="",SUMPRODUCT(--(Technicians!$A$2:$A$26=C376))&lt;&gt;1),"Check ID",IF(OR(NOT(AND(ISNUMBER(B376),B376&gt;=18264,B376&lt;=73050)),AND(D376&lt;&gt;"Repair",D376&lt;&gt;"Maintenance",D376&lt;&gt;"Install",D376&lt;&gt;"Inspection"),AND(E376&lt;&gt;"Yes",E376&lt;&gt;"No"),AND(F376&lt;&gt;"Yes",F376&lt;&gt;"No"),AND(D376="Repair",G376=""),COUNT(G376:I376)&lt;COUNTA(G376:I376),MIN(G376:I376)&lt;0),"Check inputs","OK")))</f>
        <v/>
      </c>
    </row>
    <row r="377" spans="1:10" x14ac:dyDescent="0.25">
      <c r="A377" s="12"/>
      <c r="B377" s="15"/>
      <c r="C377" s="12"/>
      <c r="D377" s="12"/>
      <c r="E377" s="12"/>
      <c r="F377" s="12"/>
      <c r="G377" s="16"/>
      <c r="H377" s="16"/>
      <c r="I377" s="17"/>
      <c r="J377" s="14" t="str">
        <f>IF(COUNTA(A377:I377)=0,"",IF(OR(C377="",SUMPRODUCT(--(Technicians!$A$2:$A$26=C377))&lt;&gt;1),"Check ID",IF(OR(NOT(AND(ISNUMBER(B377),B377&gt;=18264,B377&lt;=73050)),AND(D377&lt;&gt;"Repair",D377&lt;&gt;"Maintenance",D377&lt;&gt;"Install",D377&lt;&gt;"Inspection"),AND(E377&lt;&gt;"Yes",E377&lt;&gt;"No"),AND(F377&lt;&gt;"Yes",F377&lt;&gt;"No"),AND(D377="Repair",G377=""),COUNT(G377:I377)&lt;COUNTA(G377:I377),MIN(G377:I377)&lt;0),"Check inputs","OK")))</f>
        <v/>
      </c>
    </row>
    <row r="378" spans="1:10" x14ac:dyDescent="0.25">
      <c r="A378" s="12"/>
      <c r="B378" s="15"/>
      <c r="C378" s="12"/>
      <c r="D378" s="12"/>
      <c r="E378" s="12"/>
      <c r="F378" s="12"/>
      <c r="G378" s="16"/>
      <c r="H378" s="16"/>
      <c r="I378" s="17"/>
      <c r="J378" s="14" t="str">
        <f>IF(COUNTA(A378:I378)=0,"",IF(OR(C378="",SUMPRODUCT(--(Technicians!$A$2:$A$26=C378))&lt;&gt;1),"Check ID",IF(OR(NOT(AND(ISNUMBER(B378),B378&gt;=18264,B378&lt;=73050)),AND(D378&lt;&gt;"Repair",D378&lt;&gt;"Maintenance",D378&lt;&gt;"Install",D378&lt;&gt;"Inspection"),AND(E378&lt;&gt;"Yes",E378&lt;&gt;"No"),AND(F378&lt;&gt;"Yes",F378&lt;&gt;"No"),AND(D378="Repair",G378=""),COUNT(G378:I378)&lt;COUNTA(G378:I378),MIN(G378:I378)&lt;0),"Check inputs","OK")))</f>
        <v/>
      </c>
    </row>
    <row r="379" spans="1:10" x14ac:dyDescent="0.25">
      <c r="A379" s="12"/>
      <c r="B379" s="15"/>
      <c r="C379" s="12"/>
      <c r="D379" s="12"/>
      <c r="E379" s="12"/>
      <c r="F379" s="12"/>
      <c r="G379" s="16"/>
      <c r="H379" s="16"/>
      <c r="I379" s="17"/>
      <c r="J379" s="14" t="str">
        <f>IF(COUNTA(A379:I379)=0,"",IF(OR(C379="",SUMPRODUCT(--(Technicians!$A$2:$A$26=C379))&lt;&gt;1),"Check ID",IF(OR(NOT(AND(ISNUMBER(B379),B379&gt;=18264,B379&lt;=73050)),AND(D379&lt;&gt;"Repair",D379&lt;&gt;"Maintenance",D379&lt;&gt;"Install",D379&lt;&gt;"Inspection"),AND(E379&lt;&gt;"Yes",E379&lt;&gt;"No"),AND(F379&lt;&gt;"Yes",F379&lt;&gt;"No"),AND(D379="Repair",G379=""),COUNT(G379:I379)&lt;COUNTA(G379:I379),MIN(G379:I379)&lt;0),"Check inputs","OK")))</f>
        <v/>
      </c>
    </row>
    <row r="380" spans="1:10" x14ac:dyDescent="0.25">
      <c r="A380" s="12"/>
      <c r="B380" s="15"/>
      <c r="C380" s="12"/>
      <c r="D380" s="12"/>
      <c r="E380" s="12"/>
      <c r="F380" s="12"/>
      <c r="G380" s="16"/>
      <c r="H380" s="16"/>
      <c r="I380" s="17"/>
      <c r="J380" s="14" t="str">
        <f>IF(COUNTA(A380:I380)=0,"",IF(OR(C380="",SUMPRODUCT(--(Technicians!$A$2:$A$26=C380))&lt;&gt;1),"Check ID",IF(OR(NOT(AND(ISNUMBER(B380),B380&gt;=18264,B380&lt;=73050)),AND(D380&lt;&gt;"Repair",D380&lt;&gt;"Maintenance",D380&lt;&gt;"Install",D380&lt;&gt;"Inspection"),AND(E380&lt;&gt;"Yes",E380&lt;&gt;"No"),AND(F380&lt;&gt;"Yes",F380&lt;&gt;"No"),AND(D380="Repair",G380=""),COUNT(G380:I380)&lt;COUNTA(G380:I380),MIN(G380:I380)&lt;0),"Check inputs","OK")))</f>
        <v/>
      </c>
    </row>
    <row r="381" spans="1:10" x14ac:dyDescent="0.25">
      <c r="A381" s="12"/>
      <c r="B381" s="15"/>
      <c r="C381" s="12"/>
      <c r="D381" s="12"/>
      <c r="E381" s="12"/>
      <c r="F381" s="12"/>
      <c r="G381" s="16"/>
      <c r="H381" s="16"/>
      <c r="I381" s="17"/>
      <c r="J381" s="14" t="str">
        <f>IF(COUNTA(A381:I381)=0,"",IF(OR(C381="",SUMPRODUCT(--(Technicians!$A$2:$A$26=C381))&lt;&gt;1),"Check ID",IF(OR(NOT(AND(ISNUMBER(B381),B381&gt;=18264,B381&lt;=73050)),AND(D381&lt;&gt;"Repair",D381&lt;&gt;"Maintenance",D381&lt;&gt;"Install",D381&lt;&gt;"Inspection"),AND(E381&lt;&gt;"Yes",E381&lt;&gt;"No"),AND(F381&lt;&gt;"Yes",F381&lt;&gt;"No"),AND(D381="Repair",G381=""),COUNT(G381:I381)&lt;COUNTA(G381:I381),MIN(G381:I381)&lt;0),"Check inputs","OK")))</f>
        <v/>
      </c>
    </row>
    <row r="382" spans="1:10" x14ac:dyDescent="0.25">
      <c r="A382" s="12"/>
      <c r="B382" s="15"/>
      <c r="C382" s="12"/>
      <c r="D382" s="12"/>
      <c r="E382" s="12"/>
      <c r="F382" s="12"/>
      <c r="G382" s="16"/>
      <c r="H382" s="16"/>
      <c r="I382" s="17"/>
      <c r="J382" s="14" t="str">
        <f>IF(COUNTA(A382:I382)=0,"",IF(OR(C382="",SUMPRODUCT(--(Technicians!$A$2:$A$26=C382))&lt;&gt;1),"Check ID",IF(OR(NOT(AND(ISNUMBER(B382),B382&gt;=18264,B382&lt;=73050)),AND(D382&lt;&gt;"Repair",D382&lt;&gt;"Maintenance",D382&lt;&gt;"Install",D382&lt;&gt;"Inspection"),AND(E382&lt;&gt;"Yes",E382&lt;&gt;"No"),AND(F382&lt;&gt;"Yes",F382&lt;&gt;"No"),AND(D382="Repair",G382=""),COUNT(G382:I382)&lt;COUNTA(G382:I382),MIN(G382:I382)&lt;0),"Check inputs","OK")))</f>
        <v/>
      </c>
    </row>
    <row r="383" spans="1:10" x14ac:dyDescent="0.25">
      <c r="A383" s="12"/>
      <c r="B383" s="15"/>
      <c r="C383" s="12"/>
      <c r="D383" s="12"/>
      <c r="E383" s="12"/>
      <c r="F383" s="12"/>
      <c r="G383" s="16"/>
      <c r="H383" s="16"/>
      <c r="I383" s="17"/>
      <c r="J383" s="14" t="str">
        <f>IF(COUNTA(A383:I383)=0,"",IF(OR(C383="",SUMPRODUCT(--(Technicians!$A$2:$A$26=C383))&lt;&gt;1),"Check ID",IF(OR(NOT(AND(ISNUMBER(B383),B383&gt;=18264,B383&lt;=73050)),AND(D383&lt;&gt;"Repair",D383&lt;&gt;"Maintenance",D383&lt;&gt;"Install",D383&lt;&gt;"Inspection"),AND(E383&lt;&gt;"Yes",E383&lt;&gt;"No"),AND(F383&lt;&gt;"Yes",F383&lt;&gt;"No"),AND(D383="Repair",G383=""),COUNT(G383:I383)&lt;COUNTA(G383:I383),MIN(G383:I383)&lt;0),"Check inputs","OK")))</f>
        <v/>
      </c>
    </row>
    <row r="384" spans="1:10" x14ac:dyDescent="0.25">
      <c r="A384" s="12"/>
      <c r="B384" s="15"/>
      <c r="C384" s="12"/>
      <c r="D384" s="12"/>
      <c r="E384" s="12"/>
      <c r="F384" s="12"/>
      <c r="G384" s="16"/>
      <c r="H384" s="16"/>
      <c r="I384" s="17"/>
      <c r="J384" s="14" t="str">
        <f>IF(COUNTA(A384:I384)=0,"",IF(OR(C384="",SUMPRODUCT(--(Technicians!$A$2:$A$26=C384))&lt;&gt;1),"Check ID",IF(OR(NOT(AND(ISNUMBER(B384),B384&gt;=18264,B384&lt;=73050)),AND(D384&lt;&gt;"Repair",D384&lt;&gt;"Maintenance",D384&lt;&gt;"Install",D384&lt;&gt;"Inspection"),AND(E384&lt;&gt;"Yes",E384&lt;&gt;"No"),AND(F384&lt;&gt;"Yes",F384&lt;&gt;"No"),AND(D384="Repair",G384=""),COUNT(G384:I384)&lt;COUNTA(G384:I384),MIN(G384:I384)&lt;0),"Check inputs","OK")))</f>
        <v/>
      </c>
    </row>
    <row r="385" spans="1:10" x14ac:dyDescent="0.25">
      <c r="A385" s="12"/>
      <c r="B385" s="15"/>
      <c r="C385" s="12"/>
      <c r="D385" s="12"/>
      <c r="E385" s="12"/>
      <c r="F385" s="12"/>
      <c r="G385" s="16"/>
      <c r="H385" s="16"/>
      <c r="I385" s="17"/>
      <c r="J385" s="14" t="str">
        <f>IF(COUNTA(A385:I385)=0,"",IF(OR(C385="",SUMPRODUCT(--(Technicians!$A$2:$A$26=C385))&lt;&gt;1),"Check ID",IF(OR(NOT(AND(ISNUMBER(B385),B385&gt;=18264,B385&lt;=73050)),AND(D385&lt;&gt;"Repair",D385&lt;&gt;"Maintenance",D385&lt;&gt;"Install",D385&lt;&gt;"Inspection"),AND(E385&lt;&gt;"Yes",E385&lt;&gt;"No"),AND(F385&lt;&gt;"Yes",F385&lt;&gt;"No"),AND(D385="Repair",G385=""),COUNT(G385:I385)&lt;COUNTA(G385:I385),MIN(G385:I385)&lt;0),"Check inputs","OK")))</f>
        <v/>
      </c>
    </row>
    <row r="386" spans="1:10" x14ac:dyDescent="0.25">
      <c r="A386" s="12"/>
      <c r="B386" s="15"/>
      <c r="C386" s="12"/>
      <c r="D386" s="12"/>
      <c r="E386" s="12"/>
      <c r="F386" s="12"/>
      <c r="G386" s="16"/>
      <c r="H386" s="16"/>
      <c r="I386" s="17"/>
      <c r="J386" s="14" t="str">
        <f>IF(COUNTA(A386:I386)=0,"",IF(OR(C386="",SUMPRODUCT(--(Technicians!$A$2:$A$26=C386))&lt;&gt;1),"Check ID",IF(OR(NOT(AND(ISNUMBER(B386),B386&gt;=18264,B386&lt;=73050)),AND(D386&lt;&gt;"Repair",D386&lt;&gt;"Maintenance",D386&lt;&gt;"Install",D386&lt;&gt;"Inspection"),AND(E386&lt;&gt;"Yes",E386&lt;&gt;"No"),AND(F386&lt;&gt;"Yes",F386&lt;&gt;"No"),AND(D386="Repair",G386=""),COUNT(G386:I386)&lt;COUNTA(G386:I386),MIN(G386:I386)&lt;0),"Check inputs","OK")))</f>
        <v/>
      </c>
    </row>
    <row r="387" spans="1:10" x14ac:dyDescent="0.25">
      <c r="A387" s="12"/>
      <c r="B387" s="15"/>
      <c r="C387" s="12"/>
      <c r="D387" s="12"/>
      <c r="E387" s="12"/>
      <c r="F387" s="12"/>
      <c r="G387" s="16"/>
      <c r="H387" s="16"/>
      <c r="I387" s="17"/>
      <c r="J387" s="14" t="str">
        <f>IF(COUNTA(A387:I387)=0,"",IF(OR(C387="",SUMPRODUCT(--(Technicians!$A$2:$A$26=C387))&lt;&gt;1),"Check ID",IF(OR(NOT(AND(ISNUMBER(B387),B387&gt;=18264,B387&lt;=73050)),AND(D387&lt;&gt;"Repair",D387&lt;&gt;"Maintenance",D387&lt;&gt;"Install",D387&lt;&gt;"Inspection"),AND(E387&lt;&gt;"Yes",E387&lt;&gt;"No"),AND(F387&lt;&gt;"Yes",F387&lt;&gt;"No"),AND(D387="Repair",G387=""),COUNT(G387:I387)&lt;COUNTA(G387:I387),MIN(G387:I387)&lt;0),"Check inputs","OK")))</f>
        <v/>
      </c>
    </row>
    <row r="388" spans="1:10" x14ac:dyDescent="0.25">
      <c r="A388" s="12"/>
      <c r="B388" s="15"/>
      <c r="C388" s="12"/>
      <c r="D388" s="12"/>
      <c r="E388" s="12"/>
      <c r="F388" s="12"/>
      <c r="G388" s="16"/>
      <c r="H388" s="16"/>
      <c r="I388" s="17"/>
      <c r="J388" s="14" t="str">
        <f>IF(COUNTA(A388:I388)=0,"",IF(OR(C388="",SUMPRODUCT(--(Technicians!$A$2:$A$26=C388))&lt;&gt;1),"Check ID",IF(OR(NOT(AND(ISNUMBER(B388),B388&gt;=18264,B388&lt;=73050)),AND(D388&lt;&gt;"Repair",D388&lt;&gt;"Maintenance",D388&lt;&gt;"Install",D388&lt;&gt;"Inspection"),AND(E388&lt;&gt;"Yes",E388&lt;&gt;"No"),AND(F388&lt;&gt;"Yes",F388&lt;&gt;"No"),AND(D388="Repair",G388=""),COUNT(G388:I388)&lt;COUNTA(G388:I388),MIN(G388:I388)&lt;0),"Check inputs","OK")))</f>
        <v/>
      </c>
    </row>
    <row r="389" spans="1:10" x14ac:dyDescent="0.25">
      <c r="A389" s="12"/>
      <c r="B389" s="15"/>
      <c r="C389" s="12"/>
      <c r="D389" s="12"/>
      <c r="E389" s="12"/>
      <c r="F389" s="12"/>
      <c r="G389" s="16"/>
      <c r="H389" s="16"/>
      <c r="I389" s="17"/>
      <c r="J389" s="14" t="str">
        <f>IF(COUNTA(A389:I389)=0,"",IF(OR(C389="",SUMPRODUCT(--(Technicians!$A$2:$A$26=C389))&lt;&gt;1),"Check ID",IF(OR(NOT(AND(ISNUMBER(B389),B389&gt;=18264,B389&lt;=73050)),AND(D389&lt;&gt;"Repair",D389&lt;&gt;"Maintenance",D389&lt;&gt;"Install",D389&lt;&gt;"Inspection"),AND(E389&lt;&gt;"Yes",E389&lt;&gt;"No"),AND(F389&lt;&gt;"Yes",F389&lt;&gt;"No"),AND(D389="Repair",G389=""),COUNT(G389:I389)&lt;COUNTA(G389:I389),MIN(G389:I389)&lt;0),"Check inputs","OK")))</f>
        <v/>
      </c>
    </row>
    <row r="390" spans="1:10" x14ac:dyDescent="0.25">
      <c r="A390" s="12"/>
      <c r="B390" s="15"/>
      <c r="C390" s="12"/>
      <c r="D390" s="12"/>
      <c r="E390" s="12"/>
      <c r="F390" s="12"/>
      <c r="G390" s="16"/>
      <c r="H390" s="16"/>
      <c r="I390" s="17"/>
      <c r="J390" s="14" t="str">
        <f>IF(COUNTA(A390:I390)=0,"",IF(OR(C390="",SUMPRODUCT(--(Technicians!$A$2:$A$26=C390))&lt;&gt;1),"Check ID",IF(OR(NOT(AND(ISNUMBER(B390),B390&gt;=18264,B390&lt;=73050)),AND(D390&lt;&gt;"Repair",D390&lt;&gt;"Maintenance",D390&lt;&gt;"Install",D390&lt;&gt;"Inspection"),AND(E390&lt;&gt;"Yes",E390&lt;&gt;"No"),AND(F390&lt;&gt;"Yes",F390&lt;&gt;"No"),AND(D390="Repair",G390=""),COUNT(G390:I390)&lt;COUNTA(G390:I390),MIN(G390:I390)&lt;0),"Check inputs","OK")))</f>
        <v/>
      </c>
    </row>
    <row r="391" spans="1:10" x14ac:dyDescent="0.25">
      <c r="A391" s="12"/>
      <c r="B391" s="15"/>
      <c r="C391" s="12"/>
      <c r="D391" s="12"/>
      <c r="E391" s="12"/>
      <c r="F391" s="12"/>
      <c r="G391" s="16"/>
      <c r="H391" s="16"/>
      <c r="I391" s="17"/>
      <c r="J391" s="14" t="str">
        <f>IF(COUNTA(A391:I391)=0,"",IF(OR(C391="",SUMPRODUCT(--(Technicians!$A$2:$A$26=C391))&lt;&gt;1),"Check ID",IF(OR(NOT(AND(ISNUMBER(B391),B391&gt;=18264,B391&lt;=73050)),AND(D391&lt;&gt;"Repair",D391&lt;&gt;"Maintenance",D391&lt;&gt;"Install",D391&lt;&gt;"Inspection"),AND(E391&lt;&gt;"Yes",E391&lt;&gt;"No"),AND(F391&lt;&gt;"Yes",F391&lt;&gt;"No"),AND(D391="Repair",G391=""),COUNT(G391:I391)&lt;COUNTA(G391:I391),MIN(G391:I391)&lt;0),"Check inputs","OK")))</f>
        <v/>
      </c>
    </row>
    <row r="392" spans="1:10" x14ac:dyDescent="0.25">
      <c r="A392" s="12"/>
      <c r="B392" s="15"/>
      <c r="C392" s="12"/>
      <c r="D392" s="12"/>
      <c r="E392" s="12"/>
      <c r="F392" s="12"/>
      <c r="G392" s="16"/>
      <c r="H392" s="16"/>
      <c r="I392" s="17"/>
      <c r="J392" s="14" t="str">
        <f>IF(COUNTA(A392:I392)=0,"",IF(OR(C392="",SUMPRODUCT(--(Technicians!$A$2:$A$26=C392))&lt;&gt;1),"Check ID",IF(OR(NOT(AND(ISNUMBER(B392),B392&gt;=18264,B392&lt;=73050)),AND(D392&lt;&gt;"Repair",D392&lt;&gt;"Maintenance",D392&lt;&gt;"Install",D392&lt;&gt;"Inspection"),AND(E392&lt;&gt;"Yes",E392&lt;&gt;"No"),AND(F392&lt;&gt;"Yes",F392&lt;&gt;"No"),AND(D392="Repair",G392=""),COUNT(G392:I392)&lt;COUNTA(G392:I392),MIN(G392:I392)&lt;0),"Check inputs","OK")))</f>
        <v/>
      </c>
    </row>
    <row r="393" spans="1:10" x14ac:dyDescent="0.25">
      <c r="A393" s="12"/>
      <c r="B393" s="15"/>
      <c r="C393" s="12"/>
      <c r="D393" s="12"/>
      <c r="E393" s="12"/>
      <c r="F393" s="12"/>
      <c r="G393" s="16"/>
      <c r="H393" s="16"/>
      <c r="I393" s="17"/>
      <c r="J393" s="14" t="str">
        <f>IF(COUNTA(A393:I393)=0,"",IF(OR(C393="",SUMPRODUCT(--(Technicians!$A$2:$A$26=C393))&lt;&gt;1),"Check ID",IF(OR(NOT(AND(ISNUMBER(B393),B393&gt;=18264,B393&lt;=73050)),AND(D393&lt;&gt;"Repair",D393&lt;&gt;"Maintenance",D393&lt;&gt;"Install",D393&lt;&gt;"Inspection"),AND(E393&lt;&gt;"Yes",E393&lt;&gt;"No"),AND(F393&lt;&gt;"Yes",F393&lt;&gt;"No"),AND(D393="Repair",G393=""),COUNT(G393:I393)&lt;COUNTA(G393:I393),MIN(G393:I393)&lt;0),"Check inputs","OK")))</f>
        <v/>
      </c>
    </row>
    <row r="394" spans="1:10" x14ac:dyDescent="0.25">
      <c r="A394" s="12"/>
      <c r="B394" s="15"/>
      <c r="C394" s="12"/>
      <c r="D394" s="12"/>
      <c r="E394" s="12"/>
      <c r="F394" s="12"/>
      <c r="G394" s="16"/>
      <c r="H394" s="16"/>
      <c r="I394" s="17"/>
      <c r="J394" s="14" t="str">
        <f>IF(COUNTA(A394:I394)=0,"",IF(OR(C394="",SUMPRODUCT(--(Technicians!$A$2:$A$26=C394))&lt;&gt;1),"Check ID",IF(OR(NOT(AND(ISNUMBER(B394),B394&gt;=18264,B394&lt;=73050)),AND(D394&lt;&gt;"Repair",D394&lt;&gt;"Maintenance",D394&lt;&gt;"Install",D394&lt;&gt;"Inspection"),AND(E394&lt;&gt;"Yes",E394&lt;&gt;"No"),AND(F394&lt;&gt;"Yes",F394&lt;&gt;"No"),AND(D394="Repair",G394=""),COUNT(G394:I394)&lt;COUNTA(G394:I394),MIN(G394:I394)&lt;0),"Check inputs","OK")))</f>
        <v/>
      </c>
    </row>
    <row r="395" spans="1:10" x14ac:dyDescent="0.25">
      <c r="A395" s="12"/>
      <c r="B395" s="15"/>
      <c r="C395" s="12"/>
      <c r="D395" s="12"/>
      <c r="E395" s="12"/>
      <c r="F395" s="12"/>
      <c r="G395" s="16"/>
      <c r="H395" s="16"/>
      <c r="I395" s="17"/>
      <c r="J395" s="14" t="str">
        <f>IF(COUNTA(A395:I395)=0,"",IF(OR(C395="",SUMPRODUCT(--(Technicians!$A$2:$A$26=C395))&lt;&gt;1),"Check ID",IF(OR(NOT(AND(ISNUMBER(B395),B395&gt;=18264,B395&lt;=73050)),AND(D395&lt;&gt;"Repair",D395&lt;&gt;"Maintenance",D395&lt;&gt;"Install",D395&lt;&gt;"Inspection"),AND(E395&lt;&gt;"Yes",E395&lt;&gt;"No"),AND(F395&lt;&gt;"Yes",F395&lt;&gt;"No"),AND(D395="Repair",G395=""),COUNT(G395:I395)&lt;COUNTA(G395:I395),MIN(G395:I395)&lt;0),"Check inputs","OK")))</f>
        <v/>
      </c>
    </row>
    <row r="396" spans="1:10" x14ac:dyDescent="0.25">
      <c r="A396" s="12"/>
      <c r="B396" s="15"/>
      <c r="C396" s="12"/>
      <c r="D396" s="12"/>
      <c r="E396" s="12"/>
      <c r="F396" s="12"/>
      <c r="G396" s="16"/>
      <c r="H396" s="16"/>
      <c r="I396" s="17"/>
      <c r="J396" s="14" t="str">
        <f>IF(COUNTA(A396:I396)=0,"",IF(OR(C396="",SUMPRODUCT(--(Technicians!$A$2:$A$26=C396))&lt;&gt;1),"Check ID",IF(OR(NOT(AND(ISNUMBER(B396),B396&gt;=18264,B396&lt;=73050)),AND(D396&lt;&gt;"Repair",D396&lt;&gt;"Maintenance",D396&lt;&gt;"Install",D396&lt;&gt;"Inspection"),AND(E396&lt;&gt;"Yes",E396&lt;&gt;"No"),AND(F396&lt;&gt;"Yes",F396&lt;&gt;"No"),AND(D396="Repair",G396=""),COUNT(G396:I396)&lt;COUNTA(G396:I396),MIN(G396:I396)&lt;0),"Check inputs","OK")))</f>
        <v/>
      </c>
    </row>
    <row r="397" spans="1:10" x14ac:dyDescent="0.25">
      <c r="A397" s="12"/>
      <c r="B397" s="15"/>
      <c r="C397" s="12"/>
      <c r="D397" s="12"/>
      <c r="E397" s="12"/>
      <c r="F397" s="12"/>
      <c r="G397" s="16"/>
      <c r="H397" s="16"/>
      <c r="I397" s="17"/>
      <c r="J397" s="14" t="str">
        <f>IF(COUNTA(A397:I397)=0,"",IF(OR(C397="",SUMPRODUCT(--(Technicians!$A$2:$A$26=C397))&lt;&gt;1),"Check ID",IF(OR(NOT(AND(ISNUMBER(B397),B397&gt;=18264,B397&lt;=73050)),AND(D397&lt;&gt;"Repair",D397&lt;&gt;"Maintenance",D397&lt;&gt;"Install",D397&lt;&gt;"Inspection"),AND(E397&lt;&gt;"Yes",E397&lt;&gt;"No"),AND(F397&lt;&gt;"Yes",F397&lt;&gt;"No"),AND(D397="Repair",G397=""),COUNT(G397:I397)&lt;COUNTA(G397:I397),MIN(G397:I397)&lt;0),"Check inputs","OK")))</f>
        <v/>
      </c>
    </row>
    <row r="398" spans="1:10" x14ac:dyDescent="0.25">
      <c r="A398" s="12"/>
      <c r="B398" s="15"/>
      <c r="C398" s="12"/>
      <c r="D398" s="12"/>
      <c r="E398" s="12"/>
      <c r="F398" s="12"/>
      <c r="G398" s="16"/>
      <c r="H398" s="16"/>
      <c r="I398" s="17"/>
      <c r="J398" s="14" t="str">
        <f>IF(COUNTA(A398:I398)=0,"",IF(OR(C398="",SUMPRODUCT(--(Technicians!$A$2:$A$26=C398))&lt;&gt;1),"Check ID",IF(OR(NOT(AND(ISNUMBER(B398),B398&gt;=18264,B398&lt;=73050)),AND(D398&lt;&gt;"Repair",D398&lt;&gt;"Maintenance",D398&lt;&gt;"Install",D398&lt;&gt;"Inspection"),AND(E398&lt;&gt;"Yes",E398&lt;&gt;"No"),AND(F398&lt;&gt;"Yes",F398&lt;&gt;"No"),AND(D398="Repair",G398=""),COUNT(G398:I398)&lt;COUNTA(G398:I398),MIN(G398:I398)&lt;0),"Check inputs","OK")))</f>
        <v/>
      </c>
    </row>
    <row r="399" spans="1:10" x14ac:dyDescent="0.25">
      <c r="A399" s="12"/>
      <c r="B399" s="15"/>
      <c r="C399" s="12"/>
      <c r="D399" s="12"/>
      <c r="E399" s="12"/>
      <c r="F399" s="12"/>
      <c r="G399" s="16"/>
      <c r="H399" s="16"/>
      <c r="I399" s="17"/>
      <c r="J399" s="14" t="str">
        <f>IF(COUNTA(A399:I399)=0,"",IF(OR(C399="",SUMPRODUCT(--(Technicians!$A$2:$A$26=C399))&lt;&gt;1),"Check ID",IF(OR(NOT(AND(ISNUMBER(B399),B399&gt;=18264,B399&lt;=73050)),AND(D399&lt;&gt;"Repair",D399&lt;&gt;"Maintenance",D399&lt;&gt;"Install",D399&lt;&gt;"Inspection"),AND(E399&lt;&gt;"Yes",E399&lt;&gt;"No"),AND(F399&lt;&gt;"Yes",F399&lt;&gt;"No"),AND(D399="Repair",G399=""),COUNT(G399:I399)&lt;COUNTA(G399:I399),MIN(G399:I399)&lt;0),"Check inputs","OK")))</f>
        <v/>
      </c>
    </row>
    <row r="400" spans="1:10" x14ac:dyDescent="0.25">
      <c r="A400" s="12"/>
      <c r="B400" s="15"/>
      <c r="C400" s="12"/>
      <c r="D400" s="12"/>
      <c r="E400" s="12"/>
      <c r="F400" s="12"/>
      <c r="G400" s="16"/>
      <c r="H400" s="16"/>
      <c r="I400" s="17"/>
      <c r="J400" s="14" t="str">
        <f>IF(COUNTA(A400:I400)=0,"",IF(OR(C400="",SUMPRODUCT(--(Technicians!$A$2:$A$26=C400))&lt;&gt;1),"Check ID",IF(OR(NOT(AND(ISNUMBER(B400),B400&gt;=18264,B400&lt;=73050)),AND(D400&lt;&gt;"Repair",D400&lt;&gt;"Maintenance",D400&lt;&gt;"Install",D400&lt;&gt;"Inspection"),AND(E400&lt;&gt;"Yes",E400&lt;&gt;"No"),AND(F400&lt;&gt;"Yes",F400&lt;&gt;"No"),AND(D400="Repair",G400=""),COUNT(G400:I400)&lt;COUNTA(G400:I400),MIN(G400:I400)&lt;0),"Check inputs","OK")))</f>
        <v/>
      </c>
    </row>
    <row r="401" spans="1:10" x14ac:dyDescent="0.25">
      <c r="A401" s="12"/>
      <c r="B401" s="15"/>
      <c r="C401" s="12"/>
      <c r="D401" s="12"/>
      <c r="E401" s="12"/>
      <c r="F401" s="12"/>
      <c r="G401" s="16"/>
      <c r="H401" s="16"/>
      <c r="I401" s="17"/>
      <c r="J401" s="14" t="str">
        <f>IF(COUNTA(A401:I401)=0,"",IF(OR(C401="",SUMPRODUCT(--(Technicians!$A$2:$A$26=C401))&lt;&gt;1),"Check ID",IF(OR(NOT(AND(ISNUMBER(B401),B401&gt;=18264,B401&lt;=73050)),AND(D401&lt;&gt;"Repair",D401&lt;&gt;"Maintenance",D401&lt;&gt;"Install",D401&lt;&gt;"Inspection"),AND(E401&lt;&gt;"Yes",E401&lt;&gt;"No"),AND(F401&lt;&gt;"Yes",F401&lt;&gt;"No"),AND(D401="Repair",G401=""),COUNT(G401:I401)&lt;COUNTA(G401:I401),MIN(G401:I401)&lt;0),"Check inputs","OK")))</f>
        <v/>
      </c>
    </row>
    <row r="402" spans="1:10" x14ac:dyDescent="0.25">
      <c r="A402" s="12"/>
      <c r="B402" s="15"/>
      <c r="C402" s="12"/>
      <c r="D402" s="12"/>
      <c r="E402" s="12"/>
      <c r="F402" s="12"/>
      <c r="G402" s="16"/>
      <c r="H402" s="16"/>
      <c r="I402" s="17"/>
      <c r="J402" s="14" t="str">
        <f>IF(COUNTA(A402:I402)=0,"",IF(OR(C402="",SUMPRODUCT(--(Technicians!$A$2:$A$26=C402))&lt;&gt;1),"Check ID",IF(OR(NOT(AND(ISNUMBER(B402),B402&gt;=18264,B402&lt;=73050)),AND(D402&lt;&gt;"Repair",D402&lt;&gt;"Maintenance",D402&lt;&gt;"Install",D402&lt;&gt;"Inspection"),AND(E402&lt;&gt;"Yes",E402&lt;&gt;"No"),AND(F402&lt;&gt;"Yes",F402&lt;&gt;"No"),AND(D402="Repair",G402=""),COUNT(G402:I402)&lt;COUNTA(G402:I402),MIN(G402:I402)&lt;0),"Check inputs","OK")))</f>
        <v/>
      </c>
    </row>
    <row r="403" spans="1:10" x14ac:dyDescent="0.25">
      <c r="A403" s="12"/>
      <c r="B403" s="15"/>
      <c r="C403" s="12"/>
      <c r="D403" s="12"/>
      <c r="E403" s="12"/>
      <c r="F403" s="12"/>
      <c r="G403" s="16"/>
      <c r="H403" s="16"/>
      <c r="I403" s="17"/>
      <c r="J403" s="14" t="str">
        <f>IF(COUNTA(A403:I403)=0,"",IF(OR(C403="",SUMPRODUCT(--(Technicians!$A$2:$A$26=C403))&lt;&gt;1),"Check ID",IF(OR(NOT(AND(ISNUMBER(B403),B403&gt;=18264,B403&lt;=73050)),AND(D403&lt;&gt;"Repair",D403&lt;&gt;"Maintenance",D403&lt;&gt;"Install",D403&lt;&gt;"Inspection"),AND(E403&lt;&gt;"Yes",E403&lt;&gt;"No"),AND(F403&lt;&gt;"Yes",F403&lt;&gt;"No"),AND(D403="Repair",G403=""),COUNT(G403:I403)&lt;COUNTA(G403:I403),MIN(G403:I403)&lt;0),"Check inputs","OK")))</f>
        <v/>
      </c>
    </row>
    <row r="404" spans="1:10" x14ac:dyDescent="0.25">
      <c r="A404" s="12"/>
      <c r="B404" s="15"/>
      <c r="C404" s="12"/>
      <c r="D404" s="12"/>
      <c r="E404" s="12"/>
      <c r="F404" s="12"/>
      <c r="G404" s="16"/>
      <c r="H404" s="16"/>
      <c r="I404" s="17"/>
      <c r="J404" s="14" t="str">
        <f>IF(COUNTA(A404:I404)=0,"",IF(OR(C404="",SUMPRODUCT(--(Technicians!$A$2:$A$26=C404))&lt;&gt;1),"Check ID",IF(OR(NOT(AND(ISNUMBER(B404),B404&gt;=18264,B404&lt;=73050)),AND(D404&lt;&gt;"Repair",D404&lt;&gt;"Maintenance",D404&lt;&gt;"Install",D404&lt;&gt;"Inspection"),AND(E404&lt;&gt;"Yes",E404&lt;&gt;"No"),AND(F404&lt;&gt;"Yes",F404&lt;&gt;"No"),AND(D404="Repair",G404=""),COUNT(G404:I404)&lt;COUNTA(G404:I404),MIN(G404:I404)&lt;0),"Check inputs","OK")))</f>
        <v/>
      </c>
    </row>
    <row r="405" spans="1:10" x14ac:dyDescent="0.25">
      <c r="A405" s="12"/>
      <c r="B405" s="15"/>
      <c r="C405" s="12"/>
      <c r="D405" s="12"/>
      <c r="E405" s="12"/>
      <c r="F405" s="12"/>
      <c r="G405" s="16"/>
      <c r="H405" s="16"/>
      <c r="I405" s="17"/>
      <c r="J405" s="14" t="str">
        <f>IF(COUNTA(A405:I405)=0,"",IF(OR(C405="",SUMPRODUCT(--(Technicians!$A$2:$A$26=C405))&lt;&gt;1),"Check ID",IF(OR(NOT(AND(ISNUMBER(B405),B405&gt;=18264,B405&lt;=73050)),AND(D405&lt;&gt;"Repair",D405&lt;&gt;"Maintenance",D405&lt;&gt;"Install",D405&lt;&gt;"Inspection"),AND(E405&lt;&gt;"Yes",E405&lt;&gt;"No"),AND(F405&lt;&gt;"Yes",F405&lt;&gt;"No"),AND(D405="Repair",G405=""),COUNT(G405:I405)&lt;COUNTA(G405:I405),MIN(G405:I405)&lt;0),"Check inputs","OK")))</f>
        <v/>
      </c>
    </row>
    <row r="406" spans="1:10" x14ac:dyDescent="0.25">
      <c r="A406" s="12"/>
      <c r="B406" s="15"/>
      <c r="C406" s="12"/>
      <c r="D406" s="12"/>
      <c r="E406" s="12"/>
      <c r="F406" s="12"/>
      <c r="G406" s="16"/>
      <c r="H406" s="16"/>
      <c r="I406" s="17"/>
      <c r="J406" s="14" t="str">
        <f>IF(COUNTA(A406:I406)=0,"",IF(OR(C406="",SUMPRODUCT(--(Technicians!$A$2:$A$26=C406))&lt;&gt;1),"Check ID",IF(OR(NOT(AND(ISNUMBER(B406),B406&gt;=18264,B406&lt;=73050)),AND(D406&lt;&gt;"Repair",D406&lt;&gt;"Maintenance",D406&lt;&gt;"Install",D406&lt;&gt;"Inspection"),AND(E406&lt;&gt;"Yes",E406&lt;&gt;"No"),AND(F406&lt;&gt;"Yes",F406&lt;&gt;"No"),AND(D406="Repair",G406=""),COUNT(G406:I406)&lt;COUNTA(G406:I406),MIN(G406:I406)&lt;0),"Check inputs","OK")))</f>
        <v/>
      </c>
    </row>
    <row r="407" spans="1:10" x14ac:dyDescent="0.25">
      <c r="A407" s="12"/>
      <c r="B407" s="15"/>
      <c r="C407" s="12"/>
      <c r="D407" s="12"/>
      <c r="E407" s="12"/>
      <c r="F407" s="12"/>
      <c r="G407" s="16"/>
      <c r="H407" s="16"/>
      <c r="I407" s="17"/>
      <c r="J407" s="14" t="str">
        <f>IF(COUNTA(A407:I407)=0,"",IF(OR(C407="",SUMPRODUCT(--(Technicians!$A$2:$A$26=C407))&lt;&gt;1),"Check ID",IF(OR(NOT(AND(ISNUMBER(B407),B407&gt;=18264,B407&lt;=73050)),AND(D407&lt;&gt;"Repair",D407&lt;&gt;"Maintenance",D407&lt;&gt;"Install",D407&lt;&gt;"Inspection"),AND(E407&lt;&gt;"Yes",E407&lt;&gt;"No"),AND(F407&lt;&gt;"Yes",F407&lt;&gt;"No"),AND(D407="Repair",G407=""),COUNT(G407:I407)&lt;COUNTA(G407:I407),MIN(G407:I407)&lt;0),"Check inputs","OK")))</f>
        <v/>
      </c>
    </row>
    <row r="408" spans="1:10" x14ac:dyDescent="0.25">
      <c r="A408" s="12"/>
      <c r="B408" s="15"/>
      <c r="C408" s="12"/>
      <c r="D408" s="12"/>
      <c r="E408" s="12"/>
      <c r="F408" s="12"/>
      <c r="G408" s="16"/>
      <c r="H408" s="16"/>
      <c r="I408" s="17"/>
      <c r="J408" s="14" t="str">
        <f>IF(COUNTA(A408:I408)=0,"",IF(OR(C408="",SUMPRODUCT(--(Technicians!$A$2:$A$26=C408))&lt;&gt;1),"Check ID",IF(OR(NOT(AND(ISNUMBER(B408),B408&gt;=18264,B408&lt;=73050)),AND(D408&lt;&gt;"Repair",D408&lt;&gt;"Maintenance",D408&lt;&gt;"Install",D408&lt;&gt;"Inspection"),AND(E408&lt;&gt;"Yes",E408&lt;&gt;"No"),AND(F408&lt;&gt;"Yes",F408&lt;&gt;"No"),AND(D408="Repair",G408=""),COUNT(G408:I408)&lt;COUNTA(G408:I408),MIN(G408:I408)&lt;0),"Check inputs","OK")))</f>
        <v/>
      </c>
    </row>
    <row r="409" spans="1:10" x14ac:dyDescent="0.25">
      <c r="A409" s="12"/>
      <c r="B409" s="15"/>
      <c r="C409" s="12"/>
      <c r="D409" s="12"/>
      <c r="E409" s="12"/>
      <c r="F409" s="12"/>
      <c r="G409" s="16"/>
      <c r="H409" s="16"/>
      <c r="I409" s="17"/>
      <c r="J409" s="14" t="str">
        <f>IF(COUNTA(A409:I409)=0,"",IF(OR(C409="",SUMPRODUCT(--(Technicians!$A$2:$A$26=C409))&lt;&gt;1),"Check ID",IF(OR(NOT(AND(ISNUMBER(B409),B409&gt;=18264,B409&lt;=73050)),AND(D409&lt;&gt;"Repair",D409&lt;&gt;"Maintenance",D409&lt;&gt;"Install",D409&lt;&gt;"Inspection"),AND(E409&lt;&gt;"Yes",E409&lt;&gt;"No"),AND(F409&lt;&gt;"Yes",F409&lt;&gt;"No"),AND(D409="Repair",G409=""),COUNT(G409:I409)&lt;COUNTA(G409:I409),MIN(G409:I409)&lt;0),"Check inputs","OK")))</f>
        <v/>
      </c>
    </row>
    <row r="410" spans="1:10" x14ac:dyDescent="0.25">
      <c r="A410" s="12"/>
      <c r="B410" s="15"/>
      <c r="C410" s="12"/>
      <c r="D410" s="12"/>
      <c r="E410" s="12"/>
      <c r="F410" s="12"/>
      <c r="G410" s="16"/>
      <c r="H410" s="16"/>
      <c r="I410" s="17"/>
      <c r="J410" s="14" t="str">
        <f>IF(COUNTA(A410:I410)=0,"",IF(OR(C410="",SUMPRODUCT(--(Technicians!$A$2:$A$26=C410))&lt;&gt;1),"Check ID",IF(OR(NOT(AND(ISNUMBER(B410),B410&gt;=18264,B410&lt;=73050)),AND(D410&lt;&gt;"Repair",D410&lt;&gt;"Maintenance",D410&lt;&gt;"Install",D410&lt;&gt;"Inspection"),AND(E410&lt;&gt;"Yes",E410&lt;&gt;"No"),AND(F410&lt;&gt;"Yes",F410&lt;&gt;"No"),AND(D410="Repair",G410=""),COUNT(G410:I410)&lt;COUNTA(G410:I410),MIN(G410:I410)&lt;0),"Check inputs","OK")))</f>
        <v/>
      </c>
    </row>
    <row r="411" spans="1:10" x14ac:dyDescent="0.25">
      <c r="A411" s="12"/>
      <c r="B411" s="15"/>
      <c r="C411" s="12"/>
      <c r="D411" s="12"/>
      <c r="E411" s="12"/>
      <c r="F411" s="12"/>
      <c r="G411" s="16"/>
      <c r="H411" s="16"/>
      <c r="I411" s="17"/>
      <c r="J411" s="14" t="str">
        <f>IF(COUNTA(A411:I411)=0,"",IF(OR(C411="",SUMPRODUCT(--(Technicians!$A$2:$A$26=C411))&lt;&gt;1),"Check ID",IF(OR(NOT(AND(ISNUMBER(B411),B411&gt;=18264,B411&lt;=73050)),AND(D411&lt;&gt;"Repair",D411&lt;&gt;"Maintenance",D411&lt;&gt;"Install",D411&lt;&gt;"Inspection"),AND(E411&lt;&gt;"Yes",E411&lt;&gt;"No"),AND(F411&lt;&gt;"Yes",F411&lt;&gt;"No"),AND(D411="Repair",G411=""),COUNT(G411:I411)&lt;COUNTA(G411:I411),MIN(G411:I411)&lt;0),"Check inputs","OK")))</f>
        <v/>
      </c>
    </row>
    <row r="412" spans="1:10" x14ac:dyDescent="0.25">
      <c r="A412" s="12"/>
      <c r="B412" s="15"/>
      <c r="C412" s="12"/>
      <c r="D412" s="12"/>
      <c r="E412" s="12"/>
      <c r="F412" s="12"/>
      <c r="G412" s="16"/>
      <c r="H412" s="16"/>
      <c r="I412" s="17"/>
      <c r="J412" s="14" t="str">
        <f>IF(COUNTA(A412:I412)=0,"",IF(OR(C412="",SUMPRODUCT(--(Technicians!$A$2:$A$26=C412))&lt;&gt;1),"Check ID",IF(OR(NOT(AND(ISNUMBER(B412),B412&gt;=18264,B412&lt;=73050)),AND(D412&lt;&gt;"Repair",D412&lt;&gt;"Maintenance",D412&lt;&gt;"Install",D412&lt;&gt;"Inspection"),AND(E412&lt;&gt;"Yes",E412&lt;&gt;"No"),AND(F412&lt;&gt;"Yes",F412&lt;&gt;"No"),AND(D412="Repair",G412=""),COUNT(G412:I412)&lt;COUNTA(G412:I412),MIN(G412:I412)&lt;0),"Check inputs","OK")))</f>
        <v/>
      </c>
    </row>
    <row r="413" spans="1:10" x14ac:dyDescent="0.25">
      <c r="A413" s="12"/>
      <c r="B413" s="15"/>
      <c r="C413" s="12"/>
      <c r="D413" s="12"/>
      <c r="E413" s="12"/>
      <c r="F413" s="12"/>
      <c r="G413" s="16"/>
      <c r="H413" s="16"/>
      <c r="I413" s="17"/>
      <c r="J413" s="14" t="str">
        <f>IF(COUNTA(A413:I413)=0,"",IF(OR(C413="",SUMPRODUCT(--(Technicians!$A$2:$A$26=C413))&lt;&gt;1),"Check ID",IF(OR(NOT(AND(ISNUMBER(B413),B413&gt;=18264,B413&lt;=73050)),AND(D413&lt;&gt;"Repair",D413&lt;&gt;"Maintenance",D413&lt;&gt;"Install",D413&lt;&gt;"Inspection"),AND(E413&lt;&gt;"Yes",E413&lt;&gt;"No"),AND(F413&lt;&gt;"Yes",F413&lt;&gt;"No"),AND(D413="Repair",G413=""),COUNT(G413:I413)&lt;COUNTA(G413:I413),MIN(G413:I413)&lt;0),"Check inputs","OK")))</f>
        <v/>
      </c>
    </row>
    <row r="414" spans="1:10" x14ac:dyDescent="0.25">
      <c r="A414" s="12"/>
      <c r="B414" s="15"/>
      <c r="C414" s="12"/>
      <c r="D414" s="12"/>
      <c r="E414" s="12"/>
      <c r="F414" s="12"/>
      <c r="G414" s="16"/>
      <c r="H414" s="16"/>
      <c r="I414" s="17"/>
      <c r="J414" s="14" t="str">
        <f>IF(COUNTA(A414:I414)=0,"",IF(OR(C414="",SUMPRODUCT(--(Technicians!$A$2:$A$26=C414))&lt;&gt;1),"Check ID",IF(OR(NOT(AND(ISNUMBER(B414),B414&gt;=18264,B414&lt;=73050)),AND(D414&lt;&gt;"Repair",D414&lt;&gt;"Maintenance",D414&lt;&gt;"Install",D414&lt;&gt;"Inspection"),AND(E414&lt;&gt;"Yes",E414&lt;&gt;"No"),AND(F414&lt;&gt;"Yes",F414&lt;&gt;"No"),AND(D414="Repair",G414=""),COUNT(G414:I414)&lt;COUNTA(G414:I414),MIN(G414:I414)&lt;0),"Check inputs","OK")))</f>
        <v/>
      </c>
    </row>
    <row r="415" spans="1:10" x14ac:dyDescent="0.25">
      <c r="A415" s="12"/>
      <c r="B415" s="15"/>
      <c r="C415" s="12"/>
      <c r="D415" s="12"/>
      <c r="E415" s="12"/>
      <c r="F415" s="12"/>
      <c r="G415" s="16"/>
      <c r="H415" s="16"/>
      <c r="I415" s="17"/>
      <c r="J415" s="14" t="str">
        <f>IF(COUNTA(A415:I415)=0,"",IF(OR(C415="",SUMPRODUCT(--(Technicians!$A$2:$A$26=C415))&lt;&gt;1),"Check ID",IF(OR(NOT(AND(ISNUMBER(B415),B415&gt;=18264,B415&lt;=73050)),AND(D415&lt;&gt;"Repair",D415&lt;&gt;"Maintenance",D415&lt;&gt;"Install",D415&lt;&gt;"Inspection"),AND(E415&lt;&gt;"Yes",E415&lt;&gt;"No"),AND(F415&lt;&gt;"Yes",F415&lt;&gt;"No"),AND(D415="Repair",G415=""),COUNT(G415:I415)&lt;COUNTA(G415:I415),MIN(G415:I415)&lt;0),"Check inputs","OK")))</f>
        <v/>
      </c>
    </row>
    <row r="416" spans="1:10" x14ac:dyDescent="0.25">
      <c r="A416" s="12"/>
      <c r="B416" s="15"/>
      <c r="C416" s="12"/>
      <c r="D416" s="12"/>
      <c r="E416" s="12"/>
      <c r="F416" s="12"/>
      <c r="G416" s="16"/>
      <c r="H416" s="16"/>
      <c r="I416" s="17"/>
      <c r="J416" s="14" t="str">
        <f>IF(COUNTA(A416:I416)=0,"",IF(OR(C416="",SUMPRODUCT(--(Technicians!$A$2:$A$26=C416))&lt;&gt;1),"Check ID",IF(OR(NOT(AND(ISNUMBER(B416),B416&gt;=18264,B416&lt;=73050)),AND(D416&lt;&gt;"Repair",D416&lt;&gt;"Maintenance",D416&lt;&gt;"Install",D416&lt;&gt;"Inspection"),AND(E416&lt;&gt;"Yes",E416&lt;&gt;"No"),AND(F416&lt;&gt;"Yes",F416&lt;&gt;"No"),AND(D416="Repair",G416=""),COUNT(G416:I416)&lt;COUNTA(G416:I416),MIN(G416:I416)&lt;0),"Check inputs","OK")))</f>
        <v/>
      </c>
    </row>
    <row r="417" spans="1:10" x14ac:dyDescent="0.25">
      <c r="A417" s="12"/>
      <c r="B417" s="15"/>
      <c r="C417" s="12"/>
      <c r="D417" s="12"/>
      <c r="E417" s="12"/>
      <c r="F417" s="12"/>
      <c r="G417" s="16"/>
      <c r="H417" s="16"/>
      <c r="I417" s="17"/>
      <c r="J417" s="14" t="str">
        <f>IF(COUNTA(A417:I417)=0,"",IF(OR(C417="",SUMPRODUCT(--(Technicians!$A$2:$A$26=C417))&lt;&gt;1),"Check ID",IF(OR(NOT(AND(ISNUMBER(B417),B417&gt;=18264,B417&lt;=73050)),AND(D417&lt;&gt;"Repair",D417&lt;&gt;"Maintenance",D417&lt;&gt;"Install",D417&lt;&gt;"Inspection"),AND(E417&lt;&gt;"Yes",E417&lt;&gt;"No"),AND(F417&lt;&gt;"Yes",F417&lt;&gt;"No"),AND(D417="Repair",G417=""),COUNT(G417:I417)&lt;COUNTA(G417:I417),MIN(G417:I417)&lt;0),"Check inputs","OK")))</f>
        <v/>
      </c>
    </row>
    <row r="418" spans="1:10" x14ac:dyDescent="0.25">
      <c r="A418" s="12"/>
      <c r="B418" s="15"/>
      <c r="C418" s="12"/>
      <c r="D418" s="12"/>
      <c r="E418" s="12"/>
      <c r="F418" s="12"/>
      <c r="G418" s="16"/>
      <c r="H418" s="16"/>
      <c r="I418" s="17"/>
      <c r="J418" s="14" t="str">
        <f>IF(COUNTA(A418:I418)=0,"",IF(OR(C418="",SUMPRODUCT(--(Technicians!$A$2:$A$26=C418))&lt;&gt;1),"Check ID",IF(OR(NOT(AND(ISNUMBER(B418),B418&gt;=18264,B418&lt;=73050)),AND(D418&lt;&gt;"Repair",D418&lt;&gt;"Maintenance",D418&lt;&gt;"Install",D418&lt;&gt;"Inspection"),AND(E418&lt;&gt;"Yes",E418&lt;&gt;"No"),AND(F418&lt;&gt;"Yes",F418&lt;&gt;"No"),AND(D418="Repair",G418=""),COUNT(G418:I418)&lt;COUNTA(G418:I418),MIN(G418:I418)&lt;0),"Check inputs","OK")))</f>
        <v/>
      </c>
    </row>
    <row r="419" spans="1:10" x14ac:dyDescent="0.25">
      <c r="A419" s="12"/>
      <c r="B419" s="15"/>
      <c r="C419" s="12"/>
      <c r="D419" s="12"/>
      <c r="E419" s="12"/>
      <c r="F419" s="12"/>
      <c r="G419" s="16"/>
      <c r="H419" s="16"/>
      <c r="I419" s="17"/>
      <c r="J419" s="14" t="str">
        <f>IF(COUNTA(A419:I419)=0,"",IF(OR(C419="",SUMPRODUCT(--(Technicians!$A$2:$A$26=C419))&lt;&gt;1),"Check ID",IF(OR(NOT(AND(ISNUMBER(B419),B419&gt;=18264,B419&lt;=73050)),AND(D419&lt;&gt;"Repair",D419&lt;&gt;"Maintenance",D419&lt;&gt;"Install",D419&lt;&gt;"Inspection"),AND(E419&lt;&gt;"Yes",E419&lt;&gt;"No"),AND(F419&lt;&gt;"Yes",F419&lt;&gt;"No"),AND(D419="Repair",G419=""),COUNT(G419:I419)&lt;COUNTA(G419:I419),MIN(G419:I419)&lt;0),"Check inputs","OK")))</f>
        <v/>
      </c>
    </row>
    <row r="420" spans="1:10" x14ac:dyDescent="0.25">
      <c r="A420" s="12"/>
      <c r="B420" s="15"/>
      <c r="C420" s="12"/>
      <c r="D420" s="12"/>
      <c r="E420" s="12"/>
      <c r="F420" s="12"/>
      <c r="G420" s="16"/>
      <c r="H420" s="16"/>
      <c r="I420" s="17"/>
      <c r="J420" s="14" t="str">
        <f>IF(COUNTA(A420:I420)=0,"",IF(OR(C420="",SUMPRODUCT(--(Technicians!$A$2:$A$26=C420))&lt;&gt;1),"Check ID",IF(OR(NOT(AND(ISNUMBER(B420),B420&gt;=18264,B420&lt;=73050)),AND(D420&lt;&gt;"Repair",D420&lt;&gt;"Maintenance",D420&lt;&gt;"Install",D420&lt;&gt;"Inspection"),AND(E420&lt;&gt;"Yes",E420&lt;&gt;"No"),AND(F420&lt;&gt;"Yes",F420&lt;&gt;"No"),AND(D420="Repair",G420=""),COUNT(G420:I420)&lt;COUNTA(G420:I420),MIN(G420:I420)&lt;0),"Check inputs","OK")))</f>
        <v/>
      </c>
    </row>
    <row r="421" spans="1:10" x14ac:dyDescent="0.25">
      <c r="A421" s="12"/>
      <c r="B421" s="15"/>
      <c r="C421" s="12"/>
      <c r="D421" s="12"/>
      <c r="E421" s="12"/>
      <c r="F421" s="12"/>
      <c r="G421" s="16"/>
      <c r="H421" s="16"/>
      <c r="I421" s="17"/>
      <c r="J421" s="14" t="str">
        <f>IF(COUNTA(A421:I421)=0,"",IF(OR(C421="",SUMPRODUCT(--(Technicians!$A$2:$A$26=C421))&lt;&gt;1),"Check ID",IF(OR(NOT(AND(ISNUMBER(B421),B421&gt;=18264,B421&lt;=73050)),AND(D421&lt;&gt;"Repair",D421&lt;&gt;"Maintenance",D421&lt;&gt;"Install",D421&lt;&gt;"Inspection"),AND(E421&lt;&gt;"Yes",E421&lt;&gt;"No"),AND(F421&lt;&gt;"Yes",F421&lt;&gt;"No"),AND(D421="Repair",G421=""),COUNT(G421:I421)&lt;COUNTA(G421:I421),MIN(G421:I421)&lt;0),"Check inputs","OK")))</f>
        <v/>
      </c>
    </row>
    <row r="422" spans="1:10" x14ac:dyDescent="0.25">
      <c r="A422" s="12"/>
      <c r="B422" s="15"/>
      <c r="C422" s="12"/>
      <c r="D422" s="12"/>
      <c r="E422" s="12"/>
      <c r="F422" s="12"/>
      <c r="G422" s="16"/>
      <c r="H422" s="16"/>
      <c r="I422" s="17"/>
      <c r="J422" s="14" t="str">
        <f>IF(COUNTA(A422:I422)=0,"",IF(OR(C422="",SUMPRODUCT(--(Technicians!$A$2:$A$26=C422))&lt;&gt;1),"Check ID",IF(OR(NOT(AND(ISNUMBER(B422),B422&gt;=18264,B422&lt;=73050)),AND(D422&lt;&gt;"Repair",D422&lt;&gt;"Maintenance",D422&lt;&gt;"Install",D422&lt;&gt;"Inspection"),AND(E422&lt;&gt;"Yes",E422&lt;&gt;"No"),AND(F422&lt;&gt;"Yes",F422&lt;&gt;"No"),AND(D422="Repair",G422=""),COUNT(G422:I422)&lt;COUNTA(G422:I422),MIN(G422:I422)&lt;0),"Check inputs","OK")))</f>
        <v/>
      </c>
    </row>
    <row r="423" spans="1:10" x14ac:dyDescent="0.25">
      <c r="A423" s="12"/>
      <c r="B423" s="15"/>
      <c r="C423" s="12"/>
      <c r="D423" s="12"/>
      <c r="E423" s="12"/>
      <c r="F423" s="12"/>
      <c r="G423" s="16"/>
      <c r="H423" s="16"/>
      <c r="I423" s="17"/>
      <c r="J423" s="14" t="str">
        <f>IF(COUNTA(A423:I423)=0,"",IF(OR(C423="",SUMPRODUCT(--(Technicians!$A$2:$A$26=C423))&lt;&gt;1),"Check ID",IF(OR(NOT(AND(ISNUMBER(B423),B423&gt;=18264,B423&lt;=73050)),AND(D423&lt;&gt;"Repair",D423&lt;&gt;"Maintenance",D423&lt;&gt;"Install",D423&lt;&gt;"Inspection"),AND(E423&lt;&gt;"Yes",E423&lt;&gt;"No"),AND(F423&lt;&gt;"Yes",F423&lt;&gt;"No"),AND(D423="Repair",G423=""),COUNT(G423:I423)&lt;COUNTA(G423:I423),MIN(G423:I423)&lt;0),"Check inputs","OK")))</f>
        <v/>
      </c>
    </row>
    <row r="424" spans="1:10" x14ac:dyDescent="0.25">
      <c r="A424" s="12"/>
      <c r="B424" s="15"/>
      <c r="C424" s="12"/>
      <c r="D424" s="12"/>
      <c r="E424" s="12"/>
      <c r="F424" s="12"/>
      <c r="G424" s="16"/>
      <c r="H424" s="16"/>
      <c r="I424" s="17"/>
      <c r="J424" s="14" t="str">
        <f>IF(COUNTA(A424:I424)=0,"",IF(OR(C424="",SUMPRODUCT(--(Technicians!$A$2:$A$26=C424))&lt;&gt;1),"Check ID",IF(OR(NOT(AND(ISNUMBER(B424),B424&gt;=18264,B424&lt;=73050)),AND(D424&lt;&gt;"Repair",D424&lt;&gt;"Maintenance",D424&lt;&gt;"Install",D424&lt;&gt;"Inspection"),AND(E424&lt;&gt;"Yes",E424&lt;&gt;"No"),AND(F424&lt;&gt;"Yes",F424&lt;&gt;"No"),AND(D424="Repair",G424=""),COUNT(G424:I424)&lt;COUNTA(G424:I424),MIN(G424:I424)&lt;0),"Check inputs","OK")))</f>
        <v/>
      </c>
    </row>
    <row r="425" spans="1:10" x14ac:dyDescent="0.25">
      <c r="A425" s="12"/>
      <c r="B425" s="15"/>
      <c r="C425" s="12"/>
      <c r="D425" s="12"/>
      <c r="E425" s="12"/>
      <c r="F425" s="12"/>
      <c r="G425" s="16"/>
      <c r="H425" s="16"/>
      <c r="I425" s="17"/>
      <c r="J425" s="14" t="str">
        <f>IF(COUNTA(A425:I425)=0,"",IF(OR(C425="",SUMPRODUCT(--(Technicians!$A$2:$A$26=C425))&lt;&gt;1),"Check ID",IF(OR(NOT(AND(ISNUMBER(B425),B425&gt;=18264,B425&lt;=73050)),AND(D425&lt;&gt;"Repair",D425&lt;&gt;"Maintenance",D425&lt;&gt;"Install",D425&lt;&gt;"Inspection"),AND(E425&lt;&gt;"Yes",E425&lt;&gt;"No"),AND(F425&lt;&gt;"Yes",F425&lt;&gt;"No"),AND(D425="Repair",G425=""),COUNT(G425:I425)&lt;COUNTA(G425:I425),MIN(G425:I425)&lt;0),"Check inputs","OK")))</f>
        <v/>
      </c>
    </row>
    <row r="426" spans="1:10" x14ac:dyDescent="0.25">
      <c r="A426" s="12"/>
      <c r="B426" s="15"/>
      <c r="C426" s="12"/>
      <c r="D426" s="12"/>
      <c r="E426" s="12"/>
      <c r="F426" s="12"/>
      <c r="G426" s="16"/>
      <c r="H426" s="16"/>
      <c r="I426" s="17"/>
      <c r="J426" s="14" t="str">
        <f>IF(COUNTA(A426:I426)=0,"",IF(OR(C426="",SUMPRODUCT(--(Technicians!$A$2:$A$26=C426))&lt;&gt;1),"Check ID",IF(OR(NOT(AND(ISNUMBER(B426),B426&gt;=18264,B426&lt;=73050)),AND(D426&lt;&gt;"Repair",D426&lt;&gt;"Maintenance",D426&lt;&gt;"Install",D426&lt;&gt;"Inspection"),AND(E426&lt;&gt;"Yes",E426&lt;&gt;"No"),AND(F426&lt;&gt;"Yes",F426&lt;&gt;"No"),AND(D426="Repair",G426=""),COUNT(G426:I426)&lt;COUNTA(G426:I426),MIN(G426:I426)&lt;0),"Check inputs","OK")))</f>
        <v/>
      </c>
    </row>
    <row r="427" spans="1:10" x14ac:dyDescent="0.25">
      <c r="A427" s="12"/>
      <c r="B427" s="15"/>
      <c r="C427" s="12"/>
      <c r="D427" s="12"/>
      <c r="E427" s="12"/>
      <c r="F427" s="12"/>
      <c r="G427" s="16"/>
      <c r="H427" s="16"/>
      <c r="I427" s="17"/>
      <c r="J427" s="14" t="str">
        <f>IF(COUNTA(A427:I427)=0,"",IF(OR(C427="",SUMPRODUCT(--(Technicians!$A$2:$A$26=C427))&lt;&gt;1),"Check ID",IF(OR(NOT(AND(ISNUMBER(B427),B427&gt;=18264,B427&lt;=73050)),AND(D427&lt;&gt;"Repair",D427&lt;&gt;"Maintenance",D427&lt;&gt;"Install",D427&lt;&gt;"Inspection"),AND(E427&lt;&gt;"Yes",E427&lt;&gt;"No"),AND(F427&lt;&gt;"Yes",F427&lt;&gt;"No"),AND(D427="Repair",G427=""),COUNT(G427:I427)&lt;COUNTA(G427:I427),MIN(G427:I427)&lt;0),"Check inputs","OK")))</f>
        <v/>
      </c>
    </row>
    <row r="428" spans="1:10" x14ac:dyDescent="0.25">
      <c r="A428" s="12"/>
      <c r="B428" s="15"/>
      <c r="C428" s="12"/>
      <c r="D428" s="12"/>
      <c r="E428" s="12"/>
      <c r="F428" s="12"/>
      <c r="G428" s="16"/>
      <c r="H428" s="16"/>
      <c r="I428" s="17"/>
      <c r="J428" s="14" t="str">
        <f>IF(COUNTA(A428:I428)=0,"",IF(OR(C428="",SUMPRODUCT(--(Technicians!$A$2:$A$26=C428))&lt;&gt;1),"Check ID",IF(OR(NOT(AND(ISNUMBER(B428),B428&gt;=18264,B428&lt;=73050)),AND(D428&lt;&gt;"Repair",D428&lt;&gt;"Maintenance",D428&lt;&gt;"Install",D428&lt;&gt;"Inspection"),AND(E428&lt;&gt;"Yes",E428&lt;&gt;"No"),AND(F428&lt;&gt;"Yes",F428&lt;&gt;"No"),AND(D428="Repair",G428=""),COUNT(G428:I428)&lt;COUNTA(G428:I428),MIN(G428:I428)&lt;0),"Check inputs","OK")))</f>
        <v/>
      </c>
    </row>
    <row r="429" spans="1:10" x14ac:dyDescent="0.25">
      <c r="A429" s="12"/>
      <c r="B429" s="15"/>
      <c r="C429" s="12"/>
      <c r="D429" s="12"/>
      <c r="E429" s="12"/>
      <c r="F429" s="12"/>
      <c r="G429" s="16"/>
      <c r="H429" s="16"/>
      <c r="I429" s="17"/>
      <c r="J429" s="14" t="str">
        <f>IF(COUNTA(A429:I429)=0,"",IF(OR(C429="",SUMPRODUCT(--(Technicians!$A$2:$A$26=C429))&lt;&gt;1),"Check ID",IF(OR(NOT(AND(ISNUMBER(B429),B429&gt;=18264,B429&lt;=73050)),AND(D429&lt;&gt;"Repair",D429&lt;&gt;"Maintenance",D429&lt;&gt;"Install",D429&lt;&gt;"Inspection"),AND(E429&lt;&gt;"Yes",E429&lt;&gt;"No"),AND(F429&lt;&gt;"Yes",F429&lt;&gt;"No"),AND(D429="Repair",G429=""),COUNT(G429:I429)&lt;COUNTA(G429:I429),MIN(G429:I429)&lt;0),"Check inputs","OK")))</f>
        <v/>
      </c>
    </row>
    <row r="430" spans="1:10" x14ac:dyDescent="0.25">
      <c r="A430" s="12"/>
      <c r="B430" s="15"/>
      <c r="C430" s="12"/>
      <c r="D430" s="12"/>
      <c r="E430" s="12"/>
      <c r="F430" s="12"/>
      <c r="G430" s="16"/>
      <c r="H430" s="16"/>
      <c r="I430" s="17"/>
      <c r="J430" s="14" t="str">
        <f>IF(COUNTA(A430:I430)=0,"",IF(OR(C430="",SUMPRODUCT(--(Technicians!$A$2:$A$26=C430))&lt;&gt;1),"Check ID",IF(OR(NOT(AND(ISNUMBER(B430),B430&gt;=18264,B430&lt;=73050)),AND(D430&lt;&gt;"Repair",D430&lt;&gt;"Maintenance",D430&lt;&gt;"Install",D430&lt;&gt;"Inspection"),AND(E430&lt;&gt;"Yes",E430&lt;&gt;"No"),AND(F430&lt;&gt;"Yes",F430&lt;&gt;"No"),AND(D430="Repair",G430=""),COUNT(G430:I430)&lt;COUNTA(G430:I430),MIN(G430:I430)&lt;0),"Check inputs","OK")))</f>
        <v/>
      </c>
    </row>
    <row r="431" spans="1:10" x14ac:dyDescent="0.25">
      <c r="A431" s="12"/>
      <c r="B431" s="15"/>
      <c r="C431" s="12"/>
      <c r="D431" s="12"/>
      <c r="E431" s="12"/>
      <c r="F431" s="12"/>
      <c r="G431" s="16"/>
      <c r="H431" s="16"/>
      <c r="I431" s="17"/>
      <c r="J431" s="14" t="str">
        <f>IF(COUNTA(A431:I431)=0,"",IF(OR(C431="",SUMPRODUCT(--(Technicians!$A$2:$A$26=C431))&lt;&gt;1),"Check ID",IF(OR(NOT(AND(ISNUMBER(B431),B431&gt;=18264,B431&lt;=73050)),AND(D431&lt;&gt;"Repair",D431&lt;&gt;"Maintenance",D431&lt;&gt;"Install",D431&lt;&gt;"Inspection"),AND(E431&lt;&gt;"Yes",E431&lt;&gt;"No"),AND(F431&lt;&gt;"Yes",F431&lt;&gt;"No"),AND(D431="Repair",G431=""),COUNT(G431:I431)&lt;COUNTA(G431:I431),MIN(G431:I431)&lt;0),"Check inputs","OK")))</f>
        <v/>
      </c>
    </row>
    <row r="432" spans="1:10" x14ac:dyDescent="0.25">
      <c r="A432" s="12"/>
      <c r="B432" s="15"/>
      <c r="C432" s="12"/>
      <c r="D432" s="12"/>
      <c r="E432" s="12"/>
      <c r="F432" s="12"/>
      <c r="G432" s="16"/>
      <c r="H432" s="16"/>
      <c r="I432" s="17"/>
      <c r="J432" s="14" t="str">
        <f>IF(COUNTA(A432:I432)=0,"",IF(OR(C432="",SUMPRODUCT(--(Technicians!$A$2:$A$26=C432))&lt;&gt;1),"Check ID",IF(OR(NOT(AND(ISNUMBER(B432),B432&gt;=18264,B432&lt;=73050)),AND(D432&lt;&gt;"Repair",D432&lt;&gt;"Maintenance",D432&lt;&gt;"Install",D432&lt;&gt;"Inspection"),AND(E432&lt;&gt;"Yes",E432&lt;&gt;"No"),AND(F432&lt;&gt;"Yes",F432&lt;&gt;"No"),AND(D432="Repair",G432=""),COUNT(G432:I432)&lt;COUNTA(G432:I432),MIN(G432:I432)&lt;0),"Check inputs","OK")))</f>
        <v/>
      </c>
    </row>
    <row r="433" spans="1:10" x14ac:dyDescent="0.25">
      <c r="A433" s="12"/>
      <c r="B433" s="15"/>
      <c r="C433" s="12"/>
      <c r="D433" s="12"/>
      <c r="E433" s="12"/>
      <c r="F433" s="12"/>
      <c r="G433" s="16"/>
      <c r="H433" s="16"/>
      <c r="I433" s="17"/>
      <c r="J433" s="14" t="str">
        <f>IF(COUNTA(A433:I433)=0,"",IF(OR(C433="",SUMPRODUCT(--(Technicians!$A$2:$A$26=C433))&lt;&gt;1),"Check ID",IF(OR(NOT(AND(ISNUMBER(B433),B433&gt;=18264,B433&lt;=73050)),AND(D433&lt;&gt;"Repair",D433&lt;&gt;"Maintenance",D433&lt;&gt;"Install",D433&lt;&gt;"Inspection"),AND(E433&lt;&gt;"Yes",E433&lt;&gt;"No"),AND(F433&lt;&gt;"Yes",F433&lt;&gt;"No"),AND(D433="Repair",G433=""),COUNT(G433:I433)&lt;COUNTA(G433:I433),MIN(G433:I433)&lt;0),"Check inputs","OK")))</f>
        <v/>
      </c>
    </row>
    <row r="434" spans="1:10" x14ac:dyDescent="0.25">
      <c r="A434" s="12"/>
      <c r="B434" s="15"/>
      <c r="C434" s="12"/>
      <c r="D434" s="12"/>
      <c r="E434" s="12"/>
      <c r="F434" s="12"/>
      <c r="G434" s="16"/>
      <c r="H434" s="16"/>
      <c r="I434" s="17"/>
      <c r="J434" s="14" t="str">
        <f>IF(COUNTA(A434:I434)=0,"",IF(OR(C434="",SUMPRODUCT(--(Technicians!$A$2:$A$26=C434))&lt;&gt;1),"Check ID",IF(OR(NOT(AND(ISNUMBER(B434),B434&gt;=18264,B434&lt;=73050)),AND(D434&lt;&gt;"Repair",D434&lt;&gt;"Maintenance",D434&lt;&gt;"Install",D434&lt;&gt;"Inspection"),AND(E434&lt;&gt;"Yes",E434&lt;&gt;"No"),AND(F434&lt;&gt;"Yes",F434&lt;&gt;"No"),AND(D434="Repair",G434=""),COUNT(G434:I434)&lt;COUNTA(G434:I434),MIN(G434:I434)&lt;0),"Check inputs","OK")))</f>
        <v/>
      </c>
    </row>
    <row r="435" spans="1:10" x14ac:dyDescent="0.25">
      <c r="A435" s="12"/>
      <c r="B435" s="15"/>
      <c r="C435" s="12"/>
      <c r="D435" s="12"/>
      <c r="E435" s="12"/>
      <c r="F435" s="12"/>
      <c r="G435" s="16"/>
      <c r="H435" s="16"/>
      <c r="I435" s="17"/>
      <c r="J435" s="14" t="str">
        <f>IF(COUNTA(A435:I435)=0,"",IF(OR(C435="",SUMPRODUCT(--(Technicians!$A$2:$A$26=C435))&lt;&gt;1),"Check ID",IF(OR(NOT(AND(ISNUMBER(B435),B435&gt;=18264,B435&lt;=73050)),AND(D435&lt;&gt;"Repair",D435&lt;&gt;"Maintenance",D435&lt;&gt;"Install",D435&lt;&gt;"Inspection"),AND(E435&lt;&gt;"Yes",E435&lt;&gt;"No"),AND(F435&lt;&gt;"Yes",F435&lt;&gt;"No"),AND(D435="Repair",G435=""),COUNT(G435:I435)&lt;COUNTA(G435:I435),MIN(G435:I435)&lt;0),"Check inputs","OK")))</f>
        <v/>
      </c>
    </row>
    <row r="436" spans="1:10" x14ac:dyDescent="0.25">
      <c r="A436" s="12"/>
      <c r="B436" s="15"/>
      <c r="C436" s="12"/>
      <c r="D436" s="12"/>
      <c r="E436" s="12"/>
      <c r="F436" s="12"/>
      <c r="G436" s="16"/>
      <c r="H436" s="16"/>
      <c r="I436" s="17"/>
      <c r="J436" s="14" t="str">
        <f>IF(COUNTA(A436:I436)=0,"",IF(OR(C436="",SUMPRODUCT(--(Technicians!$A$2:$A$26=C436))&lt;&gt;1),"Check ID",IF(OR(NOT(AND(ISNUMBER(B436),B436&gt;=18264,B436&lt;=73050)),AND(D436&lt;&gt;"Repair",D436&lt;&gt;"Maintenance",D436&lt;&gt;"Install",D436&lt;&gt;"Inspection"),AND(E436&lt;&gt;"Yes",E436&lt;&gt;"No"),AND(F436&lt;&gt;"Yes",F436&lt;&gt;"No"),AND(D436="Repair",G436=""),COUNT(G436:I436)&lt;COUNTA(G436:I436),MIN(G436:I436)&lt;0),"Check inputs","OK")))</f>
        <v/>
      </c>
    </row>
    <row r="437" spans="1:10" x14ac:dyDescent="0.25">
      <c r="A437" s="12"/>
      <c r="B437" s="15"/>
      <c r="C437" s="12"/>
      <c r="D437" s="12"/>
      <c r="E437" s="12"/>
      <c r="F437" s="12"/>
      <c r="G437" s="16"/>
      <c r="H437" s="16"/>
      <c r="I437" s="17"/>
      <c r="J437" s="14" t="str">
        <f>IF(COUNTA(A437:I437)=0,"",IF(OR(C437="",SUMPRODUCT(--(Technicians!$A$2:$A$26=C437))&lt;&gt;1),"Check ID",IF(OR(NOT(AND(ISNUMBER(B437),B437&gt;=18264,B437&lt;=73050)),AND(D437&lt;&gt;"Repair",D437&lt;&gt;"Maintenance",D437&lt;&gt;"Install",D437&lt;&gt;"Inspection"),AND(E437&lt;&gt;"Yes",E437&lt;&gt;"No"),AND(F437&lt;&gt;"Yes",F437&lt;&gt;"No"),AND(D437="Repair",G437=""),COUNT(G437:I437)&lt;COUNTA(G437:I437),MIN(G437:I437)&lt;0),"Check inputs","OK")))</f>
        <v/>
      </c>
    </row>
    <row r="438" spans="1:10" x14ac:dyDescent="0.25">
      <c r="A438" s="12"/>
      <c r="B438" s="15"/>
      <c r="C438" s="12"/>
      <c r="D438" s="12"/>
      <c r="E438" s="12"/>
      <c r="F438" s="12"/>
      <c r="G438" s="16"/>
      <c r="H438" s="16"/>
      <c r="I438" s="17"/>
      <c r="J438" s="14" t="str">
        <f>IF(COUNTA(A438:I438)=0,"",IF(OR(C438="",SUMPRODUCT(--(Technicians!$A$2:$A$26=C438))&lt;&gt;1),"Check ID",IF(OR(NOT(AND(ISNUMBER(B438),B438&gt;=18264,B438&lt;=73050)),AND(D438&lt;&gt;"Repair",D438&lt;&gt;"Maintenance",D438&lt;&gt;"Install",D438&lt;&gt;"Inspection"),AND(E438&lt;&gt;"Yes",E438&lt;&gt;"No"),AND(F438&lt;&gt;"Yes",F438&lt;&gt;"No"),AND(D438="Repair",G438=""),COUNT(G438:I438)&lt;COUNTA(G438:I438),MIN(G438:I438)&lt;0),"Check inputs","OK")))</f>
        <v/>
      </c>
    </row>
    <row r="439" spans="1:10" x14ac:dyDescent="0.25">
      <c r="A439" s="12"/>
      <c r="B439" s="15"/>
      <c r="C439" s="12"/>
      <c r="D439" s="12"/>
      <c r="E439" s="12"/>
      <c r="F439" s="12"/>
      <c r="G439" s="16"/>
      <c r="H439" s="16"/>
      <c r="I439" s="17"/>
      <c r="J439" s="14" t="str">
        <f>IF(COUNTA(A439:I439)=0,"",IF(OR(C439="",SUMPRODUCT(--(Technicians!$A$2:$A$26=C439))&lt;&gt;1),"Check ID",IF(OR(NOT(AND(ISNUMBER(B439),B439&gt;=18264,B439&lt;=73050)),AND(D439&lt;&gt;"Repair",D439&lt;&gt;"Maintenance",D439&lt;&gt;"Install",D439&lt;&gt;"Inspection"),AND(E439&lt;&gt;"Yes",E439&lt;&gt;"No"),AND(F439&lt;&gt;"Yes",F439&lt;&gt;"No"),AND(D439="Repair",G439=""),COUNT(G439:I439)&lt;COUNTA(G439:I439),MIN(G439:I439)&lt;0),"Check inputs","OK")))</f>
        <v/>
      </c>
    </row>
    <row r="440" spans="1:10" x14ac:dyDescent="0.25">
      <c r="A440" s="12"/>
      <c r="B440" s="15"/>
      <c r="C440" s="12"/>
      <c r="D440" s="12"/>
      <c r="E440" s="12"/>
      <c r="F440" s="12"/>
      <c r="G440" s="16"/>
      <c r="H440" s="16"/>
      <c r="I440" s="17"/>
      <c r="J440" s="14" t="str">
        <f>IF(COUNTA(A440:I440)=0,"",IF(OR(C440="",SUMPRODUCT(--(Technicians!$A$2:$A$26=C440))&lt;&gt;1),"Check ID",IF(OR(NOT(AND(ISNUMBER(B440),B440&gt;=18264,B440&lt;=73050)),AND(D440&lt;&gt;"Repair",D440&lt;&gt;"Maintenance",D440&lt;&gt;"Install",D440&lt;&gt;"Inspection"),AND(E440&lt;&gt;"Yes",E440&lt;&gt;"No"),AND(F440&lt;&gt;"Yes",F440&lt;&gt;"No"),AND(D440="Repair",G440=""),COUNT(G440:I440)&lt;COUNTA(G440:I440),MIN(G440:I440)&lt;0),"Check inputs","OK")))</f>
        <v/>
      </c>
    </row>
    <row r="441" spans="1:10" x14ac:dyDescent="0.25">
      <c r="A441" s="12"/>
      <c r="B441" s="15"/>
      <c r="C441" s="12"/>
      <c r="D441" s="12"/>
      <c r="E441" s="12"/>
      <c r="F441" s="12"/>
      <c r="G441" s="16"/>
      <c r="H441" s="16"/>
      <c r="I441" s="17"/>
      <c r="J441" s="14" t="str">
        <f>IF(COUNTA(A441:I441)=0,"",IF(OR(C441="",SUMPRODUCT(--(Technicians!$A$2:$A$26=C441))&lt;&gt;1),"Check ID",IF(OR(NOT(AND(ISNUMBER(B441),B441&gt;=18264,B441&lt;=73050)),AND(D441&lt;&gt;"Repair",D441&lt;&gt;"Maintenance",D441&lt;&gt;"Install",D441&lt;&gt;"Inspection"),AND(E441&lt;&gt;"Yes",E441&lt;&gt;"No"),AND(F441&lt;&gt;"Yes",F441&lt;&gt;"No"),AND(D441="Repair",G441=""),COUNT(G441:I441)&lt;COUNTA(G441:I441),MIN(G441:I441)&lt;0),"Check inputs","OK")))</f>
        <v/>
      </c>
    </row>
    <row r="442" spans="1:10" x14ac:dyDescent="0.25">
      <c r="A442" s="12"/>
      <c r="B442" s="15"/>
      <c r="C442" s="12"/>
      <c r="D442" s="12"/>
      <c r="E442" s="12"/>
      <c r="F442" s="12"/>
      <c r="G442" s="16"/>
      <c r="H442" s="16"/>
      <c r="I442" s="17"/>
      <c r="J442" s="14" t="str">
        <f>IF(COUNTA(A442:I442)=0,"",IF(OR(C442="",SUMPRODUCT(--(Technicians!$A$2:$A$26=C442))&lt;&gt;1),"Check ID",IF(OR(NOT(AND(ISNUMBER(B442),B442&gt;=18264,B442&lt;=73050)),AND(D442&lt;&gt;"Repair",D442&lt;&gt;"Maintenance",D442&lt;&gt;"Install",D442&lt;&gt;"Inspection"),AND(E442&lt;&gt;"Yes",E442&lt;&gt;"No"),AND(F442&lt;&gt;"Yes",F442&lt;&gt;"No"),AND(D442="Repair",G442=""),COUNT(G442:I442)&lt;COUNTA(G442:I442),MIN(G442:I442)&lt;0),"Check inputs","OK")))</f>
        <v/>
      </c>
    </row>
    <row r="443" spans="1:10" x14ac:dyDescent="0.25">
      <c r="A443" s="12"/>
      <c r="B443" s="15"/>
      <c r="C443" s="12"/>
      <c r="D443" s="12"/>
      <c r="E443" s="12"/>
      <c r="F443" s="12"/>
      <c r="G443" s="16"/>
      <c r="H443" s="16"/>
      <c r="I443" s="17"/>
      <c r="J443" s="14" t="str">
        <f>IF(COUNTA(A443:I443)=0,"",IF(OR(C443="",SUMPRODUCT(--(Technicians!$A$2:$A$26=C443))&lt;&gt;1),"Check ID",IF(OR(NOT(AND(ISNUMBER(B443),B443&gt;=18264,B443&lt;=73050)),AND(D443&lt;&gt;"Repair",D443&lt;&gt;"Maintenance",D443&lt;&gt;"Install",D443&lt;&gt;"Inspection"),AND(E443&lt;&gt;"Yes",E443&lt;&gt;"No"),AND(F443&lt;&gt;"Yes",F443&lt;&gt;"No"),AND(D443="Repair",G443=""),COUNT(G443:I443)&lt;COUNTA(G443:I443),MIN(G443:I443)&lt;0),"Check inputs","OK")))</f>
        <v/>
      </c>
    </row>
    <row r="444" spans="1:10" x14ac:dyDescent="0.25">
      <c r="A444" s="12"/>
      <c r="B444" s="15"/>
      <c r="C444" s="12"/>
      <c r="D444" s="12"/>
      <c r="E444" s="12"/>
      <c r="F444" s="12"/>
      <c r="G444" s="16"/>
      <c r="H444" s="16"/>
      <c r="I444" s="17"/>
      <c r="J444" s="14" t="str">
        <f>IF(COUNTA(A444:I444)=0,"",IF(OR(C444="",SUMPRODUCT(--(Technicians!$A$2:$A$26=C444))&lt;&gt;1),"Check ID",IF(OR(NOT(AND(ISNUMBER(B444),B444&gt;=18264,B444&lt;=73050)),AND(D444&lt;&gt;"Repair",D444&lt;&gt;"Maintenance",D444&lt;&gt;"Install",D444&lt;&gt;"Inspection"),AND(E444&lt;&gt;"Yes",E444&lt;&gt;"No"),AND(F444&lt;&gt;"Yes",F444&lt;&gt;"No"),AND(D444="Repair",G444=""),COUNT(G444:I444)&lt;COUNTA(G444:I444),MIN(G444:I444)&lt;0),"Check inputs","OK")))</f>
        <v/>
      </c>
    </row>
    <row r="445" spans="1:10" x14ac:dyDescent="0.25">
      <c r="A445" s="12"/>
      <c r="B445" s="15"/>
      <c r="C445" s="12"/>
      <c r="D445" s="12"/>
      <c r="E445" s="12"/>
      <c r="F445" s="12"/>
      <c r="G445" s="16"/>
      <c r="H445" s="16"/>
      <c r="I445" s="17"/>
      <c r="J445" s="14" t="str">
        <f>IF(COUNTA(A445:I445)=0,"",IF(OR(C445="",SUMPRODUCT(--(Technicians!$A$2:$A$26=C445))&lt;&gt;1),"Check ID",IF(OR(NOT(AND(ISNUMBER(B445),B445&gt;=18264,B445&lt;=73050)),AND(D445&lt;&gt;"Repair",D445&lt;&gt;"Maintenance",D445&lt;&gt;"Install",D445&lt;&gt;"Inspection"),AND(E445&lt;&gt;"Yes",E445&lt;&gt;"No"),AND(F445&lt;&gt;"Yes",F445&lt;&gt;"No"),AND(D445="Repair",G445=""),COUNT(G445:I445)&lt;COUNTA(G445:I445),MIN(G445:I445)&lt;0),"Check inputs","OK")))</f>
        <v/>
      </c>
    </row>
    <row r="446" spans="1:10" x14ac:dyDescent="0.25">
      <c r="A446" s="12"/>
      <c r="B446" s="15"/>
      <c r="C446" s="12"/>
      <c r="D446" s="12"/>
      <c r="E446" s="12"/>
      <c r="F446" s="12"/>
      <c r="G446" s="16"/>
      <c r="H446" s="16"/>
      <c r="I446" s="17"/>
      <c r="J446" s="14" t="str">
        <f>IF(COUNTA(A446:I446)=0,"",IF(OR(C446="",SUMPRODUCT(--(Technicians!$A$2:$A$26=C446))&lt;&gt;1),"Check ID",IF(OR(NOT(AND(ISNUMBER(B446),B446&gt;=18264,B446&lt;=73050)),AND(D446&lt;&gt;"Repair",D446&lt;&gt;"Maintenance",D446&lt;&gt;"Install",D446&lt;&gt;"Inspection"),AND(E446&lt;&gt;"Yes",E446&lt;&gt;"No"),AND(F446&lt;&gt;"Yes",F446&lt;&gt;"No"),AND(D446="Repair",G446=""),COUNT(G446:I446)&lt;COUNTA(G446:I446),MIN(G446:I446)&lt;0),"Check inputs","OK")))</f>
        <v/>
      </c>
    </row>
    <row r="447" spans="1:10" x14ac:dyDescent="0.25">
      <c r="A447" s="12"/>
      <c r="B447" s="15"/>
      <c r="C447" s="12"/>
      <c r="D447" s="12"/>
      <c r="E447" s="12"/>
      <c r="F447" s="12"/>
      <c r="G447" s="16"/>
      <c r="H447" s="16"/>
      <c r="I447" s="17"/>
      <c r="J447" s="14" t="str">
        <f>IF(COUNTA(A447:I447)=0,"",IF(OR(C447="",SUMPRODUCT(--(Technicians!$A$2:$A$26=C447))&lt;&gt;1),"Check ID",IF(OR(NOT(AND(ISNUMBER(B447),B447&gt;=18264,B447&lt;=73050)),AND(D447&lt;&gt;"Repair",D447&lt;&gt;"Maintenance",D447&lt;&gt;"Install",D447&lt;&gt;"Inspection"),AND(E447&lt;&gt;"Yes",E447&lt;&gt;"No"),AND(F447&lt;&gt;"Yes",F447&lt;&gt;"No"),AND(D447="Repair",G447=""),COUNT(G447:I447)&lt;COUNTA(G447:I447),MIN(G447:I447)&lt;0),"Check inputs","OK")))</f>
        <v/>
      </c>
    </row>
    <row r="448" spans="1:10" x14ac:dyDescent="0.25">
      <c r="A448" s="12"/>
      <c r="B448" s="15"/>
      <c r="C448" s="12"/>
      <c r="D448" s="12"/>
      <c r="E448" s="12"/>
      <c r="F448" s="12"/>
      <c r="G448" s="16"/>
      <c r="H448" s="16"/>
      <c r="I448" s="17"/>
      <c r="J448" s="14" t="str">
        <f>IF(COUNTA(A448:I448)=0,"",IF(OR(C448="",SUMPRODUCT(--(Technicians!$A$2:$A$26=C448))&lt;&gt;1),"Check ID",IF(OR(NOT(AND(ISNUMBER(B448),B448&gt;=18264,B448&lt;=73050)),AND(D448&lt;&gt;"Repair",D448&lt;&gt;"Maintenance",D448&lt;&gt;"Install",D448&lt;&gt;"Inspection"),AND(E448&lt;&gt;"Yes",E448&lt;&gt;"No"),AND(F448&lt;&gt;"Yes",F448&lt;&gt;"No"),AND(D448="Repair",G448=""),COUNT(G448:I448)&lt;COUNTA(G448:I448),MIN(G448:I448)&lt;0),"Check inputs","OK")))</f>
        <v/>
      </c>
    </row>
    <row r="449" spans="1:10" x14ac:dyDescent="0.25">
      <c r="A449" s="12"/>
      <c r="B449" s="15"/>
      <c r="C449" s="12"/>
      <c r="D449" s="12"/>
      <c r="E449" s="12"/>
      <c r="F449" s="12"/>
      <c r="G449" s="16"/>
      <c r="H449" s="16"/>
      <c r="I449" s="17"/>
      <c r="J449" s="14" t="str">
        <f>IF(COUNTA(A449:I449)=0,"",IF(OR(C449="",SUMPRODUCT(--(Technicians!$A$2:$A$26=C449))&lt;&gt;1),"Check ID",IF(OR(NOT(AND(ISNUMBER(B449),B449&gt;=18264,B449&lt;=73050)),AND(D449&lt;&gt;"Repair",D449&lt;&gt;"Maintenance",D449&lt;&gt;"Install",D449&lt;&gt;"Inspection"),AND(E449&lt;&gt;"Yes",E449&lt;&gt;"No"),AND(F449&lt;&gt;"Yes",F449&lt;&gt;"No"),AND(D449="Repair",G449=""),COUNT(G449:I449)&lt;COUNTA(G449:I449),MIN(G449:I449)&lt;0),"Check inputs","OK")))</f>
        <v/>
      </c>
    </row>
    <row r="450" spans="1:10" x14ac:dyDescent="0.25">
      <c r="A450" s="12"/>
      <c r="B450" s="15"/>
      <c r="C450" s="12"/>
      <c r="D450" s="12"/>
      <c r="E450" s="12"/>
      <c r="F450" s="12"/>
      <c r="G450" s="16"/>
      <c r="H450" s="16"/>
      <c r="I450" s="17"/>
      <c r="J450" s="14" t="str">
        <f>IF(COUNTA(A450:I450)=0,"",IF(OR(C450="",SUMPRODUCT(--(Technicians!$A$2:$A$26=C450))&lt;&gt;1),"Check ID",IF(OR(NOT(AND(ISNUMBER(B450),B450&gt;=18264,B450&lt;=73050)),AND(D450&lt;&gt;"Repair",D450&lt;&gt;"Maintenance",D450&lt;&gt;"Install",D450&lt;&gt;"Inspection"),AND(E450&lt;&gt;"Yes",E450&lt;&gt;"No"),AND(F450&lt;&gt;"Yes",F450&lt;&gt;"No"),AND(D450="Repair",G450=""),COUNT(G450:I450)&lt;COUNTA(G450:I450),MIN(G450:I450)&lt;0),"Check inputs","OK")))</f>
        <v/>
      </c>
    </row>
    <row r="451" spans="1:10" x14ac:dyDescent="0.25">
      <c r="A451" s="12"/>
      <c r="B451" s="15"/>
      <c r="C451" s="12"/>
      <c r="D451" s="12"/>
      <c r="E451" s="12"/>
      <c r="F451" s="12"/>
      <c r="G451" s="16"/>
      <c r="H451" s="16"/>
      <c r="I451" s="17"/>
      <c r="J451" s="14" t="str">
        <f>IF(COUNTA(A451:I451)=0,"",IF(OR(C451="",SUMPRODUCT(--(Technicians!$A$2:$A$26=C451))&lt;&gt;1),"Check ID",IF(OR(NOT(AND(ISNUMBER(B451),B451&gt;=18264,B451&lt;=73050)),AND(D451&lt;&gt;"Repair",D451&lt;&gt;"Maintenance",D451&lt;&gt;"Install",D451&lt;&gt;"Inspection"),AND(E451&lt;&gt;"Yes",E451&lt;&gt;"No"),AND(F451&lt;&gt;"Yes",F451&lt;&gt;"No"),AND(D451="Repair",G451=""),COUNT(G451:I451)&lt;COUNTA(G451:I451),MIN(G451:I451)&lt;0),"Check inputs","OK")))</f>
        <v/>
      </c>
    </row>
    <row r="452" spans="1:10" x14ac:dyDescent="0.25">
      <c r="A452" s="12"/>
      <c r="B452" s="15"/>
      <c r="C452" s="12"/>
      <c r="D452" s="12"/>
      <c r="E452" s="12"/>
      <c r="F452" s="12"/>
      <c r="G452" s="16"/>
      <c r="H452" s="16"/>
      <c r="I452" s="17"/>
      <c r="J452" s="14" t="str">
        <f>IF(COUNTA(A452:I452)=0,"",IF(OR(C452="",SUMPRODUCT(--(Technicians!$A$2:$A$26=C452))&lt;&gt;1),"Check ID",IF(OR(NOT(AND(ISNUMBER(B452),B452&gt;=18264,B452&lt;=73050)),AND(D452&lt;&gt;"Repair",D452&lt;&gt;"Maintenance",D452&lt;&gt;"Install",D452&lt;&gt;"Inspection"),AND(E452&lt;&gt;"Yes",E452&lt;&gt;"No"),AND(F452&lt;&gt;"Yes",F452&lt;&gt;"No"),AND(D452="Repair",G452=""),COUNT(G452:I452)&lt;COUNTA(G452:I452),MIN(G452:I452)&lt;0),"Check inputs","OK")))</f>
        <v/>
      </c>
    </row>
    <row r="453" spans="1:10" x14ac:dyDescent="0.25">
      <c r="A453" s="12"/>
      <c r="B453" s="15"/>
      <c r="C453" s="12"/>
      <c r="D453" s="12"/>
      <c r="E453" s="12"/>
      <c r="F453" s="12"/>
      <c r="G453" s="16"/>
      <c r="H453" s="16"/>
      <c r="I453" s="17"/>
      <c r="J453" s="14" t="str">
        <f>IF(COUNTA(A453:I453)=0,"",IF(OR(C453="",SUMPRODUCT(--(Technicians!$A$2:$A$26=C453))&lt;&gt;1),"Check ID",IF(OR(NOT(AND(ISNUMBER(B453),B453&gt;=18264,B453&lt;=73050)),AND(D453&lt;&gt;"Repair",D453&lt;&gt;"Maintenance",D453&lt;&gt;"Install",D453&lt;&gt;"Inspection"),AND(E453&lt;&gt;"Yes",E453&lt;&gt;"No"),AND(F453&lt;&gt;"Yes",F453&lt;&gt;"No"),AND(D453="Repair",G453=""),COUNT(G453:I453)&lt;COUNTA(G453:I453),MIN(G453:I453)&lt;0),"Check inputs","OK")))</f>
        <v/>
      </c>
    </row>
    <row r="454" spans="1:10" x14ac:dyDescent="0.25">
      <c r="A454" s="12"/>
      <c r="B454" s="15"/>
      <c r="C454" s="12"/>
      <c r="D454" s="12"/>
      <c r="E454" s="12"/>
      <c r="F454" s="12"/>
      <c r="G454" s="16"/>
      <c r="H454" s="16"/>
      <c r="I454" s="17"/>
      <c r="J454" s="14" t="str">
        <f>IF(COUNTA(A454:I454)=0,"",IF(OR(C454="",SUMPRODUCT(--(Technicians!$A$2:$A$26=C454))&lt;&gt;1),"Check ID",IF(OR(NOT(AND(ISNUMBER(B454),B454&gt;=18264,B454&lt;=73050)),AND(D454&lt;&gt;"Repair",D454&lt;&gt;"Maintenance",D454&lt;&gt;"Install",D454&lt;&gt;"Inspection"),AND(E454&lt;&gt;"Yes",E454&lt;&gt;"No"),AND(F454&lt;&gt;"Yes",F454&lt;&gt;"No"),AND(D454="Repair",G454=""),COUNT(G454:I454)&lt;COUNTA(G454:I454),MIN(G454:I454)&lt;0),"Check inputs","OK")))</f>
        <v/>
      </c>
    </row>
    <row r="455" spans="1:10" x14ac:dyDescent="0.25">
      <c r="A455" s="12"/>
      <c r="B455" s="15"/>
      <c r="C455" s="12"/>
      <c r="D455" s="12"/>
      <c r="E455" s="12"/>
      <c r="F455" s="12"/>
      <c r="G455" s="16"/>
      <c r="H455" s="16"/>
      <c r="I455" s="17"/>
      <c r="J455" s="14" t="str">
        <f>IF(COUNTA(A455:I455)=0,"",IF(OR(C455="",SUMPRODUCT(--(Technicians!$A$2:$A$26=C455))&lt;&gt;1),"Check ID",IF(OR(NOT(AND(ISNUMBER(B455),B455&gt;=18264,B455&lt;=73050)),AND(D455&lt;&gt;"Repair",D455&lt;&gt;"Maintenance",D455&lt;&gt;"Install",D455&lt;&gt;"Inspection"),AND(E455&lt;&gt;"Yes",E455&lt;&gt;"No"),AND(F455&lt;&gt;"Yes",F455&lt;&gt;"No"),AND(D455="Repair",G455=""),COUNT(G455:I455)&lt;COUNTA(G455:I455),MIN(G455:I455)&lt;0),"Check inputs","OK")))</f>
        <v/>
      </c>
    </row>
    <row r="456" spans="1:10" x14ac:dyDescent="0.25">
      <c r="A456" s="12"/>
      <c r="B456" s="15"/>
      <c r="C456" s="12"/>
      <c r="D456" s="12"/>
      <c r="E456" s="12"/>
      <c r="F456" s="12"/>
      <c r="G456" s="16"/>
      <c r="H456" s="16"/>
      <c r="I456" s="17"/>
      <c r="J456" s="14" t="str">
        <f>IF(COUNTA(A456:I456)=0,"",IF(OR(C456="",SUMPRODUCT(--(Technicians!$A$2:$A$26=C456))&lt;&gt;1),"Check ID",IF(OR(NOT(AND(ISNUMBER(B456),B456&gt;=18264,B456&lt;=73050)),AND(D456&lt;&gt;"Repair",D456&lt;&gt;"Maintenance",D456&lt;&gt;"Install",D456&lt;&gt;"Inspection"),AND(E456&lt;&gt;"Yes",E456&lt;&gt;"No"),AND(F456&lt;&gt;"Yes",F456&lt;&gt;"No"),AND(D456="Repair",G456=""),COUNT(G456:I456)&lt;COUNTA(G456:I456),MIN(G456:I456)&lt;0),"Check inputs","OK")))</f>
        <v/>
      </c>
    </row>
    <row r="457" spans="1:10" x14ac:dyDescent="0.25">
      <c r="A457" s="12"/>
      <c r="B457" s="15"/>
      <c r="C457" s="12"/>
      <c r="D457" s="12"/>
      <c r="E457" s="12"/>
      <c r="F457" s="12"/>
      <c r="G457" s="16"/>
      <c r="H457" s="16"/>
      <c r="I457" s="17"/>
      <c r="J457" s="14" t="str">
        <f>IF(COUNTA(A457:I457)=0,"",IF(OR(C457="",SUMPRODUCT(--(Technicians!$A$2:$A$26=C457))&lt;&gt;1),"Check ID",IF(OR(NOT(AND(ISNUMBER(B457),B457&gt;=18264,B457&lt;=73050)),AND(D457&lt;&gt;"Repair",D457&lt;&gt;"Maintenance",D457&lt;&gt;"Install",D457&lt;&gt;"Inspection"),AND(E457&lt;&gt;"Yes",E457&lt;&gt;"No"),AND(F457&lt;&gt;"Yes",F457&lt;&gt;"No"),AND(D457="Repair",G457=""),COUNT(G457:I457)&lt;COUNTA(G457:I457),MIN(G457:I457)&lt;0),"Check inputs","OK")))</f>
        <v/>
      </c>
    </row>
    <row r="458" spans="1:10" x14ac:dyDescent="0.25">
      <c r="A458" s="12"/>
      <c r="B458" s="15"/>
      <c r="C458" s="12"/>
      <c r="D458" s="12"/>
      <c r="E458" s="12"/>
      <c r="F458" s="12"/>
      <c r="G458" s="16"/>
      <c r="H458" s="16"/>
      <c r="I458" s="17"/>
      <c r="J458" s="14" t="str">
        <f>IF(COUNTA(A458:I458)=0,"",IF(OR(C458="",SUMPRODUCT(--(Technicians!$A$2:$A$26=C458))&lt;&gt;1),"Check ID",IF(OR(NOT(AND(ISNUMBER(B458),B458&gt;=18264,B458&lt;=73050)),AND(D458&lt;&gt;"Repair",D458&lt;&gt;"Maintenance",D458&lt;&gt;"Install",D458&lt;&gt;"Inspection"),AND(E458&lt;&gt;"Yes",E458&lt;&gt;"No"),AND(F458&lt;&gt;"Yes",F458&lt;&gt;"No"),AND(D458="Repair",G458=""),COUNT(G458:I458)&lt;COUNTA(G458:I458),MIN(G458:I458)&lt;0),"Check inputs","OK")))</f>
        <v/>
      </c>
    </row>
    <row r="459" spans="1:10" x14ac:dyDescent="0.25">
      <c r="A459" s="12"/>
      <c r="B459" s="15"/>
      <c r="C459" s="12"/>
      <c r="D459" s="12"/>
      <c r="E459" s="12"/>
      <c r="F459" s="12"/>
      <c r="G459" s="16"/>
      <c r="H459" s="16"/>
      <c r="I459" s="17"/>
      <c r="J459" s="14" t="str">
        <f>IF(COUNTA(A459:I459)=0,"",IF(OR(C459="",SUMPRODUCT(--(Technicians!$A$2:$A$26=C459))&lt;&gt;1),"Check ID",IF(OR(NOT(AND(ISNUMBER(B459),B459&gt;=18264,B459&lt;=73050)),AND(D459&lt;&gt;"Repair",D459&lt;&gt;"Maintenance",D459&lt;&gt;"Install",D459&lt;&gt;"Inspection"),AND(E459&lt;&gt;"Yes",E459&lt;&gt;"No"),AND(F459&lt;&gt;"Yes",F459&lt;&gt;"No"),AND(D459="Repair",G459=""),COUNT(G459:I459)&lt;COUNTA(G459:I459),MIN(G459:I459)&lt;0),"Check inputs","OK")))</f>
        <v/>
      </c>
    </row>
    <row r="460" spans="1:10" x14ac:dyDescent="0.25">
      <c r="A460" s="12"/>
      <c r="B460" s="15"/>
      <c r="C460" s="12"/>
      <c r="D460" s="12"/>
      <c r="E460" s="12"/>
      <c r="F460" s="12"/>
      <c r="G460" s="16"/>
      <c r="H460" s="16"/>
      <c r="I460" s="17"/>
      <c r="J460" s="14" t="str">
        <f>IF(COUNTA(A460:I460)=0,"",IF(OR(C460="",SUMPRODUCT(--(Technicians!$A$2:$A$26=C460))&lt;&gt;1),"Check ID",IF(OR(NOT(AND(ISNUMBER(B460),B460&gt;=18264,B460&lt;=73050)),AND(D460&lt;&gt;"Repair",D460&lt;&gt;"Maintenance",D460&lt;&gt;"Install",D460&lt;&gt;"Inspection"),AND(E460&lt;&gt;"Yes",E460&lt;&gt;"No"),AND(F460&lt;&gt;"Yes",F460&lt;&gt;"No"),AND(D460="Repair",G460=""),COUNT(G460:I460)&lt;COUNTA(G460:I460),MIN(G460:I460)&lt;0),"Check inputs","OK")))</f>
        <v/>
      </c>
    </row>
    <row r="461" spans="1:10" x14ac:dyDescent="0.25">
      <c r="A461" s="12"/>
      <c r="B461" s="15"/>
      <c r="C461" s="12"/>
      <c r="D461" s="12"/>
      <c r="E461" s="12"/>
      <c r="F461" s="12"/>
      <c r="G461" s="16"/>
      <c r="H461" s="16"/>
      <c r="I461" s="17"/>
      <c r="J461" s="14" t="str">
        <f>IF(COUNTA(A461:I461)=0,"",IF(OR(C461="",SUMPRODUCT(--(Technicians!$A$2:$A$26=C461))&lt;&gt;1),"Check ID",IF(OR(NOT(AND(ISNUMBER(B461),B461&gt;=18264,B461&lt;=73050)),AND(D461&lt;&gt;"Repair",D461&lt;&gt;"Maintenance",D461&lt;&gt;"Install",D461&lt;&gt;"Inspection"),AND(E461&lt;&gt;"Yes",E461&lt;&gt;"No"),AND(F461&lt;&gt;"Yes",F461&lt;&gt;"No"),AND(D461="Repair",G461=""),COUNT(G461:I461)&lt;COUNTA(G461:I461),MIN(G461:I461)&lt;0),"Check inputs","OK")))</f>
        <v/>
      </c>
    </row>
    <row r="462" spans="1:10" x14ac:dyDescent="0.25">
      <c r="A462" s="12"/>
      <c r="B462" s="15"/>
      <c r="C462" s="12"/>
      <c r="D462" s="12"/>
      <c r="E462" s="12"/>
      <c r="F462" s="12"/>
      <c r="G462" s="16"/>
      <c r="H462" s="16"/>
      <c r="I462" s="17"/>
      <c r="J462" s="14" t="str">
        <f>IF(COUNTA(A462:I462)=0,"",IF(OR(C462="",SUMPRODUCT(--(Technicians!$A$2:$A$26=C462))&lt;&gt;1),"Check ID",IF(OR(NOT(AND(ISNUMBER(B462),B462&gt;=18264,B462&lt;=73050)),AND(D462&lt;&gt;"Repair",D462&lt;&gt;"Maintenance",D462&lt;&gt;"Install",D462&lt;&gt;"Inspection"),AND(E462&lt;&gt;"Yes",E462&lt;&gt;"No"),AND(F462&lt;&gt;"Yes",F462&lt;&gt;"No"),AND(D462="Repair",G462=""),COUNT(G462:I462)&lt;COUNTA(G462:I462),MIN(G462:I462)&lt;0),"Check inputs","OK")))</f>
        <v/>
      </c>
    </row>
    <row r="463" spans="1:10" x14ac:dyDescent="0.25">
      <c r="A463" s="12"/>
      <c r="B463" s="15"/>
      <c r="C463" s="12"/>
      <c r="D463" s="12"/>
      <c r="E463" s="12"/>
      <c r="F463" s="12"/>
      <c r="G463" s="16"/>
      <c r="H463" s="16"/>
      <c r="I463" s="17"/>
      <c r="J463" s="14" t="str">
        <f>IF(COUNTA(A463:I463)=0,"",IF(OR(C463="",SUMPRODUCT(--(Technicians!$A$2:$A$26=C463))&lt;&gt;1),"Check ID",IF(OR(NOT(AND(ISNUMBER(B463),B463&gt;=18264,B463&lt;=73050)),AND(D463&lt;&gt;"Repair",D463&lt;&gt;"Maintenance",D463&lt;&gt;"Install",D463&lt;&gt;"Inspection"),AND(E463&lt;&gt;"Yes",E463&lt;&gt;"No"),AND(F463&lt;&gt;"Yes",F463&lt;&gt;"No"),AND(D463="Repair",G463=""),COUNT(G463:I463)&lt;COUNTA(G463:I463),MIN(G463:I463)&lt;0),"Check inputs","OK")))</f>
        <v/>
      </c>
    </row>
    <row r="464" spans="1:10" x14ac:dyDescent="0.25">
      <c r="A464" s="12"/>
      <c r="B464" s="15"/>
      <c r="C464" s="12"/>
      <c r="D464" s="12"/>
      <c r="E464" s="12"/>
      <c r="F464" s="12"/>
      <c r="G464" s="16"/>
      <c r="H464" s="16"/>
      <c r="I464" s="17"/>
      <c r="J464" s="14" t="str">
        <f>IF(COUNTA(A464:I464)=0,"",IF(OR(C464="",SUMPRODUCT(--(Technicians!$A$2:$A$26=C464))&lt;&gt;1),"Check ID",IF(OR(NOT(AND(ISNUMBER(B464),B464&gt;=18264,B464&lt;=73050)),AND(D464&lt;&gt;"Repair",D464&lt;&gt;"Maintenance",D464&lt;&gt;"Install",D464&lt;&gt;"Inspection"),AND(E464&lt;&gt;"Yes",E464&lt;&gt;"No"),AND(F464&lt;&gt;"Yes",F464&lt;&gt;"No"),AND(D464="Repair",G464=""),COUNT(G464:I464)&lt;COUNTA(G464:I464),MIN(G464:I464)&lt;0),"Check inputs","OK")))</f>
        <v/>
      </c>
    </row>
    <row r="465" spans="1:10" x14ac:dyDescent="0.25">
      <c r="A465" s="12"/>
      <c r="B465" s="15"/>
      <c r="C465" s="12"/>
      <c r="D465" s="12"/>
      <c r="E465" s="12"/>
      <c r="F465" s="12"/>
      <c r="G465" s="16"/>
      <c r="H465" s="16"/>
      <c r="I465" s="17"/>
      <c r="J465" s="14" t="str">
        <f>IF(COUNTA(A465:I465)=0,"",IF(OR(C465="",SUMPRODUCT(--(Technicians!$A$2:$A$26=C465))&lt;&gt;1),"Check ID",IF(OR(NOT(AND(ISNUMBER(B465),B465&gt;=18264,B465&lt;=73050)),AND(D465&lt;&gt;"Repair",D465&lt;&gt;"Maintenance",D465&lt;&gt;"Install",D465&lt;&gt;"Inspection"),AND(E465&lt;&gt;"Yes",E465&lt;&gt;"No"),AND(F465&lt;&gt;"Yes",F465&lt;&gt;"No"),AND(D465="Repair",G465=""),COUNT(G465:I465)&lt;COUNTA(G465:I465),MIN(G465:I465)&lt;0),"Check inputs","OK")))</f>
        <v/>
      </c>
    </row>
    <row r="466" spans="1:10" x14ac:dyDescent="0.25">
      <c r="A466" s="12"/>
      <c r="B466" s="15"/>
      <c r="C466" s="12"/>
      <c r="D466" s="12"/>
      <c r="E466" s="12"/>
      <c r="F466" s="12"/>
      <c r="G466" s="16"/>
      <c r="H466" s="16"/>
      <c r="I466" s="17"/>
      <c r="J466" s="14" t="str">
        <f>IF(COUNTA(A466:I466)=0,"",IF(OR(C466="",SUMPRODUCT(--(Technicians!$A$2:$A$26=C466))&lt;&gt;1),"Check ID",IF(OR(NOT(AND(ISNUMBER(B466),B466&gt;=18264,B466&lt;=73050)),AND(D466&lt;&gt;"Repair",D466&lt;&gt;"Maintenance",D466&lt;&gt;"Install",D466&lt;&gt;"Inspection"),AND(E466&lt;&gt;"Yes",E466&lt;&gt;"No"),AND(F466&lt;&gt;"Yes",F466&lt;&gt;"No"),AND(D466="Repair",G466=""),COUNT(G466:I466)&lt;COUNTA(G466:I466),MIN(G466:I466)&lt;0),"Check inputs","OK")))</f>
        <v/>
      </c>
    </row>
    <row r="467" spans="1:10" x14ac:dyDescent="0.25">
      <c r="A467" s="12"/>
      <c r="B467" s="15"/>
      <c r="C467" s="12"/>
      <c r="D467" s="12"/>
      <c r="E467" s="12"/>
      <c r="F467" s="12"/>
      <c r="G467" s="16"/>
      <c r="H467" s="16"/>
      <c r="I467" s="17"/>
      <c r="J467" s="14" t="str">
        <f>IF(COUNTA(A467:I467)=0,"",IF(OR(C467="",SUMPRODUCT(--(Technicians!$A$2:$A$26=C467))&lt;&gt;1),"Check ID",IF(OR(NOT(AND(ISNUMBER(B467),B467&gt;=18264,B467&lt;=73050)),AND(D467&lt;&gt;"Repair",D467&lt;&gt;"Maintenance",D467&lt;&gt;"Install",D467&lt;&gt;"Inspection"),AND(E467&lt;&gt;"Yes",E467&lt;&gt;"No"),AND(F467&lt;&gt;"Yes",F467&lt;&gt;"No"),AND(D467="Repair",G467=""),COUNT(G467:I467)&lt;COUNTA(G467:I467),MIN(G467:I467)&lt;0),"Check inputs","OK")))</f>
        <v/>
      </c>
    </row>
    <row r="468" spans="1:10" x14ac:dyDescent="0.25">
      <c r="A468" s="12"/>
      <c r="B468" s="15"/>
      <c r="C468" s="12"/>
      <c r="D468" s="12"/>
      <c r="E468" s="12"/>
      <c r="F468" s="12"/>
      <c r="G468" s="16"/>
      <c r="H468" s="16"/>
      <c r="I468" s="17"/>
      <c r="J468" s="14" t="str">
        <f>IF(COUNTA(A468:I468)=0,"",IF(OR(C468="",SUMPRODUCT(--(Technicians!$A$2:$A$26=C468))&lt;&gt;1),"Check ID",IF(OR(NOT(AND(ISNUMBER(B468),B468&gt;=18264,B468&lt;=73050)),AND(D468&lt;&gt;"Repair",D468&lt;&gt;"Maintenance",D468&lt;&gt;"Install",D468&lt;&gt;"Inspection"),AND(E468&lt;&gt;"Yes",E468&lt;&gt;"No"),AND(F468&lt;&gt;"Yes",F468&lt;&gt;"No"),AND(D468="Repair",G468=""),COUNT(G468:I468)&lt;COUNTA(G468:I468),MIN(G468:I468)&lt;0),"Check inputs","OK")))</f>
        <v/>
      </c>
    </row>
    <row r="469" spans="1:10" x14ac:dyDescent="0.25">
      <c r="A469" s="12"/>
      <c r="B469" s="15"/>
      <c r="C469" s="12"/>
      <c r="D469" s="12"/>
      <c r="E469" s="12"/>
      <c r="F469" s="12"/>
      <c r="G469" s="16"/>
      <c r="H469" s="16"/>
      <c r="I469" s="17"/>
      <c r="J469" s="14" t="str">
        <f>IF(COUNTA(A469:I469)=0,"",IF(OR(C469="",SUMPRODUCT(--(Technicians!$A$2:$A$26=C469))&lt;&gt;1),"Check ID",IF(OR(NOT(AND(ISNUMBER(B469),B469&gt;=18264,B469&lt;=73050)),AND(D469&lt;&gt;"Repair",D469&lt;&gt;"Maintenance",D469&lt;&gt;"Install",D469&lt;&gt;"Inspection"),AND(E469&lt;&gt;"Yes",E469&lt;&gt;"No"),AND(F469&lt;&gt;"Yes",F469&lt;&gt;"No"),AND(D469="Repair",G469=""),COUNT(G469:I469)&lt;COUNTA(G469:I469),MIN(G469:I469)&lt;0),"Check inputs","OK")))</f>
        <v/>
      </c>
    </row>
    <row r="470" spans="1:10" x14ac:dyDescent="0.25">
      <c r="A470" s="12"/>
      <c r="B470" s="15"/>
      <c r="C470" s="12"/>
      <c r="D470" s="12"/>
      <c r="E470" s="12"/>
      <c r="F470" s="12"/>
      <c r="G470" s="16"/>
      <c r="H470" s="16"/>
      <c r="I470" s="17"/>
      <c r="J470" s="14" t="str">
        <f>IF(COUNTA(A470:I470)=0,"",IF(OR(C470="",SUMPRODUCT(--(Technicians!$A$2:$A$26=C470))&lt;&gt;1),"Check ID",IF(OR(NOT(AND(ISNUMBER(B470),B470&gt;=18264,B470&lt;=73050)),AND(D470&lt;&gt;"Repair",D470&lt;&gt;"Maintenance",D470&lt;&gt;"Install",D470&lt;&gt;"Inspection"),AND(E470&lt;&gt;"Yes",E470&lt;&gt;"No"),AND(F470&lt;&gt;"Yes",F470&lt;&gt;"No"),AND(D470="Repair",G470=""),COUNT(G470:I470)&lt;COUNTA(G470:I470),MIN(G470:I470)&lt;0),"Check inputs","OK")))</f>
        <v/>
      </c>
    </row>
    <row r="471" spans="1:10" x14ac:dyDescent="0.25">
      <c r="A471" s="12"/>
      <c r="B471" s="15"/>
      <c r="C471" s="12"/>
      <c r="D471" s="12"/>
      <c r="E471" s="12"/>
      <c r="F471" s="12"/>
      <c r="G471" s="16"/>
      <c r="H471" s="16"/>
      <c r="I471" s="17"/>
      <c r="J471" s="14" t="str">
        <f>IF(COUNTA(A471:I471)=0,"",IF(OR(C471="",SUMPRODUCT(--(Technicians!$A$2:$A$26=C471))&lt;&gt;1),"Check ID",IF(OR(NOT(AND(ISNUMBER(B471),B471&gt;=18264,B471&lt;=73050)),AND(D471&lt;&gt;"Repair",D471&lt;&gt;"Maintenance",D471&lt;&gt;"Install",D471&lt;&gt;"Inspection"),AND(E471&lt;&gt;"Yes",E471&lt;&gt;"No"),AND(F471&lt;&gt;"Yes",F471&lt;&gt;"No"),AND(D471="Repair",G471=""),COUNT(G471:I471)&lt;COUNTA(G471:I471),MIN(G471:I471)&lt;0),"Check inputs","OK")))</f>
        <v/>
      </c>
    </row>
    <row r="472" spans="1:10" x14ac:dyDescent="0.25">
      <c r="A472" s="12"/>
      <c r="B472" s="15"/>
      <c r="C472" s="12"/>
      <c r="D472" s="12"/>
      <c r="E472" s="12"/>
      <c r="F472" s="12"/>
      <c r="G472" s="16"/>
      <c r="H472" s="16"/>
      <c r="I472" s="17"/>
      <c r="J472" s="14" t="str">
        <f>IF(COUNTA(A472:I472)=0,"",IF(OR(C472="",SUMPRODUCT(--(Technicians!$A$2:$A$26=C472))&lt;&gt;1),"Check ID",IF(OR(NOT(AND(ISNUMBER(B472),B472&gt;=18264,B472&lt;=73050)),AND(D472&lt;&gt;"Repair",D472&lt;&gt;"Maintenance",D472&lt;&gt;"Install",D472&lt;&gt;"Inspection"),AND(E472&lt;&gt;"Yes",E472&lt;&gt;"No"),AND(F472&lt;&gt;"Yes",F472&lt;&gt;"No"),AND(D472="Repair",G472=""),COUNT(G472:I472)&lt;COUNTA(G472:I472),MIN(G472:I472)&lt;0),"Check inputs","OK")))</f>
        <v/>
      </c>
    </row>
    <row r="473" spans="1:10" x14ac:dyDescent="0.25">
      <c r="A473" s="12"/>
      <c r="B473" s="15"/>
      <c r="C473" s="12"/>
      <c r="D473" s="12"/>
      <c r="E473" s="12"/>
      <c r="F473" s="12"/>
      <c r="G473" s="16"/>
      <c r="H473" s="16"/>
      <c r="I473" s="17"/>
      <c r="J473" s="14" t="str">
        <f>IF(COUNTA(A473:I473)=0,"",IF(OR(C473="",SUMPRODUCT(--(Technicians!$A$2:$A$26=C473))&lt;&gt;1),"Check ID",IF(OR(NOT(AND(ISNUMBER(B473),B473&gt;=18264,B473&lt;=73050)),AND(D473&lt;&gt;"Repair",D473&lt;&gt;"Maintenance",D473&lt;&gt;"Install",D473&lt;&gt;"Inspection"),AND(E473&lt;&gt;"Yes",E473&lt;&gt;"No"),AND(F473&lt;&gt;"Yes",F473&lt;&gt;"No"),AND(D473="Repair",G473=""),COUNT(G473:I473)&lt;COUNTA(G473:I473),MIN(G473:I473)&lt;0),"Check inputs","OK")))</f>
        <v/>
      </c>
    </row>
    <row r="474" spans="1:10" x14ac:dyDescent="0.25">
      <c r="A474" s="12"/>
      <c r="B474" s="15"/>
      <c r="C474" s="12"/>
      <c r="D474" s="12"/>
      <c r="E474" s="12"/>
      <c r="F474" s="12"/>
      <c r="G474" s="16"/>
      <c r="H474" s="16"/>
      <c r="I474" s="17"/>
      <c r="J474" s="14" t="str">
        <f>IF(COUNTA(A474:I474)=0,"",IF(OR(C474="",SUMPRODUCT(--(Technicians!$A$2:$A$26=C474))&lt;&gt;1),"Check ID",IF(OR(NOT(AND(ISNUMBER(B474),B474&gt;=18264,B474&lt;=73050)),AND(D474&lt;&gt;"Repair",D474&lt;&gt;"Maintenance",D474&lt;&gt;"Install",D474&lt;&gt;"Inspection"),AND(E474&lt;&gt;"Yes",E474&lt;&gt;"No"),AND(F474&lt;&gt;"Yes",F474&lt;&gt;"No"),AND(D474="Repair",G474=""),COUNT(G474:I474)&lt;COUNTA(G474:I474),MIN(G474:I474)&lt;0),"Check inputs","OK")))</f>
        <v/>
      </c>
    </row>
    <row r="475" spans="1:10" x14ac:dyDescent="0.25">
      <c r="A475" s="12"/>
      <c r="B475" s="15"/>
      <c r="C475" s="12"/>
      <c r="D475" s="12"/>
      <c r="E475" s="12"/>
      <c r="F475" s="12"/>
      <c r="G475" s="16"/>
      <c r="H475" s="16"/>
      <c r="I475" s="17"/>
      <c r="J475" s="14" t="str">
        <f>IF(COUNTA(A475:I475)=0,"",IF(OR(C475="",SUMPRODUCT(--(Technicians!$A$2:$A$26=C475))&lt;&gt;1),"Check ID",IF(OR(NOT(AND(ISNUMBER(B475),B475&gt;=18264,B475&lt;=73050)),AND(D475&lt;&gt;"Repair",D475&lt;&gt;"Maintenance",D475&lt;&gt;"Install",D475&lt;&gt;"Inspection"),AND(E475&lt;&gt;"Yes",E475&lt;&gt;"No"),AND(F475&lt;&gt;"Yes",F475&lt;&gt;"No"),AND(D475="Repair",G475=""),COUNT(G475:I475)&lt;COUNTA(G475:I475),MIN(G475:I475)&lt;0),"Check inputs","OK")))</f>
        <v/>
      </c>
    </row>
    <row r="476" spans="1:10" x14ac:dyDescent="0.25">
      <c r="A476" s="12"/>
      <c r="B476" s="15"/>
      <c r="C476" s="12"/>
      <c r="D476" s="12"/>
      <c r="E476" s="12"/>
      <c r="F476" s="12"/>
      <c r="G476" s="16"/>
      <c r="H476" s="16"/>
      <c r="I476" s="17"/>
      <c r="J476" s="14" t="str">
        <f>IF(COUNTA(A476:I476)=0,"",IF(OR(C476="",SUMPRODUCT(--(Technicians!$A$2:$A$26=C476))&lt;&gt;1),"Check ID",IF(OR(NOT(AND(ISNUMBER(B476),B476&gt;=18264,B476&lt;=73050)),AND(D476&lt;&gt;"Repair",D476&lt;&gt;"Maintenance",D476&lt;&gt;"Install",D476&lt;&gt;"Inspection"),AND(E476&lt;&gt;"Yes",E476&lt;&gt;"No"),AND(F476&lt;&gt;"Yes",F476&lt;&gt;"No"),AND(D476="Repair",G476=""),COUNT(G476:I476)&lt;COUNTA(G476:I476),MIN(G476:I476)&lt;0),"Check inputs","OK")))</f>
        <v/>
      </c>
    </row>
    <row r="477" spans="1:10" x14ac:dyDescent="0.25">
      <c r="A477" s="12"/>
      <c r="B477" s="15"/>
      <c r="C477" s="12"/>
      <c r="D477" s="12"/>
      <c r="E477" s="12"/>
      <c r="F477" s="12"/>
      <c r="G477" s="16"/>
      <c r="H477" s="16"/>
      <c r="I477" s="17"/>
      <c r="J477" s="14" t="str">
        <f>IF(COUNTA(A477:I477)=0,"",IF(OR(C477="",SUMPRODUCT(--(Technicians!$A$2:$A$26=C477))&lt;&gt;1),"Check ID",IF(OR(NOT(AND(ISNUMBER(B477),B477&gt;=18264,B477&lt;=73050)),AND(D477&lt;&gt;"Repair",D477&lt;&gt;"Maintenance",D477&lt;&gt;"Install",D477&lt;&gt;"Inspection"),AND(E477&lt;&gt;"Yes",E477&lt;&gt;"No"),AND(F477&lt;&gt;"Yes",F477&lt;&gt;"No"),AND(D477="Repair",G477=""),COUNT(G477:I477)&lt;COUNTA(G477:I477),MIN(G477:I477)&lt;0),"Check inputs","OK")))</f>
        <v/>
      </c>
    </row>
    <row r="478" spans="1:10" x14ac:dyDescent="0.25">
      <c r="A478" s="12"/>
      <c r="B478" s="15"/>
      <c r="C478" s="12"/>
      <c r="D478" s="12"/>
      <c r="E478" s="12"/>
      <c r="F478" s="12"/>
      <c r="G478" s="16"/>
      <c r="H478" s="16"/>
      <c r="I478" s="17"/>
      <c r="J478" s="14" t="str">
        <f>IF(COUNTA(A478:I478)=0,"",IF(OR(C478="",SUMPRODUCT(--(Technicians!$A$2:$A$26=C478))&lt;&gt;1),"Check ID",IF(OR(NOT(AND(ISNUMBER(B478),B478&gt;=18264,B478&lt;=73050)),AND(D478&lt;&gt;"Repair",D478&lt;&gt;"Maintenance",D478&lt;&gt;"Install",D478&lt;&gt;"Inspection"),AND(E478&lt;&gt;"Yes",E478&lt;&gt;"No"),AND(F478&lt;&gt;"Yes",F478&lt;&gt;"No"),AND(D478="Repair",G478=""),COUNT(G478:I478)&lt;COUNTA(G478:I478),MIN(G478:I478)&lt;0),"Check inputs","OK")))</f>
        <v/>
      </c>
    </row>
    <row r="479" spans="1:10" x14ac:dyDescent="0.25">
      <c r="A479" s="12"/>
      <c r="B479" s="15"/>
      <c r="C479" s="12"/>
      <c r="D479" s="12"/>
      <c r="E479" s="12"/>
      <c r="F479" s="12"/>
      <c r="G479" s="16"/>
      <c r="H479" s="16"/>
      <c r="I479" s="17"/>
      <c r="J479" s="14" t="str">
        <f>IF(COUNTA(A479:I479)=0,"",IF(OR(C479="",SUMPRODUCT(--(Technicians!$A$2:$A$26=C479))&lt;&gt;1),"Check ID",IF(OR(NOT(AND(ISNUMBER(B479),B479&gt;=18264,B479&lt;=73050)),AND(D479&lt;&gt;"Repair",D479&lt;&gt;"Maintenance",D479&lt;&gt;"Install",D479&lt;&gt;"Inspection"),AND(E479&lt;&gt;"Yes",E479&lt;&gt;"No"),AND(F479&lt;&gt;"Yes",F479&lt;&gt;"No"),AND(D479="Repair",G479=""),COUNT(G479:I479)&lt;COUNTA(G479:I479),MIN(G479:I479)&lt;0),"Check inputs","OK")))</f>
        <v/>
      </c>
    </row>
    <row r="480" spans="1:10" x14ac:dyDescent="0.25">
      <c r="A480" s="12"/>
      <c r="B480" s="15"/>
      <c r="C480" s="12"/>
      <c r="D480" s="12"/>
      <c r="E480" s="12"/>
      <c r="F480" s="12"/>
      <c r="G480" s="16"/>
      <c r="H480" s="16"/>
      <c r="I480" s="17"/>
      <c r="J480" s="14" t="str">
        <f>IF(COUNTA(A480:I480)=0,"",IF(OR(C480="",SUMPRODUCT(--(Technicians!$A$2:$A$26=C480))&lt;&gt;1),"Check ID",IF(OR(NOT(AND(ISNUMBER(B480),B480&gt;=18264,B480&lt;=73050)),AND(D480&lt;&gt;"Repair",D480&lt;&gt;"Maintenance",D480&lt;&gt;"Install",D480&lt;&gt;"Inspection"),AND(E480&lt;&gt;"Yes",E480&lt;&gt;"No"),AND(F480&lt;&gt;"Yes",F480&lt;&gt;"No"),AND(D480="Repair",G480=""),COUNT(G480:I480)&lt;COUNTA(G480:I480),MIN(G480:I480)&lt;0),"Check inputs","OK")))</f>
        <v/>
      </c>
    </row>
    <row r="481" spans="1:10" x14ac:dyDescent="0.25">
      <c r="A481" s="12"/>
      <c r="B481" s="15"/>
      <c r="C481" s="12"/>
      <c r="D481" s="12"/>
      <c r="E481" s="12"/>
      <c r="F481" s="12"/>
      <c r="G481" s="16"/>
      <c r="H481" s="16"/>
      <c r="I481" s="17"/>
      <c r="J481" s="14" t="str">
        <f>IF(COUNTA(A481:I481)=0,"",IF(OR(C481="",SUMPRODUCT(--(Technicians!$A$2:$A$26=C481))&lt;&gt;1),"Check ID",IF(OR(NOT(AND(ISNUMBER(B481),B481&gt;=18264,B481&lt;=73050)),AND(D481&lt;&gt;"Repair",D481&lt;&gt;"Maintenance",D481&lt;&gt;"Install",D481&lt;&gt;"Inspection"),AND(E481&lt;&gt;"Yes",E481&lt;&gt;"No"),AND(F481&lt;&gt;"Yes",F481&lt;&gt;"No"),AND(D481="Repair",G481=""),COUNT(G481:I481)&lt;COUNTA(G481:I481),MIN(G481:I481)&lt;0),"Check inputs","OK")))</f>
        <v/>
      </c>
    </row>
    <row r="482" spans="1:10" x14ac:dyDescent="0.25">
      <c r="A482" s="12"/>
      <c r="B482" s="15"/>
      <c r="C482" s="12"/>
      <c r="D482" s="12"/>
      <c r="E482" s="12"/>
      <c r="F482" s="12"/>
      <c r="G482" s="16"/>
      <c r="H482" s="16"/>
      <c r="I482" s="17"/>
      <c r="J482" s="14" t="str">
        <f>IF(COUNTA(A482:I482)=0,"",IF(OR(C482="",SUMPRODUCT(--(Technicians!$A$2:$A$26=C482))&lt;&gt;1),"Check ID",IF(OR(NOT(AND(ISNUMBER(B482),B482&gt;=18264,B482&lt;=73050)),AND(D482&lt;&gt;"Repair",D482&lt;&gt;"Maintenance",D482&lt;&gt;"Install",D482&lt;&gt;"Inspection"),AND(E482&lt;&gt;"Yes",E482&lt;&gt;"No"),AND(F482&lt;&gt;"Yes",F482&lt;&gt;"No"),AND(D482="Repair",G482=""),COUNT(G482:I482)&lt;COUNTA(G482:I482),MIN(G482:I482)&lt;0),"Check inputs","OK")))</f>
        <v/>
      </c>
    </row>
    <row r="483" spans="1:10" x14ac:dyDescent="0.25">
      <c r="A483" s="12"/>
      <c r="B483" s="15"/>
      <c r="C483" s="12"/>
      <c r="D483" s="12"/>
      <c r="E483" s="12"/>
      <c r="F483" s="12"/>
      <c r="G483" s="16"/>
      <c r="H483" s="16"/>
      <c r="I483" s="17"/>
      <c r="J483" s="14" t="str">
        <f>IF(COUNTA(A483:I483)=0,"",IF(OR(C483="",SUMPRODUCT(--(Technicians!$A$2:$A$26=C483))&lt;&gt;1),"Check ID",IF(OR(NOT(AND(ISNUMBER(B483),B483&gt;=18264,B483&lt;=73050)),AND(D483&lt;&gt;"Repair",D483&lt;&gt;"Maintenance",D483&lt;&gt;"Install",D483&lt;&gt;"Inspection"),AND(E483&lt;&gt;"Yes",E483&lt;&gt;"No"),AND(F483&lt;&gt;"Yes",F483&lt;&gt;"No"),AND(D483="Repair",G483=""),COUNT(G483:I483)&lt;COUNTA(G483:I483),MIN(G483:I483)&lt;0),"Check inputs","OK")))</f>
        <v/>
      </c>
    </row>
    <row r="484" spans="1:10" x14ac:dyDescent="0.25">
      <c r="A484" s="12"/>
      <c r="B484" s="15"/>
      <c r="C484" s="12"/>
      <c r="D484" s="12"/>
      <c r="E484" s="12"/>
      <c r="F484" s="12"/>
      <c r="G484" s="16"/>
      <c r="H484" s="16"/>
      <c r="I484" s="17"/>
      <c r="J484" s="14" t="str">
        <f>IF(COUNTA(A484:I484)=0,"",IF(OR(C484="",SUMPRODUCT(--(Technicians!$A$2:$A$26=C484))&lt;&gt;1),"Check ID",IF(OR(NOT(AND(ISNUMBER(B484),B484&gt;=18264,B484&lt;=73050)),AND(D484&lt;&gt;"Repair",D484&lt;&gt;"Maintenance",D484&lt;&gt;"Install",D484&lt;&gt;"Inspection"),AND(E484&lt;&gt;"Yes",E484&lt;&gt;"No"),AND(F484&lt;&gt;"Yes",F484&lt;&gt;"No"),AND(D484="Repair",G484=""),COUNT(G484:I484)&lt;COUNTA(G484:I484),MIN(G484:I484)&lt;0),"Check inputs","OK")))</f>
        <v/>
      </c>
    </row>
    <row r="485" spans="1:10" x14ac:dyDescent="0.25">
      <c r="A485" s="12"/>
      <c r="B485" s="15"/>
      <c r="C485" s="12"/>
      <c r="D485" s="12"/>
      <c r="E485" s="12"/>
      <c r="F485" s="12"/>
      <c r="G485" s="16"/>
      <c r="H485" s="16"/>
      <c r="I485" s="17"/>
      <c r="J485" s="14" t="str">
        <f>IF(COUNTA(A485:I485)=0,"",IF(OR(C485="",SUMPRODUCT(--(Technicians!$A$2:$A$26=C485))&lt;&gt;1),"Check ID",IF(OR(NOT(AND(ISNUMBER(B485),B485&gt;=18264,B485&lt;=73050)),AND(D485&lt;&gt;"Repair",D485&lt;&gt;"Maintenance",D485&lt;&gt;"Install",D485&lt;&gt;"Inspection"),AND(E485&lt;&gt;"Yes",E485&lt;&gt;"No"),AND(F485&lt;&gt;"Yes",F485&lt;&gt;"No"),AND(D485="Repair",G485=""),COUNT(G485:I485)&lt;COUNTA(G485:I485),MIN(G485:I485)&lt;0),"Check inputs","OK")))</f>
        <v/>
      </c>
    </row>
    <row r="486" spans="1:10" x14ac:dyDescent="0.25">
      <c r="A486" s="12"/>
      <c r="B486" s="15"/>
      <c r="C486" s="12"/>
      <c r="D486" s="12"/>
      <c r="E486" s="12"/>
      <c r="F486" s="12"/>
      <c r="G486" s="16"/>
      <c r="H486" s="16"/>
      <c r="I486" s="17"/>
      <c r="J486" s="14" t="str">
        <f>IF(COUNTA(A486:I486)=0,"",IF(OR(C486="",SUMPRODUCT(--(Technicians!$A$2:$A$26=C486))&lt;&gt;1),"Check ID",IF(OR(NOT(AND(ISNUMBER(B486),B486&gt;=18264,B486&lt;=73050)),AND(D486&lt;&gt;"Repair",D486&lt;&gt;"Maintenance",D486&lt;&gt;"Install",D486&lt;&gt;"Inspection"),AND(E486&lt;&gt;"Yes",E486&lt;&gt;"No"),AND(F486&lt;&gt;"Yes",F486&lt;&gt;"No"),AND(D486="Repair",G486=""),COUNT(G486:I486)&lt;COUNTA(G486:I486),MIN(G486:I486)&lt;0),"Check inputs","OK")))</f>
        <v/>
      </c>
    </row>
    <row r="487" spans="1:10" x14ac:dyDescent="0.25">
      <c r="A487" s="12"/>
      <c r="B487" s="15"/>
      <c r="C487" s="12"/>
      <c r="D487" s="12"/>
      <c r="E487" s="12"/>
      <c r="F487" s="12"/>
      <c r="G487" s="16"/>
      <c r="H487" s="16"/>
      <c r="I487" s="17"/>
      <c r="J487" s="14" t="str">
        <f>IF(COUNTA(A487:I487)=0,"",IF(OR(C487="",SUMPRODUCT(--(Technicians!$A$2:$A$26=C487))&lt;&gt;1),"Check ID",IF(OR(NOT(AND(ISNUMBER(B487),B487&gt;=18264,B487&lt;=73050)),AND(D487&lt;&gt;"Repair",D487&lt;&gt;"Maintenance",D487&lt;&gt;"Install",D487&lt;&gt;"Inspection"),AND(E487&lt;&gt;"Yes",E487&lt;&gt;"No"),AND(F487&lt;&gt;"Yes",F487&lt;&gt;"No"),AND(D487="Repair",G487=""),COUNT(G487:I487)&lt;COUNTA(G487:I487),MIN(G487:I487)&lt;0),"Check inputs","OK")))</f>
        <v/>
      </c>
    </row>
    <row r="488" spans="1:10" x14ac:dyDescent="0.25">
      <c r="A488" s="12"/>
      <c r="B488" s="15"/>
      <c r="C488" s="12"/>
      <c r="D488" s="12"/>
      <c r="E488" s="12"/>
      <c r="F488" s="12"/>
      <c r="G488" s="16"/>
      <c r="H488" s="16"/>
      <c r="I488" s="17"/>
      <c r="J488" s="14" t="str">
        <f>IF(COUNTA(A488:I488)=0,"",IF(OR(C488="",SUMPRODUCT(--(Technicians!$A$2:$A$26=C488))&lt;&gt;1),"Check ID",IF(OR(NOT(AND(ISNUMBER(B488),B488&gt;=18264,B488&lt;=73050)),AND(D488&lt;&gt;"Repair",D488&lt;&gt;"Maintenance",D488&lt;&gt;"Install",D488&lt;&gt;"Inspection"),AND(E488&lt;&gt;"Yes",E488&lt;&gt;"No"),AND(F488&lt;&gt;"Yes",F488&lt;&gt;"No"),AND(D488="Repair",G488=""),COUNT(G488:I488)&lt;COUNTA(G488:I488),MIN(G488:I488)&lt;0),"Check inputs","OK")))</f>
        <v/>
      </c>
    </row>
    <row r="489" spans="1:10" x14ac:dyDescent="0.25">
      <c r="A489" s="12"/>
      <c r="B489" s="15"/>
      <c r="C489" s="12"/>
      <c r="D489" s="12"/>
      <c r="E489" s="12"/>
      <c r="F489" s="12"/>
      <c r="G489" s="16"/>
      <c r="H489" s="16"/>
      <c r="I489" s="17"/>
      <c r="J489" s="14" t="str">
        <f>IF(COUNTA(A489:I489)=0,"",IF(OR(C489="",SUMPRODUCT(--(Technicians!$A$2:$A$26=C489))&lt;&gt;1),"Check ID",IF(OR(NOT(AND(ISNUMBER(B489),B489&gt;=18264,B489&lt;=73050)),AND(D489&lt;&gt;"Repair",D489&lt;&gt;"Maintenance",D489&lt;&gt;"Install",D489&lt;&gt;"Inspection"),AND(E489&lt;&gt;"Yes",E489&lt;&gt;"No"),AND(F489&lt;&gt;"Yes",F489&lt;&gt;"No"),AND(D489="Repair",G489=""),COUNT(G489:I489)&lt;COUNTA(G489:I489),MIN(G489:I489)&lt;0),"Check inputs","OK")))</f>
        <v/>
      </c>
    </row>
    <row r="490" spans="1:10" x14ac:dyDescent="0.25">
      <c r="A490" s="12"/>
      <c r="B490" s="15"/>
      <c r="C490" s="12"/>
      <c r="D490" s="12"/>
      <c r="E490" s="12"/>
      <c r="F490" s="12"/>
      <c r="G490" s="16"/>
      <c r="H490" s="16"/>
      <c r="I490" s="17"/>
      <c r="J490" s="14" t="str">
        <f>IF(COUNTA(A490:I490)=0,"",IF(OR(C490="",SUMPRODUCT(--(Technicians!$A$2:$A$26=C490))&lt;&gt;1),"Check ID",IF(OR(NOT(AND(ISNUMBER(B490),B490&gt;=18264,B490&lt;=73050)),AND(D490&lt;&gt;"Repair",D490&lt;&gt;"Maintenance",D490&lt;&gt;"Install",D490&lt;&gt;"Inspection"),AND(E490&lt;&gt;"Yes",E490&lt;&gt;"No"),AND(F490&lt;&gt;"Yes",F490&lt;&gt;"No"),AND(D490="Repair",G490=""),COUNT(G490:I490)&lt;COUNTA(G490:I490),MIN(G490:I490)&lt;0),"Check inputs","OK")))</f>
        <v/>
      </c>
    </row>
    <row r="491" spans="1:10" x14ac:dyDescent="0.25">
      <c r="A491" s="12"/>
      <c r="B491" s="15"/>
      <c r="C491" s="12"/>
      <c r="D491" s="12"/>
      <c r="E491" s="12"/>
      <c r="F491" s="12"/>
      <c r="G491" s="16"/>
      <c r="H491" s="16"/>
      <c r="I491" s="17"/>
      <c r="J491" s="14" t="str">
        <f>IF(COUNTA(A491:I491)=0,"",IF(OR(C491="",SUMPRODUCT(--(Technicians!$A$2:$A$26=C491))&lt;&gt;1),"Check ID",IF(OR(NOT(AND(ISNUMBER(B491),B491&gt;=18264,B491&lt;=73050)),AND(D491&lt;&gt;"Repair",D491&lt;&gt;"Maintenance",D491&lt;&gt;"Install",D491&lt;&gt;"Inspection"),AND(E491&lt;&gt;"Yes",E491&lt;&gt;"No"),AND(F491&lt;&gt;"Yes",F491&lt;&gt;"No"),AND(D491="Repair",G491=""),COUNT(G491:I491)&lt;COUNTA(G491:I491),MIN(G491:I491)&lt;0),"Check inputs","OK")))</f>
        <v/>
      </c>
    </row>
    <row r="492" spans="1:10" x14ac:dyDescent="0.25">
      <c r="A492" s="12"/>
      <c r="B492" s="15"/>
      <c r="C492" s="12"/>
      <c r="D492" s="12"/>
      <c r="E492" s="12"/>
      <c r="F492" s="12"/>
      <c r="G492" s="16"/>
      <c r="H492" s="16"/>
      <c r="I492" s="17"/>
      <c r="J492" s="14" t="str">
        <f>IF(COUNTA(A492:I492)=0,"",IF(OR(C492="",SUMPRODUCT(--(Technicians!$A$2:$A$26=C492))&lt;&gt;1),"Check ID",IF(OR(NOT(AND(ISNUMBER(B492),B492&gt;=18264,B492&lt;=73050)),AND(D492&lt;&gt;"Repair",D492&lt;&gt;"Maintenance",D492&lt;&gt;"Install",D492&lt;&gt;"Inspection"),AND(E492&lt;&gt;"Yes",E492&lt;&gt;"No"),AND(F492&lt;&gt;"Yes",F492&lt;&gt;"No"),AND(D492="Repair",G492=""),COUNT(G492:I492)&lt;COUNTA(G492:I492),MIN(G492:I492)&lt;0),"Check inputs","OK")))</f>
        <v/>
      </c>
    </row>
    <row r="493" spans="1:10" x14ac:dyDescent="0.25">
      <c r="A493" s="12"/>
      <c r="B493" s="15"/>
      <c r="C493" s="12"/>
      <c r="D493" s="12"/>
      <c r="E493" s="12"/>
      <c r="F493" s="12"/>
      <c r="G493" s="16"/>
      <c r="H493" s="16"/>
      <c r="I493" s="17"/>
      <c r="J493" s="14" t="str">
        <f>IF(COUNTA(A493:I493)=0,"",IF(OR(C493="",SUMPRODUCT(--(Technicians!$A$2:$A$26=C493))&lt;&gt;1),"Check ID",IF(OR(NOT(AND(ISNUMBER(B493),B493&gt;=18264,B493&lt;=73050)),AND(D493&lt;&gt;"Repair",D493&lt;&gt;"Maintenance",D493&lt;&gt;"Install",D493&lt;&gt;"Inspection"),AND(E493&lt;&gt;"Yes",E493&lt;&gt;"No"),AND(F493&lt;&gt;"Yes",F493&lt;&gt;"No"),AND(D493="Repair",G493=""),COUNT(G493:I493)&lt;COUNTA(G493:I493),MIN(G493:I493)&lt;0),"Check inputs","OK")))</f>
        <v/>
      </c>
    </row>
    <row r="494" spans="1:10" x14ac:dyDescent="0.25">
      <c r="A494" s="12"/>
      <c r="B494" s="15"/>
      <c r="C494" s="12"/>
      <c r="D494" s="12"/>
      <c r="E494" s="12"/>
      <c r="F494" s="12"/>
      <c r="G494" s="16"/>
      <c r="H494" s="16"/>
      <c r="I494" s="17"/>
      <c r="J494" s="14" t="str">
        <f>IF(COUNTA(A494:I494)=0,"",IF(OR(C494="",SUMPRODUCT(--(Technicians!$A$2:$A$26=C494))&lt;&gt;1),"Check ID",IF(OR(NOT(AND(ISNUMBER(B494),B494&gt;=18264,B494&lt;=73050)),AND(D494&lt;&gt;"Repair",D494&lt;&gt;"Maintenance",D494&lt;&gt;"Install",D494&lt;&gt;"Inspection"),AND(E494&lt;&gt;"Yes",E494&lt;&gt;"No"),AND(F494&lt;&gt;"Yes",F494&lt;&gt;"No"),AND(D494="Repair",G494=""),COUNT(G494:I494)&lt;COUNTA(G494:I494),MIN(G494:I494)&lt;0),"Check inputs","OK")))</f>
        <v/>
      </c>
    </row>
    <row r="495" spans="1:10" x14ac:dyDescent="0.25">
      <c r="A495" s="12"/>
      <c r="B495" s="15"/>
      <c r="C495" s="12"/>
      <c r="D495" s="12"/>
      <c r="E495" s="12"/>
      <c r="F495" s="12"/>
      <c r="G495" s="16"/>
      <c r="H495" s="16"/>
      <c r="I495" s="17"/>
      <c r="J495" s="14" t="str">
        <f>IF(COUNTA(A495:I495)=0,"",IF(OR(C495="",SUMPRODUCT(--(Technicians!$A$2:$A$26=C495))&lt;&gt;1),"Check ID",IF(OR(NOT(AND(ISNUMBER(B495),B495&gt;=18264,B495&lt;=73050)),AND(D495&lt;&gt;"Repair",D495&lt;&gt;"Maintenance",D495&lt;&gt;"Install",D495&lt;&gt;"Inspection"),AND(E495&lt;&gt;"Yes",E495&lt;&gt;"No"),AND(F495&lt;&gt;"Yes",F495&lt;&gt;"No"),AND(D495="Repair",G495=""),COUNT(G495:I495)&lt;COUNTA(G495:I495),MIN(G495:I495)&lt;0),"Check inputs","OK")))</f>
        <v/>
      </c>
    </row>
    <row r="496" spans="1:10" x14ac:dyDescent="0.25">
      <c r="A496" s="12"/>
      <c r="B496" s="15"/>
      <c r="C496" s="12"/>
      <c r="D496" s="12"/>
      <c r="E496" s="12"/>
      <c r="F496" s="12"/>
      <c r="G496" s="16"/>
      <c r="H496" s="16"/>
      <c r="I496" s="17"/>
      <c r="J496" s="14" t="str">
        <f>IF(COUNTA(A496:I496)=0,"",IF(OR(C496="",SUMPRODUCT(--(Technicians!$A$2:$A$26=C496))&lt;&gt;1),"Check ID",IF(OR(NOT(AND(ISNUMBER(B496),B496&gt;=18264,B496&lt;=73050)),AND(D496&lt;&gt;"Repair",D496&lt;&gt;"Maintenance",D496&lt;&gt;"Install",D496&lt;&gt;"Inspection"),AND(E496&lt;&gt;"Yes",E496&lt;&gt;"No"),AND(F496&lt;&gt;"Yes",F496&lt;&gt;"No"),AND(D496="Repair",G496=""),COUNT(G496:I496)&lt;COUNTA(G496:I496),MIN(G496:I496)&lt;0),"Check inputs","OK")))</f>
        <v/>
      </c>
    </row>
    <row r="497" spans="1:10" x14ac:dyDescent="0.25">
      <c r="A497" s="12"/>
      <c r="B497" s="15"/>
      <c r="C497" s="12"/>
      <c r="D497" s="12"/>
      <c r="E497" s="12"/>
      <c r="F497" s="12"/>
      <c r="G497" s="16"/>
      <c r="H497" s="16"/>
      <c r="I497" s="17"/>
      <c r="J497" s="14" t="str">
        <f>IF(COUNTA(A497:I497)=0,"",IF(OR(C497="",SUMPRODUCT(--(Technicians!$A$2:$A$26=C497))&lt;&gt;1),"Check ID",IF(OR(NOT(AND(ISNUMBER(B497),B497&gt;=18264,B497&lt;=73050)),AND(D497&lt;&gt;"Repair",D497&lt;&gt;"Maintenance",D497&lt;&gt;"Install",D497&lt;&gt;"Inspection"),AND(E497&lt;&gt;"Yes",E497&lt;&gt;"No"),AND(F497&lt;&gt;"Yes",F497&lt;&gt;"No"),AND(D497="Repair",G497=""),COUNT(G497:I497)&lt;COUNTA(G497:I497),MIN(G497:I497)&lt;0),"Check inputs","OK")))</f>
        <v/>
      </c>
    </row>
    <row r="498" spans="1:10" x14ac:dyDescent="0.25">
      <c r="A498" s="12"/>
      <c r="B498" s="15"/>
      <c r="C498" s="12"/>
      <c r="D498" s="12"/>
      <c r="E498" s="12"/>
      <c r="F498" s="12"/>
      <c r="G498" s="16"/>
      <c r="H498" s="16"/>
      <c r="I498" s="17"/>
      <c r="J498" s="14" t="str">
        <f>IF(COUNTA(A498:I498)=0,"",IF(OR(C498="",SUMPRODUCT(--(Technicians!$A$2:$A$26=C498))&lt;&gt;1),"Check ID",IF(OR(NOT(AND(ISNUMBER(B498),B498&gt;=18264,B498&lt;=73050)),AND(D498&lt;&gt;"Repair",D498&lt;&gt;"Maintenance",D498&lt;&gt;"Install",D498&lt;&gt;"Inspection"),AND(E498&lt;&gt;"Yes",E498&lt;&gt;"No"),AND(F498&lt;&gt;"Yes",F498&lt;&gt;"No"),AND(D498="Repair",G498=""),COUNT(G498:I498)&lt;COUNTA(G498:I498),MIN(G498:I498)&lt;0),"Check inputs","OK")))</f>
        <v/>
      </c>
    </row>
    <row r="499" spans="1:10" x14ac:dyDescent="0.25">
      <c r="A499" s="12"/>
      <c r="B499" s="15"/>
      <c r="C499" s="12"/>
      <c r="D499" s="12"/>
      <c r="E499" s="12"/>
      <c r="F499" s="12"/>
      <c r="G499" s="16"/>
      <c r="H499" s="16"/>
      <c r="I499" s="17"/>
      <c r="J499" s="14" t="str">
        <f>IF(COUNTA(A499:I499)=0,"",IF(OR(C499="",SUMPRODUCT(--(Technicians!$A$2:$A$26=C499))&lt;&gt;1),"Check ID",IF(OR(NOT(AND(ISNUMBER(B499),B499&gt;=18264,B499&lt;=73050)),AND(D499&lt;&gt;"Repair",D499&lt;&gt;"Maintenance",D499&lt;&gt;"Install",D499&lt;&gt;"Inspection"),AND(E499&lt;&gt;"Yes",E499&lt;&gt;"No"),AND(F499&lt;&gt;"Yes",F499&lt;&gt;"No"),AND(D499="Repair",G499=""),COUNT(G499:I499)&lt;COUNTA(G499:I499),MIN(G499:I499)&lt;0),"Check inputs","OK")))</f>
        <v/>
      </c>
    </row>
    <row r="500" spans="1:10" x14ac:dyDescent="0.25">
      <c r="A500" s="12"/>
      <c r="B500" s="15"/>
      <c r="C500" s="12"/>
      <c r="D500" s="12"/>
      <c r="E500" s="12"/>
      <c r="F500" s="12"/>
      <c r="G500" s="16"/>
      <c r="H500" s="16"/>
      <c r="I500" s="17"/>
      <c r="J500" s="14" t="str">
        <f>IF(COUNTA(A500:I500)=0,"",IF(OR(C500="",SUMPRODUCT(--(Technicians!$A$2:$A$26=C500))&lt;&gt;1),"Check ID",IF(OR(NOT(AND(ISNUMBER(B500),B500&gt;=18264,B500&lt;=73050)),AND(D500&lt;&gt;"Repair",D500&lt;&gt;"Maintenance",D500&lt;&gt;"Install",D500&lt;&gt;"Inspection"),AND(E500&lt;&gt;"Yes",E500&lt;&gt;"No"),AND(F500&lt;&gt;"Yes",F500&lt;&gt;"No"),AND(D500="Repair",G500=""),COUNT(G500:I500)&lt;COUNTA(G500:I500),MIN(G500:I500)&lt;0),"Check inputs","OK")))</f>
        <v/>
      </c>
    </row>
    <row r="501" spans="1:10" x14ac:dyDescent="0.25">
      <c r="A501" s="12"/>
      <c r="B501" s="15"/>
      <c r="C501" s="12"/>
      <c r="D501" s="12"/>
      <c r="E501" s="12"/>
      <c r="F501" s="12"/>
      <c r="G501" s="16"/>
      <c r="H501" s="16"/>
      <c r="I501" s="17"/>
      <c r="J501" s="14" t="str">
        <f>IF(COUNTA(A501:I501)=0,"",IF(OR(C501="",SUMPRODUCT(--(Technicians!$A$2:$A$26=C501))&lt;&gt;1),"Check ID",IF(OR(NOT(AND(ISNUMBER(B501),B501&gt;=18264,B501&lt;=73050)),AND(D501&lt;&gt;"Repair",D501&lt;&gt;"Maintenance",D501&lt;&gt;"Install",D501&lt;&gt;"Inspection"),AND(E501&lt;&gt;"Yes",E501&lt;&gt;"No"),AND(F501&lt;&gt;"Yes",F501&lt;&gt;"No"),AND(D501="Repair",G501=""),COUNT(G501:I501)&lt;COUNTA(G501:I501),MIN(G501:I501)&lt;0),"Check inputs","OK")))</f>
        <v/>
      </c>
    </row>
    <row r="502" spans="1:10" x14ac:dyDescent="0.25">
      <c r="A502" s="12"/>
      <c r="B502" s="15"/>
      <c r="C502" s="12"/>
      <c r="D502" s="12"/>
      <c r="E502" s="12"/>
      <c r="F502" s="12"/>
      <c r="G502" s="16"/>
      <c r="H502" s="16"/>
      <c r="I502" s="17"/>
      <c r="J502" s="14" t="str">
        <f>IF(COUNTA(A502:I502)=0,"",IF(OR(C502="",SUMPRODUCT(--(Technicians!$A$2:$A$26=C502))&lt;&gt;1),"Check ID",IF(OR(NOT(AND(ISNUMBER(B502),B502&gt;=18264,B502&lt;=73050)),AND(D502&lt;&gt;"Repair",D502&lt;&gt;"Maintenance",D502&lt;&gt;"Install",D502&lt;&gt;"Inspection"),AND(E502&lt;&gt;"Yes",E502&lt;&gt;"No"),AND(F502&lt;&gt;"Yes",F502&lt;&gt;"No"),AND(D502="Repair",G502=""),COUNT(G502:I502)&lt;COUNTA(G502:I502),MIN(G502:I502)&lt;0),"Check inputs","OK")))</f>
        <v/>
      </c>
    </row>
    <row r="503" spans="1:10" x14ac:dyDescent="0.25">
      <c r="A503" s="12"/>
      <c r="B503" s="15"/>
      <c r="C503" s="12"/>
      <c r="D503" s="12"/>
      <c r="E503" s="12"/>
      <c r="F503" s="12"/>
      <c r="G503" s="16"/>
      <c r="H503" s="16"/>
      <c r="I503" s="17"/>
      <c r="J503" s="14" t="str">
        <f>IF(COUNTA(A503:I503)=0,"",IF(OR(C503="",SUMPRODUCT(--(Technicians!$A$2:$A$26=C503))&lt;&gt;1),"Check ID",IF(OR(NOT(AND(ISNUMBER(B503),B503&gt;=18264,B503&lt;=73050)),AND(D503&lt;&gt;"Repair",D503&lt;&gt;"Maintenance",D503&lt;&gt;"Install",D503&lt;&gt;"Inspection"),AND(E503&lt;&gt;"Yes",E503&lt;&gt;"No"),AND(F503&lt;&gt;"Yes",F503&lt;&gt;"No"),AND(D503="Repair",G503=""),COUNT(G503:I503)&lt;COUNTA(G503:I503),MIN(G503:I503)&lt;0),"Check inputs","OK")))</f>
        <v/>
      </c>
    </row>
    <row r="504" spans="1:10" x14ac:dyDescent="0.25">
      <c r="A504" s="12"/>
      <c r="B504" s="15"/>
      <c r="C504" s="12"/>
      <c r="D504" s="12"/>
      <c r="E504" s="12"/>
      <c r="F504" s="12"/>
      <c r="G504" s="16"/>
      <c r="H504" s="16"/>
      <c r="I504" s="17"/>
      <c r="J504" s="14" t="str">
        <f>IF(COUNTA(A504:I504)=0,"",IF(OR(C504="",SUMPRODUCT(--(Technicians!$A$2:$A$26=C504))&lt;&gt;1),"Check ID",IF(OR(NOT(AND(ISNUMBER(B504),B504&gt;=18264,B504&lt;=73050)),AND(D504&lt;&gt;"Repair",D504&lt;&gt;"Maintenance",D504&lt;&gt;"Install",D504&lt;&gt;"Inspection"),AND(E504&lt;&gt;"Yes",E504&lt;&gt;"No"),AND(F504&lt;&gt;"Yes",F504&lt;&gt;"No"),AND(D504="Repair",G504=""),COUNT(G504:I504)&lt;COUNTA(G504:I504),MIN(G504:I504)&lt;0),"Check inputs","OK")))</f>
        <v/>
      </c>
    </row>
    <row r="505" spans="1:10" x14ac:dyDescent="0.25">
      <c r="A505" s="12"/>
      <c r="B505" s="15"/>
      <c r="C505" s="12"/>
      <c r="D505" s="12"/>
      <c r="E505" s="12"/>
      <c r="F505" s="12"/>
      <c r="G505" s="16"/>
      <c r="H505" s="16"/>
      <c r="I505" s="17"/>
      <c r="J505" s="14" t="str">
        <f>IF(COUNTA(A505:I505)=0,"",IF(OR(C505="",SUMPRODUCT(--(Technicians!$A$2:$A$26=C505))&lt;&gt;1),"Check ID",IF(OR(NOT(AND(ISNUMBER(B505),B505&gt;=18264,B505&lt;=73050)),AND(D505&lt;&gt;"Repair",D505&lt;&gt;"Maintenance",D505&lt;&gt;"Install",D505&lt;&gt;"Inspection"),AND(E505&lt;&gt;"Yes",E505&lt;&gt;"No"),AND(F505&lt;&gt;"Yes",F505&lt;&gt;"No"),AND(D505="Repair",G505=""),COUNT(G505:I505)&lt;COUNTA(G505:I505),MIN(G505:I505)&lt;0),"Check inputs","OK")))</f>
        <v/>
      </c>
    </row>
    <row r="506" spans="1:10" x14ac:dyDescent="0.25">
      <c r="A506" s="12"/>
      <c r="B506" s="15"/>
      <c r="C506" s="12"/>
      <c r="D506" s="12"/>
      <c r="E506" s="12"/>
      <c r="F506" s="12"/>
      <c r="G506" s="16"/>
      <c r="H506" s="16"/>
      <c r="I506" s="17"/>
      <c r="J506" s="14" t="str">
        <f>IF(COUNTA(A506:I506)=0,"",IF(OR(C506="",SUMPRODUCT(--(Technicians!$A$2:$A$26=C506))&lt;&gt;1),"Check ID",IF(OR(NOT(AND(ISNUMBER(B506),B506&gt;=18264,B506&lt;=73050)),AND(D506&lt;&gt;"Repair",D506&lt;&gt;"Maintenance",D506&lt;&gt;"Install",D506&lt;&gt;"Inspection"),AND(E506&lt;&gt;"Yes",E506&lt;&gt;"No"),AND(F506&lt;&gt;"Yes",F506&lt;&gt;"No"),AND(D506="Repair",G506=""),COUNT(G506:I506)&lt;COUNTA(G506:I506),MIN(G506:I506)&lt;0),"Check inputs","OK")))</f>
        <v/>
      </c>
    </row>
    <row r="507" spans="1:10" x14ac:dyDescent="0.25">
      <c r="A507" s="12"/>
      <c r="B507" s="15"/>
      <c r="C507" s="12"/>
      <c r="D507" s="12"/>
      <c r="E507" s="12"/>
      <c r="F507" s="12"/>
      <c r="G507" s="16"/>
      <c r="H507" s="16"/>
      <c r="I507" s="17"/>
      <c r="J507" s="14" t="str">
        <f>IF(COUNTA(A507:I507)=0,"",IF(OR(C507="",SUMPRODUCT(--(Technicians!$A$2:$A$26=C507))&lt;&gt;1),"Check ID",IF(OR(NOT(AND(ISNUMBER(B507),B507&gt;=18264,B507&lt;=73050)),AND(D507&lt;&gt;"Repair",D507&lt;&gt;"Maintenance",D507&lt;&gt;"Install",D507&lt;&gt;"Inspection"),AND(E507&lt;&gt;"Yes",E507&lt;&gt;"No"),AND(F507&lt;&gt;"Yes",F507&lt;&gt;"No"),AND(D507="Repair",G507=""),COUNT(G507:I507)&lt;COUNTA(G507:I507),MIN(G507:I507)&lt;0),"Check inputs","OK")))</f>
        <v/>
      </c>
    </row>
    <row r="508" spans="1:10" x14ac:dyDescent="0.25">
      <c r="A508" s="12"/>
      <c r="B508" s="15"/>
      <c r="C508" s="12"/>
      <c r="D508" s="12"/>
      <c r="E508" s="12"/>
      <c r="F508" s="12"/>
      <c r="G508" s="16"/>
      <c r="H508" s="16"/>
      <c r="I508" s="17"/>
      <c r="J508" s="14" t="str">
        <f>IF(COUNTA(A508:I508)=0,"",IF(OR(C508="",SUMPRODUCT(--(Technicians!$A$2:$A$26=C508))&lt;&gt;1),"Check ID",IF(OR(NOT(AND(ISNUMBER(B508),B508&gt;=18264,B508&lt;=73050)),AND(D508&lt;&gt;"Repair",D508&lt;&gt;"Maintenance",D508&lt;&gt;"Install",D508&lt;&gt;"Inspection"),AND(E508&lt;&gt;"Yes",E508&lt;&gt;"No"),AND(F508&lt;&gt;"Yes",F508&lt;&gt;"No"),AND(D508="Repair",G508=""),COUNT(G508:I508)&lt;COUNTA(G508:I508),MIN(G508:I508)&lt;0),"Check inputs","OK")))</f>
        <v/>
      </c>
    </row>
    <row r="509" spans="1:10" x14ac:dyDescent="0.25">
      <c r="A509" s="12"/>
      <c r="B509" s="15"/>
      <c r="C509" s="12"/>
      <c r="D509" s="12"/>
      <c r="E509" s="12"/>
      <c r="F509" s="12"/>
      <c r="G509" s="16"/>
      <c r="H509" s="16"/>
      <c r="I509" s="17"/>
      <c r="J509" s="14" t="str">
        <f>IF(COUNTA(A509:I509)=0,"",IF(OR(C509="",SUMPRODUCT(--(Technicians!$A$2:$A$26=C509))&lt;&gt;1),"Check ID",IF(OR(NOT(AND(ISNUMBER(B509),B509&gt;=18264,B509&lt;=73050)),AND(D509&lt;&gt;"Repair",D509&lt;&gt;"Maintenance",D509&lt;&gt;"Install",D509&lt;&gt;"Inspection"),AND(E509&lt;&gt;"Yes",E509&lt;&gt;"No"),AND(F509&lt;&gt;"Yes",F509&lt;&gt;"No"),AND(D509="Repair",G509=""),COUNT(G509:I509)&lt;COUNTA(G509:I509),MIN(G509:I509)&lt;0),"Check inputs","OK")))</f>
        <v/>
      </c>
    </row>
    <row r="510" spans="1:10" x14ac:dyDescent="0.25">
      <c r="A510" s="12"/>
      <c r="B510" s="15"/>
      <c r="C510" s="12"/>
      <c r="D510" s="12"/>
      <c r="E510" s="12"/>
      <c r="F510" s="12"/>
      <c r="G510" s="16"/>
      <c r="H510" s="16"/>
      <c r="I510" s="17"/>
      <c r="J510" s="14" t="str">
        <f>IF(COUNTA(A510:I510)=0,"",IF(OR(C510="",SUMPRODUCT(--(Technicians!$A$2:$A$26=C510))&lt;&gt;1),"Check ID",IF(OR(NOT(AND(ISNUMBER(B510),B510&gt;=18264,B510&lt;=73050)),AND(D510&lt;&gt;"Repair",D510&lt;&gt;"Maintenance",D510&lt;&gt;"Install",D510&lt;&gt;"Inspection"),AND(E510&lt;&gt;"Yes",E510&lt;&gt;"No"),AND(F510&lt;&gt;"Yes",F510&lt;&gt;"No"),AND(D510="Repair",G510=""),COUNT(G510:I510)&lt;COUNTA(G510:I510),MIN(G510:I510)&lt;0),"Check inputs","OK")))</f>
        <v/>
      </c>
    </row>
    <row r="511" spans="1:10" x14ac:dyDescent="0.25">
      <c r="A511" s="12"/>
      <c r="B511" s="15"/>
      <c r="C511" s="12"/>
      <c r="D511" s="12"/>
      <c r="E511" s="12"/>
      <c r="F511" s="12"/>
      <c r="G511" s="16"/>
      <c r="H511" s="16"/>
      <c r="I511" s="17"/>
      <c r="J511" s="14" t="str">
        <f>IF(COUNTA(A511:I511)=0,"",IF(OR(C511="",SUMPRODUCT(--(Technicians!$A$2:$A$26=C511))&lt;&gt;1),"Check ID",IF(OR(NOT(AND(ISNUMBER(B511),B511&gt;=18264,B511&lt;=73050)),AND(D511&lt;&gt;"Repair",D511&lt;&gt;"Maintenance",D511&lt;&gt;"Install",D511&lt;&gt;"Inspection"),AND(E511&lt;&gt;"Yes",E511&lt;&gt;"No"),AND(F511&lt;&gt;"Yes",F511&lt;&gt;"No"),AND(D511="Repair",G511=""),COUNT(G511:I511)&lt;COUNTA(G511:I511),MIN(G511:I511)&lt;0),"Check inputs","OK")))</f>
        <v/>
      </c>
    </row>
    <row r="512" spans="1:10" x14ac:dyDescent="0.25">
      <c r="A512" s="12"/>
      <c r="B512" s="15"/>
      <c r="C512" s="12"/>
      <c r="D512" s="12"/>
      <c r="E512" s="12"/>
      <c r="F512" s="12"/>
      <c r="G512" s="16"/>
      <c r="H512" s="16"/>
      <c r="I512" s="17"/>
      <c r="J512" s="14" t="str">
        <f>IF(COUNTA(A512:I512)=0,"",IF(OR(C512="",SUMPRODUCT(--(Technicians!$A$2:$A$26=C512))&lt;&gt;1),"Check ID",IF(OR(NOT(AND(ISNUMBER(B512),B512&gt;=18264,B512&lt;=73050)),AND(D512&lt;&gt;"Repair",D512&lt;&gt;"Maintenance",D512&lt;&gt;"Install",D512&lt;&gt;"Inspection"),AND(E512&lt;&gt;"Yes",E512&lt;&gt;"No"),AND(F512&lt;&gt;"Yes",F512&lt;&gt;"No"),AND(D512="Repair",G512=""),COUNT(G512:I512)&lt;COUNTA(G512:I512),MIN(G512:I512)&lt;0),"Check inputs","OK")))</f>
        <v/>
      </c>
    </row>
    <row r="513" spans="1:10" x14ac:dyDescent="0.25">
      <c r="A513" s="12"/>
      <c r="B513" s="15"/>
      <c r="C513" s="12"/>
      <c r="D513" s="12"/>
      <c r="E513" s="12"/>
      <c r="F513" s="12"/>
      <c r="G513" s="16"/>
      <c r="H513" s="16"/>
      <c r="I513" s="17"/>
      <c r="J513" s="14" t="str">
        <f>IF(COUNTA(A513:I513)=0,"",IF(OR(C513="",SUMPRODUCT(--(Technicians!$A$2:$A$26=C513))&lt;&gt;1),"Check ID",IF(OR(NOT(AND(ISNUMBER(B513),B513&gt;=18264,B513&lt;=73050)),AND(D513&lt;&gt;"Repair",D513&lt;&gt;"Maintenance",D513&lt;&gt;"Install",D513&lt;&gt;"Inspection"),AND(E513&lt;&gt;"Yes",E513&lt;&gt;"No"),AND(F513&lt;&gt;"Yes",F513&lt;&gt;"No"),AND(D513="Repair",G513=""),COUNT(G513:I513)&lt;COUNTA(G513:I513),MIN(G513:I513)&lt;0),"Check inputs","OK")))</f>
        <v/>
      </c>
    </row>
    <row r="514" spans="1:10" x14ac:dyDescent="0.25">
      <c r="A514" s="12"/>
      <c r="B514" s="15"/>
      <c r="C514" s="12"/>
      <c r="D514" s="12"/>
      <c r="E514" s="12"/>
      <c r="F514" s="12"/>
      <c r="G514" s="16"/>
      <c r="H514" s="16"/>
      <c r="I514" s="17"/>
      <c r="J514" s="14" t="str">
        <f>IF(COUNTA(A514:I514)=0,"",IF(OR(C514="",SUMPRODUCT(--(Technicians!$A$2:$A$26=C514))&lt;&gt;1),"Check ID",IF(OR(NOT(AND(ISNUMBER(B514),B514&gt;=18264,B514&lt;=73050)),AND(D514&lt;&gt;"Repair",D514&lt;&gt;"Maintenance",D514&lt;&gt;"Install",D514&lt;&gt;"Inspection"),AND(E514&lt;&gt;"Yes",E514&lt;&gt;"No"),AND(F514&lt;&gt;"Yes",F514&lt;&gt;"No"),AND(D514="Repair",G514=""),COUNT(G514:I514)&lt;COUNTA(G514:I514),MIN(G514:I514)&lt;0),"Check inputs","OK")))</f>
        <v/>
      </c>
    </row>
    <row r="515" spans="1:10" x14ac:dyDescent="0.25">
      <c r="A515" s="12"/>
      <c r="B515" s="15"/>
      <c r="C515" s="12"/>
      <c r="D515" s="12"/>
      <c r="E515" s="12"/>
      <c r="F515" s="12"/>
      <c r="G515" s="16"/>
      <c r="H515" s="16"/>
      <c r="I515" s="17"/>
      <c r="J515" s="14" t="str">
        <f>IF(COUNTA(A515:I515)=0,"",IF(OR(C515="",SUMPRODUCT(--(Technicians!$A$2:$A$26=C515))&lt;&gt;1),"Check ID",IF(OR(NOT(AND(ISNUMBER(B515),B515&gt;=18264,B515&lt;=73050)),AND(D515&lt;&gt;"Repair",D515&lt;&gt;"Maintenance",D515&lt;&gt;"Install",D515&lt;&gt;"Inspection"),AND(E515&lt;&gt;"Yes",E515&lt;&gt;"No"),AND(F515&lt;&gt;"Yes",F515&lt;&gt;"No"),AND(D515="Repair",G515=""),COUNT(G515:I515)&lt;COUNTA(G515:I515),MIN(G515:I515)&lt;0),"Check inputs","OK")))</f>
        <v/>
      </c>
    </row>
    <row r="516" spans="1:10" x14ac:dyDescent="0.25">
      <c r="A516" s="12"/>
      <c r="B516" s="15"/>
      <c r="C516" s="12"/>
      <c r="D516" s="12"/>
      <c r="E516" s="12"/>
      <c r="F516" s="12"/>
      <c r="G516" s="16"/>
      <c r="H516" s="16"/>
      <c r="I516" s="17"/>
      <c r="J516" s="14" t="str">
        <f>IF(COUNTA(A516:I516)=0,"",IF(OR(C516="",SUMPRODUCT(--(Technicians!$A$2:$A$26=C516))&lt;&gt;1),"Check ID",IF(OR(NOT(AND(ISNUMBER(B516),B516&gt;=18264,B516&lt;=73050)),AND(D516&lt;&gt;"Repair",D516&lt;&gt;"Maintenance",D516&lt;&gt;"Install",D516&lt;&gt;"Inspection"),AND(E516&lt;&gt;"Yes",E516&lt;&gt;"No"),AND(F516&lt;&gt;"Yes",F516&lt;&gt;"No"),AND(D516="Repair",G516=""),COUNT(G516:I516)&lt;COUNTA(G516:I516),MIN(G516:I516)&lt;0),"Check inputs","OK")))</f>
        <v/>
      </c>
    </row>
    <row r="517" spans="1:10" x14ac:dyDescent="0.25">
      <c r="A517" s="12"/>
      <c r="B517" s="15"/>
      <c r="C517" s="12"/>
      <c r="D517" s="12"/>
      <c r="E517" s="12"/>
      <c r="F517" s="12"/>
      <c r="G517" s="16"/>
      <c r="H517" s="16"/>
      <c r="I517" s="17"/>
      <c r="J517" s="14" t="str">
        <f>IF(COUNTA(A517:I517)=0,"",IF(OR(C517="",SUMPRODUCT(--(Technicians!$A$2:$A$26=C517))&lt;&gt;1),"Check ID",IF(OR(NOT(AND(ISNUMBER(B517),B517&gt;=18264,B517&lt;=73050)),AND(D517&lt;&gt;"Repair",D517&lt;&gt;"Maintenance",D517&lt;&gt;"Install",D517&lt;&gt;"Inspection"),AND(E517&lt;&gt;"Yes",E517&lt;&gt;"No"),AND(F517&lt;&gt;"Yes",F517&lt;&gt;"No"),AND(D517="Repair",G517=""),COUNT(G517:I517)&lt;COUNTA(G517:I517),MIN(G517:I517)&lt;0),"Check inputs","OK")))</f>
        <v/>
      </c>
    </row>
    <row r="518" spans="1:10" x14ac:dyDescent="0.25">
      <c r="A518" s="12"/>
      <c r="B518" s="15"/>
      <c r="C518" s="12"/>
      <c r="D518" s="12"/>
      <c r="E518" s="12"/>
      <c r="F518" s="12"/>
      <c r="G518" s="16"/>
      <c r="H518" s="16"/>
      <c r="I518" s="17"/>
      <c r="J518" s="14" t="str">
        <f>IF(COUNTA(A518:I518)=0,"",IF(OR(C518="",SUMPRODUCT(--(Technicians!$A$2:$A$26=C518))&lt;&gt;1),"Check ID",IF(OR(NOT(AND(ISNUMBER(B518),B518&gt;=18264,B518&lt;=73050)),AND(D518&lt;&gt;"Repair",D518&lt;&gt;"Maintenance",D518&lt;&gt;"Install",D518&lt;&gt;"Inspection"),AND(E518&lt;&gt;"Yes",E518&lt;&gt;"No"),AND(F518&lt;&gt;"Yes",F518&lt;&gt;"No"),AND(D518="Repair",G518=""),COUNT(G518:I518)&lt;COUNTA(G518:I518),MIN(G518:I518)&lt;0),"Check inputs","OK")))</f>
        <v/>
      </c>
    </row>
    <row r="519" spans="1:10" x14ac:dyDescent="0.25">
      <c r="A519" s="12"/>
      <c r="B519" s="15"/>
      <c r="C519" s="12"/>
      <c r="D519" s="12"/>
      <c r="E519" s="12"/>
      <c r="F519" s="12"/>
      <c r="G519" s="16"/>
      <c r="H519" s="16"/>
      <c r="I519" s="17"/>
      <c r="J519" s="14" t="str">
        <f>IF(COUNTA(A519:I519)=0,"",IF(OR(C519="",SUMPRODUCT(--(Technicians!$A$2:$A$26=C519))&lt;&gt;1),"Check ID",IF(OR(NOT(AND(ISNUMBER(B519),B519&gt;=18264,B519&lt;=73050)),AND(D519&lt;&gt;"Repair",D519&lt;&gt;"Maintenance",D519&lt;&gt;"Install",D519&lt;&gt;"Inspection"),AND(E519&lt;&gt;"Yes",E519&lt;&gt;"No"),AND(F519&lt;&gt;"Yes",F519&lt;&gt;"No"),AND(D519="Repair",G519=""),COUNT(G519:I519)&lt;COUNTA(G519:I519),MIN(G519:I519)&lt;0),"Check inputs","OK")))</f>
        <v/>
      </c>
    </row>
    <row r="520" spans="1:10" x14ac:dyDescent="0.25">
      <c r="A520" s="12"/>
      <c r="B520" s="15"/>
      <c r="C520" s="12"/>
      <c r="D520" s="12"/>
      <c r="E520" s="12"/>
      <c r="F520" s="12"/>
      <c r="G520" s="16"/>
      <c r="H520" s="16"/>
      <c r="I520" s="17"/>
      <c r="J520" s="14" t="str">
        <f>IF(COUNTA(A520:I520)=0,"",IF(OR(C520="",SUMPRODUCT(--(Technicians!$A$2:$A$26=C520))&lt;&gt;1),"Check ID",IF(OR(NOT(AND(ISNUMBER(B520),B520&gt;=18264,B520&lt;=73050)),AND(D520&lt;&gt;"Repair",D520&lt;&gt;"Maintenance",D520&lt;&gt;"Install",D520&lt;&gt;"Inspection"),AND(E520&lt;&gt;"Yes",E520&lt;&gt;"No"),AND(F520&lt;&gt;"Yes",F520&lt;&gt;"No"),AND(D520="Repair",G520=""),COUNT(G520:I520)&lt;COUNTA(G520:I520),MIN(G520:I520)&lt;0),"Check inputs","OK")))</f>
        <v/>
      </c>
    </row>
    <row r="521" spans="1:10" x14ac:dyDescent="0.25">
      <c r="A521" s="12"/>
      <c r="B521" s="15"/>
      <c r="C521" s="12"/>
      <c r="D521" s="12"/>
      <c r="E521" s="12"/>
      <c r="F521" s="12"/>
      <c r="G521" s="16"/>
      <c r="H521" s="16"/>
      <c r="I521" s="17"/>
      <c r="J521" s="14" t="str">
        <f>IF(COUNTA(A521:I521)=0,"",IF(OR(C521="",SUMPRODUCT(--(Technicians!$A$2:$A$26=C521))&lt;&gt;1),"Check ID",IF(OR(NOT(AND(ISNUMBER(B521),B521&gt;=18264,B521&lt;=73050)),AND(D521&lt;&gt;"Repair",D521&lt;&gt;"Maintenance",D521&lt;&gt;"Install",D521&lt;&gt;"Inspection"),AND(E521&lt;&gt;"Yes",E521&lt;&gt;"No"),AND(F521&lt;&gt;"Yes",F521&lt;&gt;"No"),AND(D521="Repair",G521=""),COUNT(G521:I521)&lt;COUNTA(G521:I521),MIN(G521:I521)&lt;0),"Check inputs","OK")))</f>
        <v/>
      </c>
    </row>
    <row r="522" spans="1:10" x14ac:dyDescent="0.25">
      <c r="A522" s="12"/>
      <c r="B522" s="15"/>
      <c r="C522" s="12"/>
      <c r="D522" s="12"/>
      <c r="E522" s="12"/>
      <c r="F522" s="12"/>
      <c r="G522" s="16"/>
      <c r="H522" s="16"/>
      <c r="I522" s="17"/>
      <c r="J522" s="14" t="str">
        <f>IF(COUNTA(A522:I522)=0,"",IF(OR(C522="",SUMPRODUCT(--(Technicians!$A$2:$A$26=C522))&lt;&gt;1),"Check ID",IF(OR(NOT(AND(ISNUMBER(B522),B522&gt;=18264,B522&lt;=73050)),AND(D522&lt;&gt;"Repair",D522&lt;&gt;"Maintenance",D522&lt;&gt;"Install",D522&lt;&gt;"Inspection"),AND(E522&lt;&gt;"Yes",E522&lt;&gt;"No"),AND(F522&lt;&gt;"Yes",F522&lt;&gt;"No"),AND(D522="Repair",G522=""),COUNT(G522:I522)&lt;COUNTA(G522:I522),MIN(G522:I522)&lt;0),"Check inputs","OK")))</f>
        <v/>
      </c>
    </row>
    <row r="523" spans="1:10" x14ac:dyDescent="0.25">
      <c r="A523" s="12"/>
      <c r="B523" s="15"/>
      <c r="C523" s="12"/>
      <c r="D523" s="12"/>
      <c r="E523" s="12"/>
      <c r="F523" s="12"/>
      <c r="G523" s="16"/>
      <c r="H523" s="16"/>
      <c r="I523" s="17"/>
      <c r="J523" s="14" t="str">
        <f>IF(COUNTA(A523:I523)=0,"",IF(OR(C523="",SUMPRODUCT(--(Technicians!$A$2:$A$26=C523))&lt;&gt;1),"Check ID",IF(OR(NOT(AND(ISNUMBER(B523),B523&gt;=18264,B523&lt;=73050)),AND(D523&lt;&gt;"Repair",D523&lt;&gt;"Maintenance",D523&lt;&gt;"Install",D523&lt;&gt;"Inspection"),AND(E523&lt;&gt;"Yes",E523&lt;&gt;"No"),AND(F523&lt;&gt;"Yes",F523&lt;&gt;"No"),AND(D523="Repair",G523=""),COUNT(G523:I523)&lt;COUNTA(G523:I523),MIN(G523:I523)&lt;0),"Check inputs","OK")))</f>
        <v/>
      </c>
    </row>
    <row r="524" spans="1:10" x14ac:dyDescent="0.25">
      <c r="A524" s="12"/>
      <c r="B524" s="15"/>
      <c r="C524" s="12"/>
      <c r="D524" s="12"/>
      <c r="E524" s="12"/>
      <c r="F524" s="12"/>
      <c r="G524" s="16"/>
      <c r="H524" s="16"/>
      <c r="I524" s="17"/>
      <c r="J524" s="14" t="str">
        <f>IF(COUNTA(A524:I524)=0,"",IF(OR(C524="",SUMPRODUCT(--(Technicians!$A$2:$A$26=C524))&lt;&gt;1),"Check ID",IF(OR(NOT(AND(ISNUMBER(B524),B524&gt;=18264,B524&lt;=73050)),AND(D524&lt;&gt;"Repair",D524&lt;&gt;"Maintenance",D524&lt;&gt;"Install",D524&lt;&gt;"Inspection"),AND(E524&lt;&gt;"Yes",E524&lt;&gt;"No"),AND(F524&lt;&gt;"Yes",F524&lt;&gt;"No"),AND(D524="Repair",G524=""),COUNT(G524:I524)&lt;COUNTA(G524:I524),MIN(G524:I524)&lt;0),"Check inputs","OK")))</f>
        <v/>
      </c>
    </row>
    <row r="525" spans="1:10" x14ac:dyDescent="0.25">
      <c r="A525" s="12"/>
      <c r="B525" s="15"/>
      <c r="C525" s="12"/>
      <c r="D525" s="12"/>
      <c r="E525" s="12"/>
      <c r="F525" s="12"/>
      <c r="G525" s="16"/>
      <c r="H525" s="16"/>
      <c r="I525" s="17"/>
      <c r="J525" s="14" t="str">
        <f>IF(COUNTA(A525:I525)=0,"",IF(OR(C525="",SUMPRODUCT(--(Technicians!$A$2:$A$26=C525))&lt;&gt;1),"Check ID",IF(OR(NOT(AND(ISNUMBER(B525),B525&gt;=18264,B525&lt;=73050)),AND(D525&lt;&gt;"Repair",D525&lt;&gt;"Maintenance",D525&lt;&gt;"Install",D525&lt;&gt;"Inspection"),AND(E525&lt;&gt;"Yes",E525&lt;&gt;"No"),AND(F525&lt;&gt;"Yes",F525&lt;&gt;"No"),AND(D525="Repair",G525=""),COUNT(G525:I525)&lt;COUNTA(G525:I525),MIN(G525:I525)&lt;0),"Check inputs","OK")))</f>
        <v/>
      </c>
    </row>
    <row r="526" spans="1:10" x14ac:dyDescent="0.25">
      <c r="A526" s="12"/>
      <c r="B526" s="15"/>
      <c r="C526" s="12"/>
      <c r="D526" s="12"/>
      <c r="E526" s="12"/>
      <c r="F526" s="12"/>
      <c r="G526" s="16"/>
      <c r="H526" s="16"/>
      <c r="I526" s="17"/>
      <c r="J526" s="14" t="str">
        <f>IF(COUNTA(A526:I526)=0,"",IF(OR(C526="",SUMPRODUCT(--(Technicians!$A$2:$A$26=C526))&lt;&gt;1),"Check ID",IF(OR(NOT(AND(ISNUMBER(B526),B526&gt;=18264,B526&lt;=73050)),AND(D526&lt;&gt;"Repair",D526&lt;&gt;"Maintenance",D526&lt;&gt;"Install",D526&lt;&gt;"Inspection"),AND(E526&lt;&gt;"Yes",E526&lt;&gt;"No"),AND(F526&lt;&gt;"Yes",F526&lt;&gt;"No"),AND(D526="Repair",G526=""),COUNT(G526:I526)&lt;COUNTA(G526:I526),MIN(G526:I526)&lt;0),"Check inputs","OK")))</f>
        <v/>
      </c>
    </row>
    <row r="527" spans="1:10" x14ac:dyDescent="0.25">
      <c r="A527" s="12"/>
      <c r="B527" s="15"/>
      <c r="C527" s="12"/>
      <c r="D527" s="12"/>
      <c r="E527" s="12"/>
      <c r="F527" s="12"/>
      <c r="G527" s="16"/>
      <c r="H527" s="16"/>
      <c r="I527" s="17"/>
      <c r="J527" s="14" t="str">
        <f>IF(COUNTA(A527:I527)=0,"",IF(OR(C527="",SUMPRODUCT(--(Technicians!$A$2:$A$26=C527))&lt;&gt;1),"Check ID",IF(OR(NOT(AND(ISNUMBER(B527),B527&gt;=18264,B527&lt;=73050)),AND(D527&lt;&gt;"Repair",D527&lt;&gt;"Maintenance",D527&lt;&gt;"Install",D527&lt;&gt;"Inspection"),AND(E527&lt;&gt;"Yes",E527&lt;&gt;"No"),AND(F527&lt;&gt;"Yes",F527&lt;&gt;"No"),AND(D527="Repair",G527=""),COUNT(G527:I527)&lt;COUNTA(G527:I527),MIN(G527:I527)&lt;0),"Check inputs","OK")))</f>
        <v/>
      </c>
    </row>
    <row r="528" spans="1:10" x14ac:dyDescent="0.25">
      <c r="A528" s="12"/>
      <c r="B528" s="15"/>
      <c r="C528" s="12"/>
      <c r="D528" s="12"/>
      <c r="E528" s="12"/>
      <c r="F528" s="12"/>
      <c r="G528" s="16"/>
      <c r="H528" s="16"/>
      <c r="I528" s="17"/>
      <c r="J528" s="14" t="str">
        <f>IF(COUNTA(A528:I528)=0,"",IF(OR(C528="",SUMPRODUCT(--(Technicians!$A$2:$A$26=C528))&lt;&gt;1),"Check ID",IF(OR(NOT(AND(ISNUMBER(B528),B528&gt;=18264,B528&lt;=73050)),AND(D528&lt;&gt;"Repair",D528&lt;&gt;"Maintenance",D528&lt;&gt;"Install",D528&lt;&gt;"Inspection"),AND(E528&lt;&gt;"Yes",E528&lt;&gt;"No"),AND(F528&lt;&gt;"Yes",F528&lt;&gt;"No"),AND(D528="Repair",G528=""),COUNT(G528:I528)&lt;COUNTA(G528:I528),MIN(G528:I528)&lt;0),"Check inputs","OK")))</f>
        <v/>
      </c>
    </row>
    <row r="529" spans="1:10" x14ac:dyDescent="0.25">
      <c r="A529" s="12"/>
      <c r="B529" s="15"/>
      <c r="C529" s="12"/>
      <c r="D529" s="12"/>
      <c r="E529" s="12"/>
      <c r="F529" s="12"/>
      <c r="G529" s="16"/>
      <c r="H529" s="16"/>
      <c r="I529" s="17"/>
      <c r="J529" s="14" t="str">
        <f>IF(COUNTA(A529:I529)=0,"",IF(OR(C529="",SUMPRODUCT(--(Technicians!$A$2:$A$26=C529))&lt;&gt;1),"Check ID",IF(OR(NOT(AND(ISNUMBER(B529),B529&gt;=18264,B529&lt;=73050)),AND(D529&lt;&gt;"Repair",D529&lt;&gt;"Maintenance",D529&lt;&gt;"Install",D529&lt;&gt;"Inspection"),AND(E529&lt;&gt;"Yes",E529&lt;&gt;"No"),AND(F529&lt;&gt;"Yes",F529&lt;&gt;"No"),AND(D529="Repair",G529=""),COUNT(G529:I529)&lt;COUNTA(G529:I529),MIN(G529:I529)&lt;0),"Check inputs","OK")))</f>
        <v/>
      </c>
    </row>
    <row r="530" spans="1:10" x14ac:dyDescent="0.25">
      <c r="A530" s="12"/>
      <c r="B530" s="15"/>
      <c r="C530" s="12"/>
      <c r="D530" s="12"/>
      <c r="E530" s="12"/>
      <c r="F530" s="12"/>
      <c r="G530" s="16"/>
      <c r="H530" s="16"/>
      <c r="I530" s="17"/>
      <c r="J530" s="14" t="str">
        <f>IF(COUNTA(A530:I530)=0,"",IF(OR(C530="",SUMPRODUCT(--(Technicians!$A$2:$A$26=C530))&lt;&gt;1),"Check ID",IF(OR(NOT(AND(ISNUMBER(B530),B530&gt;=18264,B530&lt;=73050)),AND(D530&lt;&gt;"Repair",D530&lt;&gt;"Maintenance",D530&lt;&gt;"Install",D530&lt;&gt;"Inspection"),AND(E530&lt;&gt;"Yes",E530&lt;&gt;"No"),AND(F530&lt;&gt;"Yes",F530&lt;&gt;"No"),AND(D530="Repair",G530=""),COUNT(G530:I530)&lt;COUNTA(G530:I530),MIN(G530:I530)&lt;0),"Check inputs","OK")))</f>
        <v/>
      </c>
    </row>
    <row r="531" spans="1:10" x14ac:dyDescent="0.25">
      <c r="A531" s="12"/>
      <c r="B531" s="15"/>
      <c r="C531" s="12"/>
      <c r="D531" s="12"/>
      <c r="E531" s="12"/>
      <c r="F531" s="12"/>
      <c r="G531" s="16"/>
      <c r="H531" s="16"/>
      <c r="I531" s="17"/>
      <c r="J531" s="14" t="str">
        <f>IF(COUNTA(A531:I531)=0,"",IF(OR(C531="",SUMPRODUCT(--(Technicians!$A$2:$A$26=C531))&lt;&gt;1),"Check ID",IF(OR(NOT(AND(ISNUMBER(B531),B531&gt;=18264,B531&lt;=73050)),AND(D531&lt;&gt;"Repair",D531&lt;&gt;"Maintenance",D531&lt;&gt;"Install",D531&lt;&gt;"Inspection"),AND(E531&lt;&gt;"Yes",E531&lt;&gt;"No"),AND(F531&lt;&gt;"Yes",F531&lt;&gt;"No"),AND(D531="Repair",G531=""),COUNT(G531:I531)&lt;COUNTA(G531:I531),MIN(G531:I531)&lt;0),"Check inputs","OK")))</f>
        <v/>
      </c>
    </row>
    <row r="532" spans="1:10" x14ac:dyDescent="0.25">
      <c r="A532" s="12"/>
      <c r="B532" s="15"/>
      <c r="C532" s="12"/>
      <c r="D532" s="12"/>
      <c r="E532" s="12"/>
      <c r="F532" s="12"/>
      <c r="G532" s="16"/>
      <c r="H532" s="16"/>
      <c r="I532" s="17"/>
      <c r="J532" s="14" t="str">
        <f>IF(COUNTA(A532:I532)=0,"",IF(OR(C532="",SUMPRODUCT(--(Technicians!$A$2:$A$26=C532))&lt;&gt;1),"Check ID",IF(OR(NOT(AND(ISNUMBER(B532),B532&gt;=18264,B532&lt;=73050)),AND(D532&lt;&gt;"Repair",D532&lt;&gt;"Maintenance",D532&lt;&gt;"Install",D532&lt;&gt;"Inspection"),AND(E532&lt;&gt;"Yes",E532&lt;&gt;"No"),AND(F532&lt;&gt;"Yes",F532&lt;&gt;"No"),AND(D532="Repair",G532=""),COUNT(G532:I532)&lt;COUNTA(G532:I532),MIN(G532:I532)&lt;0),"Check inputs","OK")))</f>
        <v/>
      </c>
    </row>
    <row r="533" spans="1:10" x14ac:dyDescent="0.25">
      <c r="A533" s="12"/>
      <c r="B533" s="15"/>
      <c r="C533" s="12"/>
      <c r="D533" s="12"/>
      <c r="E533" s="12"/>
      <c r="F533" s="12"/>
      <c r="G533" s="16"/>
      <c r="H533" s="16"/>
      <c r="I533" s="17"/>
      <c r="J533" s="14" t="str">
        <f>IF(COUNTA(A533:I533)=0,"",IF(OR(C533="",SUMPRODUCT(--(Technicians!$A$2:$A$26=C533))&lt;&gt;1),"Check ID",IF(OR(NOT(AND(ISNUMBER(B533),B533&gt;=18264,B533&lt;=73050)),AND(D533&lt;&gt;"Repair",D533&lt;&gt;"Maintenance",D533&lt;&gt;"Install",D533&lt;&gt;"Inspection"),AND(E533&lt;&gt;"Yes",E533&lt;&gt;"No"),AND(F533&lt;&gt;"Yes",F533&lt;&gt;"No"),AND(D533="Repair",G533=""),COUNT(G533:I533)&lt;COUNTA(G533:I533),MIN(G533:I533)&lt;0),"Check inputs","OK")))</f>
        <v/>
      </c>
    </row>
    <row r="534" spans="1:10" x14ac:dyDescent="0.25">
      <c r="A534" s="12"/>
      <c r="B534" s="15"/>
      <c r="C534" s="12"/>
      <c r="D534" s="12"/>
      <c r="E534" s="12"/>
      <c r="F534" s="12"/>
      <c r="G534" s="16"/>
      <c r="H534" s="16"/>
      <c r="I534" s="17"/>
      <c r="J534" s="14" t="str">
        <f>IF(COUNTA(A534:I534)=0,"",IF(OR(C534="",SUMPRODUCT(--(Technicians!$A$2:$A$26=C534))&lt;&gt;1),"Check ID",IF(OR(NOT(AND(ISNUMBER(B534),B534&gt;=18264,B534&lt;=73050)),AND(D534&lt;&gt;"Repair",D534&lt;&gt;"Maintenance",D534&lt;&gt;"Install",D534&lt;&gt;"Inspection"),AND(E534&lt;&gt;"Yes",E534&lt;&gt;"No"),AND(F534&lt;&gt;"Yes",F534&lt;&gt;"No"),AND(D534="Repair",G534=""),COUNT(G534:I534)&lt;COUNTA(G534:I534),MIN(G534:I534)&lt;0),"Check inputs","OK")))</f>
        <v/>
      </c>
    </row>
    <row r="535" spans="1:10" x14ac:dyDescent="0.25">
      <c r="A535" s="12"/>
      <c r="B535" s="15"/>
      <c r="C535" s="12"/>
      <c r="D535" s="12"/>
      <c r="E535" s="12"/>
      <c r="F535" s="12"/>
      <c r="G535" s="16"/>
      <c r="H535" s="16"/>
      <c r="I535" s="17"/>
      <c r="J535" s="14" t="str">
        <f>IF(COUNTA(A535:I535)=0,"",IF(OR(C535="",SUMPRODUCT(--(Technicians!$A$2:$A$26=C535))&lt;&gt;1),"Check ID",IF(OR(NOT(AND(ISNUMBER(B535),B535&gt;=18264,B535&lt;=73050)),AND(D535&lt;&gt;"Repair",D535&lt;&gt;"Maintenance",D535&lt;&gt;"Install",D535&lt;&gt;"Inspection"),AND(E535&lt;&gt;"Yes",E535&lt;&gt;"No"),AND(F535&lt;&gt;"Yes",F535&lt;&gt;"No"),AND(D535="Repair",G535=""),COUNT(G535:I535)&lt;COUNTA(G535:I535),MIN(G535:I535)&lt;0),"Check inputs","OK")))</f>
        <v/>
      </c>
    </row>
    <row r="536" spans="1:10" x14ac:dyDescent="0.25">
      <c r="A536" s="12"/>
      <c r="B536" s="15"/>
      <c r="C536" s="12"/>
      <c r="D536" s="12"/>
      <c r="E536" s="12"/>
      <c r="F536" s="12"/>
      <c r="G536" s="16"/>
      <c r="H536" s="16"/>
      <c r="I536" s="17"/>
      <c r="J536" s="14" t="str">
        <f>IF(COUNTA(A536:I536)=0,"",IF(OR(C536="",SUMPRODUCT(--(Technicians!$A$2:$A$26=C536))&lt;&gt;1),"Check ID",IF(OR(NOT(AND(ISNUMBER(B536),B536&gt;=18264,B536&lt;=73050)),AND(D536&lt;&gt;"Repair",D536&lt;&gt;"Maintenance",D536&lt;&gt;"Install",D536&lt;&gt;"Inspection"),AND(E536&lt;&gt;"Yes",E536&lt;&gt;"No"),AND(F536&lt;&gt;"Yes",F536&lt;&gt;"No"),AND(D536="Repair",G536=""),COUNT(G536:I536)&lt;COUNTA(G536:I536),MIN(G536:I536)&lt;0),"Check inputs","OK")))</f>
        <v/>
      </c>
    </row>
    <row r="537" spans="1:10" x14ac:dyDescent="0.25">
      <c r="A537" s="12"/>
      <c r="B537" s="15"/>
      <c r="C537" s="12"/>
      <c r="D537" s="12"/>
      <c r="E537" s="12"/>
      <c r="F537" s="12"/>
      <c r="G537" s="16"/>
      <c r="H537" s="16"/>
      <c r="I537" s="17"/>
      <c r="J537" s="14" t="str">
        <f>IF(COUNTA(A537:I537)=0,"",IF(OR(C537="",SUMPRODUCT(--(Technicians!$A$2:$A$26=C537))&lt;&gt;1),"Check ID",IF(OR(NOT(AND(ISNUMBER(B537),B537&gt;=18264,B537&lt;=73050)),AND(D537&lt;&gt;"Repair",D537&lt;&gt;"Maintenance",D537&lt;&gt;"Install",D537&lt;&gt;"Inspection"),AND(E537&lt;&gt;"Yes",E537&lt;&gt;"No"),AND(F537&lt;&gt;"Yes",F537&lt;&gt;"No"),AND(D537="Repair",G537=""),COUNT(G537:I537)&lt;COUNTA(G537:I537),MIN(G537:I537)&lt;0),"Check inputs","OK")))</f>
        <v/>
      </c>
    </row>
    <row r="538" spans="1:10" x14ac:dyDescent="0.25">
      <c r="A538" s="12"/>
      <c r="B538" s="15"/>
      <c r="C538" s="12"/>
      <c r="D538" s="12"/>
      <c r="E538" s="12"/>
      <c r="F538" s="12"/>
      <c r="G538" s="16"/>
      <c r="H538" s="16"/>
      <c r="I538" s="17"/>
      <c r="J538" s="14" t="str">
        <f>IF(COUNTA(A538:I538)=0,"",IF(OR(C538="",SUMPRODUCT(--(Technicians!$A$2:$A$26=C538))&lt;&gt;1),"Check ID",IF(OR(NOT(AND(ISNUMBER(B538),B538&gt;=18264,B538&lt;=73050)),AND(D538&lt;&gt;"Repair",D538&lt;&gt;"Maintenance",D538&lt;&gt;"Install",D538&lt;&gt;"Inspection"),AND(E538&lt;&gt;"Yes",E538&lt;&gt;"No"),AND(F538&lt;&gt;"Yes",F538&lt;&gt;"No"),AND(D538="Repair",G538=""),COUNT(G538:I538)&lt;COUNTA(G538:I538),MIN(G538:I538)&lt;0),"Check inputs","OK")))</f>
        <v/>
      </c>
    </row>
    <row r="539" spans="1:10" x14ac:dyDescent="0.25">
      <c r="A539" s="12"/>
      <c r="B539" s="15"/>
      <c r="C539" s="12"/>
      <c r="D539" s="12"/>
      <c r="E539" s="12"/>
      <c r="F539" s="12"/>
      <c r="G539" s="16"/>
      <c r="H539" s="16"/>
      <c r="I539" s="17"/>
      <c r="J539" s="14" t="str">
        <f>IF(COUNTA(A539:I539)=0,"",IF(OR(C539="",SUMPRODUCT(--(Technicians!$A$2:$A$26=C539))&lt;&gt;1),"Check ID",IF(OR(NOT(AND(ISNUMBER(B539),B539&gt;=18264,B539&lt;=73050)),AND(D539&lt;&gt;"Repair",D539&lt;&gt;"Maintenance",D539&lt;&gt;"Install",D539&lt;&gt;"Inspection"),AND(E539&lt;&gt;"Yes",E539&lt;&gt;"No"),AND(F539&lt;&gt;"Yes",F539&lt;&gt;"No"),AND(D539="Repair",G539=""),COUNT(G539:I539)&lt;COUNTA(G539:I539),MIN(G539:I539)&lt;0),"Check inputs","OK")))</f>
        <v/>
      </c>
    </row>
    <row r="540" spans="1:10" x14ac:dyDescent="0.25">
      <c r="A540" s="12"/>
      <c r="B540" s="15"/>
      <c r="C540" s="12"/>
      <c r="D540" s="12"/>
      <c r="E540" s="12"/>
      <c r="F540" s="12"/>
      <c r="G540" s="16"/>
      <c r="H540" s="16"/>
      <c r="I540" s="17"/>
      <c r="J540" s="14" t="str">
        <f>IF(COUNTA(A540:I540)=0,"",IF(OR(C540="",SUMPRODUCT(--(Technicians!$A$2:$A$26=C540))&lt;&gt;1),"Check ID",IF(OR(NOT(AND(ISNUMBER(B540),B540&gt;=18264,B540&lt;=73050)),AND(D540&lt;&gt;"Repair",D540&lt;&gt;"Maintenance",D540&lt;&gt;"Install",D540&lt;&gt;"Inspection"),AND(E540&lt;&gt;"Yes",E540&lt;&gt;"No"),AND(F540&lt;&gt;"Yes",F540&lt;&gt;"No"),AND(D540="Repair",G540=""),COUNT(G540:I540)&lt;COUNTA(G540:I540),MIN(G540:I540)&lt;0),"Check inputs","OK")))</f>
        <v/>
      </c>
    </row>
    <row r="541" spans="1:10" x14ac:dyDescent="0.25">
      <c r="A541" s="12"/>
      <c r="B541" s="15"/>
      <c r="C541" s="12"/>
      <c r="D541" s="12"/>
      <c r="E541" s="12"/>
      <c r="F541" s="12"/>
      <c r="G541" s="16"/>
      <c r="H541" s="16"/>
      <c r="I541" s="17"/>
      <c r="J541" s="14" t="str">
        <f>IF(COUNTA(A541:I541)=0,"",IF(OR(C541="",SUMPRODUCT(--(Technicians!$A$2:$A$26=C541))&lt;&gt;1),"Check ID",IF(OR(NOT(AND(ISNUMBER(B541),B541&gt;=18264,B541&lt;=73050)),AND(D541&lt;&gt;"Repair",D541&lt;&gt;"Maintenance",D541&lt;&gt;"Install",D541&lt;&gt;"Inspection"),AND(E541&lt;&gt;"Yes",E541&lt;&gt;"No"),AND(F541&lt;&gt;"Yes",F541&lt;&gt;"No"),AND(D541="Repair",G541=""),COUNT(G541:I541)&lt;COUNTA(G541:I541),MIN(G541:I541)&lt;0),"Check inputs","OK")))</f>
        <v/>
      </c>
    </row>
    <row r="542" spans="1:10" x14ac:dyDescent="0.25">
      <c r="A542" s="12"/>
      <c r="B542" s="15"/>
      <c r="C542" s="12"/>
      <c r="D542" s="12"/>
      <c r="E542" s="12"/>
      <c r="F542" s="12"/>
      <c r="G542" s="16"/>
      <c r="H542" s="16"/>
      <c r="I542" s="17"/>
      <c r="J542" s="14" t="str">
        <f>IF(COUNTA(A542:I542)=0,"",IF(OR(C542="",SUMPRODUCT(--(Technicians!$A$2:$A$26=C542))&lt;&gt;1),"Check ID",IF(OR(NOT(AND(ISNUMBER(B542),B542&gt;=18264,B542&lt;=73050)),AND(D542&lt;&gt;"Repair",D542&lt;&gt;"Maintenance",D542&lt;&gt;"Install",D542&lt;&gt;"Inspection"),AND(E542&lt;&gt;"Yes",E542&lt;&gt;"No"),AND(F542&lt;&gt;"Yes",F542&lt;&gt;"No"),AND(D542="Repair",G542=""),COUNT(G542:I542)&lt;COUNTA(G542:I542),MIN(G542:I542)&lt;0),"Check inputs","OK")))</f>
        <v/>
      </c>
    </row>
    <row r="543" spans="1:10" x14ac:dyDescent="0.25">
      <c r="A543" s="12"/>
      <c r="B543" s="15"/>
      <c r="C543" s="12"/>
      <c r="D543" s="12"/>
      <c r="E543" s="12"/>
      <c r="F543" s="12"/>
      <c r="G543" s="16"/>
      <c r="H543" s="16"/>
      <c r="I543" s="17"/>
      <c r="J543" s="14" t="str">
        <f>IF(COUNTA(A543:I543)=0,"",IF(OR(C543="",SUMPRODUCT(--(Technicians!$A$2:$A$26=C543))&lt;&gt;1),"Check ID",IF(OR(NOT(AND(ISNUMBER(B543),B543&gt;=18264,B543&lt;=73050)),AND(D543&lt;&gt;"Repair",D543&lt;&gt;"Maintenance",D543&lt;&gt;"Install",D543&lt;&gt;"Inspection"),AND(E543&lt;&gt;"Yes",E543&lt;&gt;"No"),AND(F543&lt;&gt;"Yes",F543&lt;&gt;"No"),AND(D543="Repair",G543=""),COUNT(G543:I543)&lt;COUNTA(G543:I543),MIN(G543:I543)&lt;0),"Check inputs","OK")))</f>
        <v/>
      </c>
    </row>
    <row r="544" spans="1:10" x14ac:dyDescent="0.25">
      <c r="A544" s="12"/>
      <c r="B544" s="15"/>
      <c r="C544" s="12"/>
      <c r="D544" s="12"/>
      <c r="E544" s="12"/>
      <c r="F544" s="12"/>
      <c r="G544" s="16"/>
      <c r="H544" s="16"/>
      <c r="I544" s="17"/>
      <c r="J544" s="14" t="str">
        <f>IF(COUNTA(A544:I544)=0,"",IF(OR(C544="",SUMPRODUCT(--(Technicians!$A$2:$A$26=C544))&lt;&gt;1),"Check ID",IF(OR(NOT(AND(ISNUMBER(B544),B544&gt;=18264,B544&lt;=73050)),AND(D544&lt;&gt;"Repair",D544&lt;&gt;"Maintenance",D544&lt;&gt;"Install",D544&lt;&gt;"Inspection"),AND(E544&lt;&gt;"Yes",E544&lt;&gt;"No"),AND(F544&lt;&gt;"Yes",F544&lt;&gt;"No"),AND(D544="Repair",G544=""),COUNT(G544:I544)&lt;COUNTA(G544:I544),MIN(G544:I544)&lt;0),"Check inputs","OK")))</f>
        <v/>
      </c>
    </row>
    <row r="545" spans="1:10" x14ac:dyDescent="0.25">
      <c r="A545" s="12"/>
      <c r="B545" s="15"/>
      <c r="C545" s="12"/>
      <c r="D545" s="12"/>
      <c r="E545" s="12"/>
      <c r="F545" s="12"/>
      <c r="G545" s="16"/>
      <c r="H545" s="16"/>
      <c r="I545" s="17"/>
      <c r="J545" s="14" t="str">
        <f>IF(COUNTA(A545:I545)=0,"",IF(OR(C545="",SUMPRODUCT(--(Technicians!$A$2:$A$26=C545))&lt;&gt;1),"Check ID",IF(OR(NOT(AND(ISNUMBER(B545),B545&gt;=18264,B545&lt;=73050)),AND(D545&lt;&gt;"Repair",D545&lt;&gt;"Maintenance",D545&lt;&gt;"Install",D545&lt;&gt;"Inspection"),AND(E545&lt;&gt;"Yes",E545&lt;&gt;"No"),AND(F545&lt;&gt;"Yes",F545&lt;&gt;"No"),AND(D545="Repair",G545=""),COUNT(G545:I545)&lt;COUNTA(G545:I545),MIN(G545:I545)&lt;0),"Check inputs","OK")))</f>
        <v/>
      </c>
    </row>
    <row r="546" spans="1:10" x14ac:dyDescent="0.25">
      <c r="A546" s="12"/>
      <c r="B546" s="15"/>
      <c r="C546" s="12"/>
      <c r="D546" s="12"/>
      <c r="E546" s="12"/>
      <c r="F546" s="12"/>
      <c r="G546" s="16"/>
      <c r="H546" s="16"/>
      <c r="I546" s="17"/>
      <c r="J546" s="14" t="str">
        <f>IF(COUNTA(A546:I546)=0,"",IF(OR(C546="",SUMPRODUCT(--(Technicians!$A$2:$A$26=C546))&lt;&gt;1),"Check ID",IF(OR(NOT(AND(ISNUMBER(B546),B546&gt;=18264,B546&lt;=73050)),AND(D546&lt;&gt;"Repair",D546&lt;&gt;"Maintenance",D546&lt;&gt;"Install",D546&lt;&gt;"Inspection"),AND(E546&lt;&gt;"Yes",E546&lt;&gt;"No"),AND(F546&lt;&gt;"Yes",F546&lt;&gt;"No"),AND(D546="Repair",G546=""),COUNT(G546:I546)&lt;COUNTA(G546:I546),MIN(G546:I546)&lt;0),"Check inputs","OK")))</f>
        <v/>
      </c>
    </row>
    <row r="547" spans="1:10" x14ac:dyDescent="0.25">
      <c r="A547" s="12"/>
      <c r="B547" s="15"/>
      <c r="C547" s="12"/>
      <c r="D547" s="12"/>
      <c r="E547" s="12"/>
      <c r="F547" s="12"/>
      <c r="G547" s="16"/>
      <c r="H547" s="16"/>
      <c r="I547" s="17"/>
      <c r="J547" s="14" t="str">
        <f>IF(COUNTA(A547:I547)=0,"",IF(OR(C547="",SUMPRODUCT(--(Technicians!$A$2:$A$26=C547))&lt;&gt;1),"Check ID",IF(OR(NOT(AND(ISNUMBER(B547),B547&gt;=18264,B547&lt;=73050)),AND(D547&lt;&gt;"Repair",D547&lt;&gt;"Maintenance",D547&lt;&gt;"Install",D547&lt;&gt;"Inspection"),AND(E547&lt;&gt;"Yes",E547&lt;&gt;"No"),AND(F547&lt;&gt;"Yes",F547&lt;&gt;"No"),AND(D547="Repair",G547=""),COUNT(G547:I547)&lt;COUNTA(G547:I547),MIN(G547:I547)&lt;0),"Check inputs","OK")))</f>
        <v/>
      </c>
    </row>
    <row r="548" spans="1:10" x14ac:dyDescent="0.25">
      <c r="A548" s="12"/>
      <c r="B548" s="15"/>
      <c r="C548" s="12"/>
      <c r="D548" s="12"/>
      <c r="E548" s="12"/>
      <c r="F548" s="12"/>
      <c r="G548" s="16"/>
      <c r="H548" s="16"/>
      <c r="I548" s="17"/>
      <c r="J548" s="14" t="str">
        <f>IF(COUNTA(A548:I548)=0,"",IF(OR(C548="",SUMPRODUCT(--(Technicians!$A$2:$A$26=C548))&lt;&gt;1),"Check ID",IF(OR(NOT(AND(ISNUMBER(B548),B548&gt;=18264,B548&lt;=73050)),AND(D548&lt;&gt;"Repair",D548&lt;&gt;"Maintenance",D548&lt;&gt;"Install",D548&lt;&gt;"Inspection"),AND(E548&lt;&gt;"Yes",E548&lt;&gt;"No"),AND(F548&lt;&gt;"Yes",F548&lt;&gt;"No"),AND(D548="Repair",G548=""),COUNT(G548:I548)&lt;COUNTA(G548:I548),MIN(G548:I548)&lt;0),"Check inputs","OK")))</f>
        <v/>
      </c>
    </row>
    <row r="549" spans="1:10" x14ac:dyDescent="0.25">
      <c r="A549" s="12"/>
      <c r="B549" s="15"/>
      <c r="C549" s="12"/>
      <c r="D549" s="12"/>
      <c r="E549" s="12"/>
      <c r="F549" s="12"/>
      <c r="G549" s="16"/>
      <c r="H549" s="16"/>
      <c r="I549" s="17"/>
      <c r="J549" s="14" t="str">
        <f>IF(COUNTA(A549:I549)=0,"",IF(OR(C549="",SUMPRODUCT(--(Technicians!$A$2:$A$26=C549))&lt;&gt;1),"Check ID",IF(OR(NOT(AND(ISNUMBER(B549),B549&gt;=18264,B549&lt;=73050)),AND(D549&lt;&gt;"Repair",D549&lt;&gt;"Maintenance",D549&lt;&gt;"Install",D549&lt;&gt;"Inspection"),AND(E549&lt;&gt;"Yes",E549&lt;&gt;"No"),AND(F549&lt;&gt;"Yes",F549&lt;&gt;"No"),AND(D549="Repair",G549=""),COUNT(G549:I549)&lt;COUNTA(G549:I549),MIN(G549:I549)&lt;0),"Check inputs","OK")))</f>
        <v/>
      </c>
    </row>
    <row r="550" spans="1:10" x14ac:dyDescent="0.25">
      <c r="A550" s="12"/>
      <c r="B550" s="15"/>
      <c r="C550" s="12"/>
      <c r="D550" s="12"/>
      <c r="E550" s="12"/>
      <c r="F550" s="12"/>
      <c r="G550" s="16"/>
      <c r="H550" s="16"/>
      <c r="I550" s="17"/>
      <c r="J550" s="14" t="str">
        <f>IF(COUNTA(A550:I550)=0,"",IF(OR(C550="",SUMPRODUCT(--(Technicians!$A$2:$A$26=C550))&lt;&gt;1),"Check ID",IF(OR(NOT(AND(ISNUMBER(B550),B550&gt;=18264,B550&lt;=73050)),AND(D550&lt;&gt;"Repair",D550&lt;&gt;"Maintenance",D550&lt;&gt;"Install",D550&lt;&gt;"Inspection"),AND(E550&lt;&gt;"Yes",E550&lt;&gt;"No"),AND(F550&lt;&gt;"Yes",F550&lt;&gt;"No"),AND(D550="Repair",G550=""),COUNT(G550:I550)&lt;COUNTA(G550:I550),MIN(G550:I550)&lt;0),"Check inputs","OK")))</f>
        <v/>
      </c>
    </row>
    <row r="551" spans="1:10" x14ac:dyDescent="0.25">
      <c r="A551" s="12"/>
      <c r="B551" s="15"/>
      <c r="C551" s="12"/>
      <c r="D551" s="12"/>
      <c r="E551" s="12"/>
      <c r="F551" s="12"/>
      <c r="G551" s="16"/>
      <c r="H551" s="16"/>
      <c r="I551" s="17"/>
      <c r="J551" s="14" t="str">
        <f>IF(COUNTA(A551:I551)=0,"",IF(OR(C551="",SUMPRODUCT(--(Technicians!$A$2:$A$26=C551))&lt;&gt;1),"Check ID",IF(OR(NOT(AND(ISNUMBER(B551),B551&gt;=18264,B551&lt;=73050)),AND(D551&lt;&gt;"Repair",D551&lt;&gt;"Maintenance",D551&lt;&gt;"Install",D551&lt;&gt;"Inspection"),AND(E551&lt;&gt;"Yes",E551&lt;&gt;"No"),AND(F551&lt;&gt;"Yes",F551&lt;&gt;"No"),AND(D551="Repair",G551=""),COUNT(G551:I551)&lt;COUNTA(G551:I551),MIN(G551:I551)&lt;0),"Check inputs","OK")))</f>
        <v/>
      </c>
    </row>
    <row r="552" spans="1:10" x14ac:dyDescent="0.25">
      <c r="A552" s="12"/>
      <c r="B552" s="15"/>
      <c r="C552" s="12"/>
      <c r="D552" s="12"/>
      <c r="E552" s="12"/>
      <c r="F552" s="12"/>
      <c r="G552" s="16"/>
      <c r="H552" s="16"/>
      <c r="I552" s="17"/>
      <c r="J552" s="14" t="str">
        <f>IF(COUNTA(A552:I552)=0,"",IF(OR(C552="",SUMPRODUCT(--(Technicians!$A$2:$A$26=C552))&lt;&gt;1),"Check ID",IF(OR(NOT(AND(ISNUMBER(B552),B552&gt;=18264,B552&lt;=73050)),AND(D552&lt;&gt;"Repair",D552&lt;&gt;"Maintenance",D552&lt;&gt;"Install",D552&lt;&gt;"Inspection"),AND(E552&lt;&gt;"Yes",E552&lt;&gt;"No"),AND(F552&lt;&gt;"Yes",F552&lt;&gt;"No"),AND(D552="Repair",G552=""),COUNT(G552:I552)&lt;COUNTA(G552:I552),MIN(G552:I552)&lt;0),"Check inputs","OK")))</f>
        <v/>
      </c>
    </row>
    <row r="553" spans="1:10" x14ac:dyDescent="0.25">
      <c r="A553" s="12"/>
      <c r="B553" s="15"/>
      <c r="C553" s="12"/>
      <c r="D553" s="12"/>
      <c r="E553" s="12"/>
      <c r="F553" s="12"/>
      <c r="G553" s="16"/>
      <c r="H553" s="16"/>
      <c r="I553" s="17"/>
      <c r="J553" s="14" t="str">
        <f>IF(COUNTA(A553:I553)=0,"",IF(OR(C553="",SUMPRODUCT(--(Technicians!$A$2:$A$26=C553))&lt;&gt;1),"Check ID",IF(OR(NOT(AND(ISNUMBER(B553),B553&gt;=18264,B553&lt;=73050)),AND(D553&lt;&gt;"Repair",D553&lt;&gt;"Maintenance",D553&lt;&gt;"Install",D553&lt;&gt;"Inspection"),AND(E553&lt;&gt;"Yes",E553&lt;&gt;"No"),AND(F553&lt;&gt;"Yes",F553&lt;&gt;"No"),AND(D553="Repair",G553=""),COUNT(G553:I553)&lt;COUNTA(G553:I553),MIN(G553:I553)&lt;0),"Check inputs","OK")))</f>
        <v/>
      </c>
    </row>
    <row r="554" spans="1:10" x14ac:dyDescent="0.25">
      <c r="A554" s="12"/>
      <c r="B554" s="15"/>
      <c r="C554" s="12"/>
      <c r="D554" s="12"/>
      <c r="E554" s="12"/>
      <c r="F554" s="12"/>
      <c r="G554" s="16"/>
      <c r="H554" s="16"/>
      <c r="I554" s="17"/>
      <c r="J554" s="14" t="str">
        <f>IF(COUNTA(A554:I554)=0,"",IF(OR(C554="",SUMPRODUCT(--(Technicians!$A$2:$A$26=C554))&lt;&gt;1),"Check ID",IF(OR(NOT(AND(ISNUMBER(B554),B554&gt;=18264,B554&lt;=73050)),AND(D554&lt;&gt;"Repair",D554&lt;&gt;"Maintenance",D554&lt;&gt;"Install",D554&lt;&gt;"Inspection"),AND(E554&lt;&gt;"Yes",E554&lt;&gt;"No"),AND(F554&lt;&gt;"Yes",F554&lt;&gt;"No"),AND(D554="Repair",G554=""),COUNT(G554:I554)&lt;COUNTA(G554:I554),MIN(G554:I554)&lt;0),"Check inputs","OK")))</f>
        <v/>
      </c>
    </row>
    <row r="555" spans="1:10" x14ac:dyDescent="0.25">
      <c r="A555" s="12"/>
      <c r="B555" s="15"/>
      <c r="C555" s="12"/>
      <c r="D555" s="12"/>
      <c r="E555" s="12"/>
      <c r="F555" s="12"/>
      <c r="G555" s="16"/>
      <c r="H555" s="16"/>
      <c r="I555" s="17"/>
      <c r="J555" s="14" t="str">
        <f>IF(COUNTA(A555:I555)=0,"",IF(OR(C555="",SUMPRODUCT(--(Technicians!$A$2:$A$26=C555))&lt;&gt;1),"Check ID",IF(OR(NOT(AND(ISNUMBER(B555),B555&gt;=18264,B555&lt;=73050)),AND(D555&lt;&gt;"Repair",D555&lt;&gt;"Maintenance",D555&lt;&gt;"Install",D555&lt;&gt;"Inspection"),AND(E555&lt;&gt;"Yes",E555&lt;&gt;"No"),AND(F555&lt;&gt;"Yes",F555&lt;&gt;"No"),AND(D555="Repair",G555=""),COUNT(G555:I555)&lt;COUNTA(G555:I555),MIN(G555:I555)&lt;0),"Check inputs","OK")))</f>
        <v/>
      </c>
    </row>
    <row r="556" spans="1:10" x14ac:dyDescent="0.25">
      <c r="A556" s="12"/>
      <c r="B556" s="15"/>
      <c r="C556" s="12"/>
      <c r="D556" s="12"/>
      <c r="E556" s="12"/>
      <c r="F556" s="12"/>
      <c r="G556" s="16"/>
      <c r="H556" s="16"/>
      <c r="I556" s="17"/>
      <c r="J556" s="14" t="str">
        <f>IF(COUNTA(A556:I556)=0,"",IF(OR(C556="",SUMPRODUCT(--(Technicians!$A$2:$A$26=C556))&lt;&gt;1),"Check ID",IF(OR(NOT(AND(ISNUMBER(B556),B556&gt;=18264,B556&lt;=73050)),AND(D556&lt;&gt;"Repair",D556&lt;&gt;"Maintenance",D556&lt;&gt;"Install",D556&lt;&gt;"Inspection"),AND(E556&lt;&gt;"Yes",E556&lt;&gt;"No"),AND(F556&lt;&gt;"Yes",F556&lt;&gt;"No"),AND(D556="Repair",G556=""),COUNT(G556:I556)&lt;COUNTA(G556:I556),MIN(G556:I556)&lt;0),"Check inputs","OK")))</f>
        <v/>
      </c>
    </row>
    <row r="557" spans="1:10" x14ac:dyDescent="0.25">
      <c r="A557" s="12"/>
      <c r="B557" s="15"/>
      <c r="C557" s="12"/>
      <c r="D557" s="12"/>
      <c r="E557" s="12"/>
      <c r="F557" s="12"/>
      <c r="G557" s="16"/>
      <c r="H557" s="16"/>
      <c r="I557" s="17"/>
      <c r="J557" s="14" t="str">
        <f>IF(COUNTA(A557:I557)=0,"",IF(OR(C557="",SUMPRODUCT(--(Technicians!$A$2:$A$26=C557))&lt;&gt;1),"Check ID",IF(OR(NOT(AND(ISNUMBER(B557),B557&gt;=18264,B557&lt;=73050)),AND(D557&lt;&gt;"Repair",D557&lt;&gt;"Maintenance",D557&lt;&gt;"Install",D557&lt;&gt;"Inspection"),AND(E557&lt;&gt;"Yes",E557&lt;&gt;"No"),AND(F557&lt;&gt;"Yes",F557&lt;&gt;"No"),AND(D557="Repair",G557=""),COUNT(G557:I557)&lt;COUNTA(G557:I557),MIN(G557:I557)&lt;0),"Check inputs","OK")))</f>
        <v/>
      </c>
    </row>
    <row r="558" spans="1:10" x14ac:dyDescent="0.25">
      <c r="A558" s="12"/>
      <c r="B558" s="15"/>
      <c r="C558" s="12"/>
      <c r="D558" s="12"/>
      <c r="E558" s="12"/>
      <c r="F558" s="12"/>
      <c r="G558" s="16"/>
      <c r="H558" s="16"/>
      <c r="I558" s="17"/>
      <c r="J558" s="14" t="str">
        <f>IF(COUNTA(A558:I558)=0,"",IF(OR(C558="",SUMPRODUCT(--(Technicians!$A$2:$A$26=C558))&lt;&gt;1),"Check ID",IF(OR(NOT(AND(ISNUMBER(B558),B558&gt;=18264,B558&lt;=73050)),AND(D558&lt;&gt;"Repair",D558&lt;&gt;"Maintenance",D558&lt;&gt;"Install",D558&lt;&gt;"Inspection"),AND(E558&lt;&gt;"Yes",E558&lt;&gt;"No"),AND(F558&lt;&gt;"Yes",F558&lt;&gt;"No"),AND(D558="Repair",G558=""),COUNT(G558:I558)&lt;COUNTA(G558:I558),MIN(G558:I558)&lt;0),"Check inputs","OK")))</f>
        <v/>
      </c>
    </row>
    <row r="559" spans="1:10" x14ac:dyDescent="0.25">
      <c r="A559" s="12"/>
      <c r="B559" s="15"/>
      <c r="C559" s="12"/>
      <c r="D559" s="12"/>
      <c r="E559" s="12"/>
      <c r="F559" s="12"/>
      <c r="G559" s="16"/>
      <c r="H559" s="16"/>
      <c r="I559" s="17"/>
      <c r="J559" s="14" t="str">
        <f>IF(COUNTA(A559:I559)=0,"",IF(OR(C559="",SUMPRODUCT(--(Technicians!$A$2:$A$26=C559))&lt;&gt;1),"Check ID",IF(OR(NOT(AND(ISNUMBER(B559),B559&gt;=18264,B559&lt;=73050)),AND(D559&lt;&gt;"Repair",D559&lt;&gt;"Maintenance",D559&lt;&gt;"Install",D559&lt;&gt;"Inspection"),AND(E559&lt;&gt;"Yes",E559&lt;&gt;"No"),AND(F559&lt;&gt;"Yes",F559&lt;&gt;"No"),AND(D559="Repair",G559=""),COUNT(G559:I559)&lt;COUNTA(G559:I559),MIN(G559:I559)&lt;0),"Check inputs","OK")))</f>
        <v/>
      </c>
    </row>
    <row r="560" spans="1:10" x14ac:dyDescent="0.25">
      <c r="A560" s="12"/>
      <c r="B560" s="15"/>
      <c r="C560" s="12"/>
      <c r="D560" s="12"/>
      <c r="E560" s="12"/>
      <c r="F560" s="12"/>
      <c r="G560" s="16"/>
      <c r="H560" s="16"/>
      <c r="I560" s="17"/>
      <c r="J560" s="14" t="str">
        <f>IF(COUNTA(A560:I560)=0,"",IF(OR(C560="",SUMPRODUCT(--(Technicians!$A$2:$A$26=C560))&lt;&gt;1),"Check ID",IF(OR(NOT(AND(ISNUMBER(B560),B560&gt;=18264,B560&lt;=73050)),AND(D560&lt;&gt;"Repair",D560&lt;&gt;"Maintenance",D560&lt;&gt;"Install",D560&lt;&gt;"Inspection"),AND(E560&lt;&gt;"Yes",E560&lt;&gt;"No"),AND(F560&lt;&gt;"Yes",F560&lt;&gt;"No"),AND(D560="Repair",G560=""),COUNT(G560:I560)&lt;COUNTA(G560:I560),MIN(G560:I560)&lt;0),"Check inputs","OK")))</f>
        <v/>
      </c>
    </row>
    <row r="561" spans="1:10" x14ac:dyDescent="0.25">
      <c r="A561" s="12"/>
      <c r="B561" s="15"/>
      <c r="C561" s="12"/>
      <c r="D561" s="12"/>
      <c r="E561" s="12"/>
      <c r="F561" s="12"/>
      <c r="G561" s="16"/>
      <c r="H561" s="16"/>
      <c r="I561" s="17"/>
      <c r="J561" s="14" t="str">
        <f>IF(COUNTA(A561:I561)=0,"",IF(OR(C561="",SUMPRODUCT(--(Technicians!$A$2:$A$26=C561))&lt;&gt;1),"Check ID",IF(OR(NOT(AND(ISNUMBER(B561),B561&gt;=18264,B561&lt;=73050)),AND(D561&lt;&gt;"Repair",D561&lt;&gt;"Maintenance",D561&lt;&gt;"Install",D561&lt;&gt;"Inspection"),AND(E561&lt;&gt;"Yes",E561&lt;&gt;"No"),AND(F561&lt;&gt;"Yes",F561&lt;&gt;"No"),AND(D561="Repair",G561=""),COUNT(G561:I561)&lt;COUNTA(G561:I561),MIN(G561:I561)&lt;0),"Check inputs","OK")))</f>
        <v/>
      </c>
    </row>
    <row r="562" spans="1:10" x14ac:dyDescent="0.25">
      <c r="A562" s="12"/>
      <c r="B562" s="15"/>
      <c r="C562" s="12"/>
      <c r="D562" s="12"/>
      <c r="E562" s="12"/>
      <c r="F562" s="12"/>
      <c r="G562" s="16"/>
      <c r="H562" s="16"/>
      <c r="I562" s="17"/>
      <c r="J562" s="14" t="str">
        <f>IF(COUNTA(A562:I562)=0,"",IF(OR(C562="",SUMPRODUCT(--(Technicians!$A$2:$A$26=C562))&lt;&gt;1),"Check ID",IF(OR(NOT(AND(ISNUMBER(B562),B562&gt;=18264,B562&lt;=73050)),AND(D562&lt;&gt;"Repair",D562&lt;&gt;"Maintenance",D562&lt;&gt;"Install",D562&lt;&gt;"Inspection"),AND(E562&lt;&gt;"Yes",E562&lt;&gt;"No"),AND(F562&lt;&gt;"Yes",F562&lt;&gt;"No"),AND(D562="Repair",G562=""),COUNT(G562:I562)&lt;COUNTA(G562:I562),MIN(G562:I562)&lt;0),"Check inputs","OK")))</f>
        <v/>
      </c>
    </row>
    <row r="563" spans="1:10" x14ac:dyDescent="0.25">
      <c r="A563" s="12"/>
      <c r="B563" s="15"/>
      <c r="C563" s="12"/>
      <c r="D563" s="12"/>
      <c r="E563" s="12"/>
      <c r="F563" s="12"/>
      <c r="G563" s="16"/>
      <c r="H563" s="16"/>
      <c r="I563" s="17"/>
      <c r="J563" s="14" t="str">
        <f>IF(COUNTA(A563:I563)=0,"",IF(OR(C563="",SUMPRODUCT(--(Technicians!$A$2:$A$26=C563))&lt;&gt;1),"Check ID",IF(OR(NOT(AND(ISNUMBER(B563),B563&gt;=18264,B563&lt;=73050)),AND(D563&lt;&gt;"Repair",D563&lt;&gt;"Maintenance",D563&lt;&gt;"Install",D563&lt;&gt;"Inspection"),AND(E563&lt;&gt;"Yes",E563&lt;&gt;"No"),AND(F563&lt;&gt;"Yes",F563&lt;&gt;"No"),AND(D563="Repair",G563=""),COUNT(G563:I563)&lt;COUNTA(G563:I563),MIN(G563:I563)&lt;0),"Check inputs","OK")))</f>
        <v/>
      </c>
    </row>
    <row r="564" spans="1:10" x14ac:dyDescent="0.25">
      <c r="A564" s="12"/>
      <c r="B564" s="15"/>
      <c r="C564" s="12"/>
      <c r="D564" s="12"/>
      <c r="E564" s="12"/>
      <c r="F564" s="12"/>
      <c r="G564" s="16"/>
      <c r="H564" s="16"/>
      <c r="I564" s="17"/>
      <c r="J564" s="14" t="str">
        <f>IF(COUNTA(A564:I564)=0,"",IF(OR(C564="",SUMPRODUCT(--(Technicians!$A$2:$A$26=C564))&lt;&gt;1),"Check ID",IF(OR(NOT(AND(ISNUMBER(B564),B564&gt;=18264,B564&lt;=73050)),AND(D564&lt;&gt;"Repair",D564&lt;&gt;"Maintenance",D564&lt;&gt;"Install",D564&lt;&gt;"Inspection"),AND(E564&lt;&gt;"Yes",E564&lt;&gt;"No"),AND(F564&lt;&gt;"Yes",F564&lt;&gt;"No"),AND(D564="Repair",G564=""),COUNT(G564:I564)&lt;COUNTA(G564:I564),MIN(G564:I564)&lt;0),"Check inputs","OK")))</f>
        <v/>
      </c>
    </row>
    <row r="565" spans="1:10" x14ac:dyDescent="0.25">
      <c r="A565" s="12"/>
      <c r="B565" s="15"/>
      <c r="C565" s="12"/>
      <c r="D565" s="12"/>
      <c r="E565" s="12"/>
      <c r="F565" s="12"/>
      <c r="G565" s="16"/>
      <c r="H565" s="16"/>
      <c r="I565" s="17"/>
      <c r="J565" s="14" t="str">
        <f>IF(COUNTA(A565:I565)=0,"",IF(OR(C565="",SUMPRODUCT(--(Technicians!$A$2:$A$26=C565))&lt;&gt;1),"Check ID",IF(OR(NOT(AND(ISNUMBER(B565),B565&gt;=18264,B565&lt;=73050)),AND(D565&lt;&gt;"Repair",D565&lt;&gt;"Maintenance",D565&lt;&gt;"Install",D565&lt;&gt;"Inspection"),AND(E565&lt;&gt;"Yes",E565&lt;&gt;"No"),AND(F565&lt;&gt;"Yes",F565&lt;&gt;"No"),AND(D565="Repair",G565=""),COUNT(G565:I565)&lt;COUNTA(G565:I565),MIN(G565:I565)&lt;0),"Check inputs","OK")))</f>
        <v/>
      </c>
    </row>
    <row r="566" spans="1:10" x14ac:dyDescent="0.25">
      <c r="A566" s="12"/>
      <c r="B566" s="15"/>
      <c r="C566" s="12"/>
      <c r="D566" s="12"/>
      <c r="E566" s="12"/>
      <c r="F566" s="12"/>
      <c r="G566" s="16"/>
      <c r="H566" s="16"/>
      <c r="I566" s="17"/>
      <c r="J566" s="14" t="str">
        <f>IF(COUNTA(A566:I566)=0,"",IF(OR(C566="",SUMPRODUCT(--(Technicians!$A$2:$A$26=C566))&lt;&gt;1),"Check ID",IF(OR(NOT(AND(ISNUMBER(B566),B566&gt;=18264,B566&lt;=73050)),AND(D566&lt;&gt;"Repair",D566&lt;&gt;"Maintenance",D566&lt;&gt;"Install",D566&lt;&gt;"Inspection"),AND(E566&lt;&gt;"Yes",E566&lt;&gt;"No"),AND(F566&lt;&gt;"Yes",F566&lt;&gt;"No"),AND(D566="Repair",G566=""),COUNT(G566:I566)&lt;COUNTA(G566:I566),MIN(G566:I566)&lt;0),"Check inputs","OK")))</f>
        <v/>
      </c>
    </row>
    <row r="567" spans="1:10" x14ac:dyDescent="0.25">
      <c r="A567" s="12"/>
      <c r="B567" s="15"/>
      <c r="C567" s="12"/>
      <c r="D567" s="12"/>
      <c r="E567" s="12"/>
      <c r="F567" s="12"/>
      <c r="G567" s="16"/>
      <c r="H567" s="16"/>
      <c r="I567" s="17"/>
      <c r="J567" s="14" t="str">
        <f>IF(COUNTA(A567:I567)=0,"",IF(OR(C567="",SUMPRODUCT(--(Technicians!$A$2:$A$26=C567))&lt;&gt;1),"Check ID",IF(OR(NOT(AND(ISNUMBER(B567),B567&gt;=18264,B567&lt;=73050)),AND(D567&lt;&gt;"Repair",D567&lt;&gt;"Maintenance",D567&lt;&gt;"Install",D567&lt;&gt;"Inspection"),AND(E567&lt;&gt;"Yes",E567&lt;&gt;"No"),AND(F567&lt;&gt;"Yes",F567&lt;&gt;"No"),AND(D567="Repair",G567=""),COUNT(G567:I567)&lt;COUNTA(G567:I567),MIN(G567:I567)&lt;0),"Check inputs","OK")))</f>
        <v/>
      </c>
    </row>
    <row r="568" spans="1:10" x14ac:dyDescent="0.25">
      <c r="A568" s="12"/>
      <c r="B568" s="15"/>
      <c r="C568" s="12"/>
      <c r="D568" s="12"/>
      <c r="E568" s="12"/>
      <c r="F568" s="12"/>
      <c r="G568" s="16"/>
      <c r="H568" s="16"/>
      <c r="I568" s="17"/>
      <c r="J568" s="14" t="str">
        <f>IF(COUNTA(A568:I568)=0,"",IF(OR(C568="",SUMPRODUCT(--(Technicians!$A$2:$A$26=C568))&lt;&gt;1),"Check ID",IF(OR(NOT(AND(ISNUMBER(B568),B568&gt;=18264,B568&lt;=73050)),AND(D568&lt;&gt;"Repair",D568&lt;&gt;"Maintenance",D568&lt;&gt;"Install",D568&lt;&gt;"Inspection"),AND(E568&lt;&gt;"Yes",E568&lt;&gt;"No"),AND(F568&lt;&gt;"Yes",F568&lt;&gt;"No"),AND(D568="Repair",G568=""),COUNT(G568:I568)&lt;COUNTA(G568:I568),MIN(G568:I568)&lt;0),"Check inputs","OK")))</f>
        <v/>
      </c>
    </row>
    <row r="569" spans="1:10" x14ac:dyDescent="0.25">
      <c r="A569" s="12"/>
      <c r="B569" s="15"/>
      <c r="C569" s="12"/>
      <c r="D569" s="12"/>
      <c r="E569" s="12"/>
      <c r="F569" s="12"/>
      <c r="G569" s="16"/>
      <c r="H569" s="16"/>
      <c r="I569" s="17"/>
      <c r="J569" s="14" t="str">
        <f>IF(COUNTA(A569:I569)=0,"",IF(OR(C569="",SUMPRODUCT(--(Technicians!$A$2:$A$26=C569))&lt;&gt;1),"Check ID",IF(OR(NOT(AND(ISNUMBER(B569),B569&gt;=18264,B569&lt;=73050)),AND(D569&lt;&gt;"Repair",D569&lt;&gt;"Maintenance",D569&lt;&gt;"Install",D569&lt;&gt;"Inspection"),AND(E569&lt;&gt;"Yes",E569&lt;&gt;"No"),AND(F569&lt;&gt;"Yes",F569&lt;&gt;"No"),AND(D569="Repair",G569=""),COUNT(G569:I569)&lt;COUNTA(G569:I569),MIN(G569:I569)&lt;0),"Check inputs","OK")))</f>
        <v/>
      </c>
    </row>
    <row r="570" spans="1:10" x14ac:dyDescent="0.25">
      <c r="A570" s="12"/>
      <c r="B570" s="15"/>
      <c r="C570" s="12"/>
      <c r="D570" s="12"/>
      <c r="E570" s="12"/>
      <c r="F570" s="12"/>
      <c r="G570" s="16"/>
      <c r="H570" s="16"/>
      <c r="I570" s="17"/>
      <c r="J570" s="14" t="str">
        <f>IF(COUNTA(A570:I570)=0,"",IF(OR(C570="",SUMPRODUCT(--(Technicians!$A$2:$A$26=C570))&lt;&gt;1),"Check ID",IF(OR(NOT(AND(ISNUMBER(B570),B570&gt;=18264,B570&lt;=73050)),AND(D570&lt;&gt;"Repair",D570&lt;&gt;"Maintenance",D570&lt;&gt;"Install",D570&lt;&gt;"Inspection"),AND(E570&lt;&gt;"Yes",E570&lt;&gt;"No"),AND(F570&lt;&gt;"Yes",F570&lt;&gt;"No"),AND(D570="Repair",G570=""),COUNT(G570:I570)&lt;COUNTA(G570:I570),MIN(G570:I570)&lt;0),"Check inputs","OK")))</f>
        <v/>
      </c>
    </row>
    <row r="571" spans="1:10" x14ac:dyDescent="0.25">
      <c r="A571" s="12"/>
      <c r="B571" s="15"/>
      <c r="C571" s="12"/>
      <c r="D571" s="12"/>
      <c r="E571" s="12"/>
      <c r="F571" s="12"/>
      <c r="G571" s="16"/>
      <c r="H571" s="16"/>
      <c r="I571" s="17"/>
      <c r="J571" s="14" t="str">
        <f>IF(COUNTA(A571:I571)=0,"",IF(OR(C571="",SUMPRODUCT(--(Technicians!$A$2:$A$26=C571))&lt;&gt;1),"Check ID",IF(OR(NOT(AND(ISNUMBER(B571),B571&gt;=18264,B571&lt;=73050)),AND(D571&lt;&gt;"Repair",D571&lt;&gt;"Maintenance",D571&lt;&gt;"Install",D571&lt;&gt;"Inspection"),AND(E571&lt;&gt;"Yes",E571&lt;&gt;"No"),AND(F571&lt;&gt;"Yes",F571&lt;&gt;"No"),AND(D571="Repair",G571=""),COUNT(G571:I571)&lt;COUNTA(G571:I571),MIN(G571:I571)&lt;0),"Check inputs","OK")))</f>
        <v/>
      </c>
    </row>
    <row r="572" spans="1:10" x14ac:dyDescent="0.25">
      <c r="A572" s="12"/>
      <c r="B572" s="15"/>
      <c r="C572" s="12"/>
      <c r="D572" s="12"/>
      <c r="E572" s="12"/>
      <c r="F572" s="12"/>
      <c r="G572" s="16"/>
      <c r="H572" s="16"/>
      <c r="I572" s="17"/>
      <c r="J572" s="14" t="str">
        <f>IF(COUNTA(A572:I572)=0,"",IF(OR(C572="",SUMPRODUCT(--(Technicians!$A$2:$A$26=C572))&lt;&gt;1),"Check ID",IF(OR(NOT(AND(ISNUMBER(B572),B572&gt;=18264,B572&lt;=73050)),AND(D572&lt;&gt;"Repair",D572&lt;&gt;"Maintenance",D572&lt;&gt;"Install",D572&lt;&gt;"Inspection"),AND(E572&lt;&gt;"Yes",E572&lt;&gt;"No"),AND(F572&lt;&gt;"Yes",F572&lt;&gt;"No"),AND(D572="Repair",G572=""),COUNT(G572:I572)&lt;COUNTA(G572:I572),MIN(G572:I572)&lt;0),"Check inputs","OK")))</f>
        <v/>
      </c>
    </row>
    <row r="573" spans="1:10" x14ac:dyDescent="0.25">
      <c r="A573" s="12"/>
      <c r="B573" s="15"/>
      <c r="C573" s="12"/>
      <c r="D573" s="12"/>
      <c r="E573" s="12"/>
      <c r="F573" s="12"/>
      <c r="G573" s="16"/>
      <c r="H573" s="16"/>
      <c r="I573" s="17"/>
      <c r="J573" s="14" t="str">
        <f>IF(COUNTA(A573:I573)=0,"",IF(OR(C573="",SUMPRODUCT(--(Technicians!$A$2:$A$26=C573))&lt;&gt;1),"Check ID",IF(OR(NOT(AND(ISNUMBER(B573),B573&gt;=18264,B573&lt;=73050)),AND(D573&lt;&gt;"Repair",D573&lt;&gt;"Maintenance",D573&lt;&gt;"Install",D573&lt;&gt;"Inspection"),AND(E573&lt;&gt;"Yes",E573&lt;&gt;"No"),AND(F573&lt;&gt;"Yes",F573&lt;&gt;"No"),AND(D573="Repair",G573=""),COUNT(G573:I573)&lt;COUNTA(G573:I573),MIN(G573:I573)&lt;0),"Check inputs","OK")))</f>
        <v/>
      </c>
    </row>
    <row r="574" spans="1:10" x14ac:dyDescent="0.25">
      <c r="A574" s="12"/>
      <c r="B574" s="15"/>
      <c r="C574" s="12"/>
      <c r="D574" s="12"/>
      <c r="E574" s="12"/>
      <c r="F574" s="12"/>
      <c r="G574" s="16"/>
      <c r="H574" s="16"/>
      <c r="I574" s="17"/>
      <c r="J574" s="14" t="str">
        <f>IF(COUNTA(A574:I574)=0,"",IF(OR(C574="",SUMPRODUCT(--(Technicians!$A$2:$A$26=C574))&lt;&gt;1),"Check ID",IF(OR(NOT(AND(ISNUMBER(B574),B574&gt;=18264,B574&lt;=73050)),AND(D574&lt;&gt;"Repair",D574&lt;&gt;"Maintenance",D574&lt;&gt;"Install",D574&lt;&gt;"Inspection"),AND(E574&lt;&gt;"Yes",E574&lt;&gt;"No"),AND(F574&lt;&gt;"Yes",F574&lt;&gt;"No"),AND(D574="Repair",G574=""),COUNT(G574:I574)&lt;COUNTA(G574:I574),MIN(G574:I574)&lt;0),"Check inputs","OK")))</f>
        <v/>
      </c>
    </row>
    <row r="575" spans="1:10" x14ac:dyDescent="0.25">
      <c r="A575" s="12"/>
      <c r="B575" s="15"/>
      <c r="C575" s="12"/>
      <c r="D575" s="12"/>
      <c r="E575" s="12"/>
      <c r="F575" s="12"/>
      <c r="G575" s="16"/>
      <c r="H575" s="16"/>
      <c r="I575" s="17"/>
      <c r="J575" s="14" t="str">
        <f>IF(COUNTA(A575:I575)=0,"",IF(OR(C575="",SUMPRODUCT(--(Technicians!$A$2:$A$26=C575))&lt;&gt;1),"Check ID",IF(OR(NOT(AND(ISNUMBER(B575),B575&gt;=18264,B575&lt;=73050)),AND(D575&lt;&gt;"Repair",D575&lt;&gt;"Maintenance",D575&lt;&gt;"Install",D575&lt;&gt;"Inspection"),AND(E575&lt;&gt;"Yes",E575&lt;&gt;"No"),AND(F575&lt;&gt;"Yes",F575&lt;&gt;"No"),AND(D575="Repair",G575=""),COUNT(G575:I575)&lt;COUNTA(G575:I575),MIN(G575:I575)&lt;0),"Check inputs","OK")))</f>
        <v/>
      </c>
    </row>
    <row r="576" spans="1:10" x14ac:dyDescent="0.25">
      <c r="A576" s="12"/>
      <c r="B576" s="15"/>
      <c r="C576" s="12"/>
      <c r="D576" s="12"/>
      <c r="E576" s="12"/>
      <c r="F576" s="12"/>
      <c r="G576" s="16"/>
      <c r="H576" s="16"/>
      <c r="I576" s="17"/>
      <c r="J576" s="14" t="str">
        <f>IF(COUNTA(A576:I576)=0,"",IF(OR(C576="",SUMPRODUCT(--(Technicians!$A$2:$A$26=C576))&lt;&gt;1),"Check ID",IF(OR(NOT(AND(ISNUMBER(B576),B576&gt;=18264,B576&lt;=73050)),AND(D576&lt;&gt;"Repair",D576&lt;&gt;"Maintenance",D576&lt;&gt;"Install",D576&lt;&gt;"Inspection"),AND(E576&lt;&gt;"Yes",E576&lt;&gt;"No"),AND(F576&lt;&gt;"Yes",F576&lt;&gt;"No"),AND(D576="Repair",G576=""),COUNT(G576:I576)&lt;COUNTA(G576:I576),MIN(G576:I576)&lt;0),"Check inputs","OK")))</f>
        <v/>
      </c>
    </row>
    <row r="577" spans="1:10" x14ac:dyDescent="0.25">
      <c r="A577" s="12"/>
      <c r="B577" s="15"/>
      <c r="C577" s="12"/>
      <c r="D577" s="12"/>
      <c r="E577" s="12"/>
      <c r="F577" s="12"/>
      <c r="G577" s="16"/>
      <c r="H577" s="16"/>
      <c r="I577" s="17"/>
      <c r="J577" s="14" t="str">
        <f>IF(COUNTA(A577:I577)=0,"",IF(OR(C577="",SUMPRODUCT(--(Technicians!$A$2:$A$26=C577))&lt;&gt;1),"Check ID",IF(OR(NOT(AND(ISNUMBER(B577),B577&gt;=18264,B577&lt;=73050)),AND(D577&lt;&gt;"Repair",D577&lt;&gt;"Maintenance",D577&lt;&gt;"Install",D577&lt;&gt;"Inspection"),AND(E577&lt;&gt;"Yes",E577&lt;&gt;"No"),AND(F577&lt;&gt;"Yes",F577&lt;&gt;"No"),AND(D577="Repair",G577=""),COUNT(G577:I577)&lt;COUNTA(G577:I577),MIN(G577:I577)&lt;0),"Check inputs","OK")))</f>
        <v/>
      </c>
    </row>
    <row r="578" spans="1:10" x14ac:dyDescent="0.25">
      <c r="A578" s="12"/>
      <c r="B578" s="15"/>
      <c r="C578" s="12"/>
      <c r="D578" s="12"/>
      <c r="E578" s="12"/>
      <c r="F578" s="12"/>
      <c r="G578" s="16"/>
      <c r="H578" s="16"/>
      <c r="I578" s="17"/>
      <c r="J578" s="14" t="str">
        <f>IF(COUNTA(A578:I578)=0,"",IF(OR(C578="",SUMPRODUCT(--(Technicians!$A$2:$A$26=C578))&lt;&gt;1),"Check ID",IF(OR(NOT(AND(ISNUMBER(B578),B578&gt;=18264,B578&lt;=73050)),AND(D578&lt;&gt;"Repair",D578&lt;&gt;"Maintenance",D578&lt;&gt;"Install",D578&lt;&gt;"Inspection"),AND(E578&lt;&gt;"Yes",E578&lt;&gt;"No"),AND(F578&lt;&gt;"Yes",F578&lt;&gt;"No"),AND(D578="Repair",G578=""),COUNT(G578:I578)&lt;COUNTA(G578:I578),MIN(G578:I578)&lt;0),"Check inputs","OK")))</f>
        <v/>
      </c>
    </row>
    <row r="579" spans="1:10" x14ac:dyDescent="0.25">
      <c r="A579" s="12"/>
      <c r="B579" s="15"/>
      <c r="C579" s="12"/>
      <c r="D579" s="12"/>
      <c r="E579" s="12"/>
      <c r="F579" s="12"/>
      <c r="G579" s="16"/>
      <c r="H579" s="16"/>
      <c r="I579" s="17"/>
      <c r="J579" s="14" t="str">
        <f>IF(COUNTA(A579:I579)=0,"",IF(OR(C579="",SUMPRODUCT(--(Technicians!$A$2:$A$26=C579))&lt;&gt;1),"Check ID",IF(OR(NOT(AND(ISNUMBER(B579),B579&gt;=18264,B579&lt;=73050)),AND(D579&lt;&gt;"Repair",D579&lt;&gt;"Maintenance",D579&lt;&gt;"Install",D579&lt;&gt;"Inspection"),AND(E579&lt;&gt;"Yes",E579&lt;&gt;"No"),AND(F579&lt;&gt;"Yes",F579&lt;&gt;"No"),AND(D579="Repair",G579=""),COUNT(G579:I579)&lt;COUNTA(G579:I579),MIN(G579:I579)&lt;0),"Check inputs","OK")))</f>
        <v/>
      </c>
    </row>
    <row r="580" spans="1:10" x14ac:dyDescent="0.25">
      <c r="A580" s="12"/>
      <c r="B580" s="15"/>
      <c r="C580" s="12"/>
      <c r="D580" s="12"/>
      <c r="E580" s="12"/>
      <c r="F580" s="12"/>
      <c r="G580" s="16"/>
      <c r="H580" s="16"/>
      <c r="I580" s="17"/>
      <c r="J580" s="14" t="str">
        <f>IF(COUNTA(A580:I580)=0,"",IF(OR(C580="",SUMPRODUCT(--(Technicians!$A$2:$A$26=C580))&lt;&gt;1),"Check ID",IF(OR(NOT(AND(ISNUMBER(B580),B580&gt;=18264,B580&lt;=73050)),AND(D580&lt;&gt;"Repair",D580&lt;&gt;"Maintenance",D580&lt;&gt;"Install",D580&lt;&gt;"Inspection"),AND(E580&lt;&gt;"Yes",E580&lt;&gt;"No"),AND(F580&lt;&gt;"Yes",F580&lt;&gt;"No"),AND(D580="Repair",G580=""),COUNT(G580:I580)&lt;COUNTA(G580:I580),MIN(G580:I580)&lt;0),"Check inputs","OK")))</f>
        <v/>
      </c>
    </row>
    <row r="581" spans="1:10" x14ac:dyDescent="0.25">
      <c r="A581" s="12"/>
      <c r="B581" s="15"/>
      <c r="C581" s="12"/>
      <c r="D581" s="12"/>
      <c r="E581" s="12"/>
      <c r="F581" s="12"/>
      <c r="G581" s="16"/>
      <c r="H581" s="16"/>
      <c r="I581" s="17"/>
      <c r="J581" s="14" t="str">
        <f>IF(COUNTA(A581:I581)=0,"",IF(OR(C581="",SUMPRODUCT(--(Technicians!$A$2:$A$26=C581))&lt;&gt;1),"Check ID",IF(OR(NOT(AND(ISNUMBER(B581),B581&gt;=18264,B581&lt;=73050)),AND(D581&lt;&gt;"Repair",D581&lt;&gt;"Maintenance",D581&lt;&gt;"Install",D581&lt;&gt;"Inspection"),AND(E581&lt;&gt;"Yes",E581&lt;&gt;"No"),AND(F581&lt;&gt;"Yes",F581&lt;&gt;"No"),AND(D581="Repair",G581=""),COUNT(G581:I581)&lt;COUNTA(G581:I581),MIN(G581:I581)&lt;0),"Check inputs","OK")))</f>
        <v/>
      </c>
    </row>
    <row r="582" spans="1:10" x14ac:dyDescent="0.25">
      <c r="A582" s="12"/>
      <c r="B582" s="15"/>
      <c r="C582" s="12"/>
      <c r="D582" s="12"/>
      <c r="E582" s="12"/>
      <c r="F582" s="12"/>
      <c r="G582" s="16"/>
      <c r="H582" s="16"/>
      <c r="I582" s="17"/>
      <c r="J582" s="14" t="str">
        <f>IF(COUNTA(A582:I582)=0,"",IF(OR(C582="",SUMPRODUCT(--(Technicians!$A$2:$A$26=C582))&lt;&gt;1),"Check ID",IF(OR(NOT(AND(ISNUMBER(B582),B582&gt;=18264,B582&lt;=73050)),AND(D582&lt;&gt;"Repair",D582&lt;&gt;"Maintenance",D582&lt;&gt;"Install",D582&lt;&gt;"Inspection"),AND(E582&lt;&gt;"Yes",E582&lt;&gt;"No"),AND(F582&lt;&gt;"Yes",F582&lt;&gt;"No"),AND(D582="Repair",G582=""),COUNT(G582:I582)&lt;COUNTA(G582:I582),MIN(G582:I582)&lt;0),"Check inputs","OK")))</f>
        <v/>
      </c>
    </row>
    <row r="583" spans="1:10" x14ac:dyDescent="0.25">
      <c r="A583" s="12"/>
      <c r="B583" s="15"/>
      <c r="C583" s="12"/>
      <c r="D583" s="12"/>
      <c r="E583" s="12"/>
      <c r="F583" s="12"/>
      <c r="G583" s="16"/>
      <c r="H583" s="16"/>
      <c r="I583" s="17"/>
      <c r="J583" s="14" t="str">
        <f>IF(COUNTA(A583:I583)=0,"",IF(OR(C583="",SUMPRODUCT(--(Technicians!$A$2:$A$26=C583))&lt;&gt;1),"Check ID",IF(OR(NOT(AND(ISNUMBER(B583),B583&gt;=18264,B583&lt;=73050)),AND(D583&lt;&gt;"Repair",D583&lt;&gt;"Maintenance",D583&lt;&gt;"Install",D583&lt;&gt;"Inspection"),AND(E583&lt;&gt;"Yes",E583&lt;&gt;"No"),AND(F583&lt;&gt;"Yes",F583&lt;&gt;"No"),AND(D583="Repair",G583=""),COUNT(G583:I583)&lt;COUNTA(G583:I583),MIN(G583:I583)&lt;0),"Check inputs","OK")))</f>
        <v/>
      </c>
    </row>
    <row r="584" spans="1:10" x14ac:dyDescent="0.25">
      <c r="A584" s="12"/>
      <c r="B584" s="15"/>
      <c r="C584" s="12"/>
      <c r="D584" s="12"/>
      <c r="E584" s="12"/>
      <c r="F584" s="12"/>
      <c r="G584" s="16"/>
      <c r="H584" s="16"/>
      <c r="I584" s="17"/>
      <c r="J584" s="14" t="str">
        <f>IF(COUNTA(A584:I584)=0,"",IF(OR(C584="",SUMPRODUCT(--(Technicians!$A$2:$A$26=C584))&lt;&gt;1),"Check ID",IF(OR(NOT(AND(ISNUMBER(B584),B584&gt;=18264,B584&lt;=73050)),AND(D584&lt;&gt;"Repair",D584&lt;&gt;"Maintenance",D584&lt;&gt;"Install",D584&lt;&gt;"Inspection"),AND(E584&lt;&gt;"Yes",E584&lt;&gt;"No"),AND(F584&lt;&gt;"Yes",F584&lt;&gt;"No"),AND(D584="Repair",G584=""),COUNT(G584:I584)&lt;COUNTA(G584:I584),MIN(G584:I584)&lt;0),"Check inputs","OK")))</f>
        <v/>
      </c>
    </row>
    <row r="585" spans="1:10" x14ac:dyDescent="0.25">
      <c r="A585" s="12"/>
      <c r="B585" s="15"/>
      <c r="C585" s="12"/>
      <c r="D585" s="12"/>
      <c r="E585" s="12"/>
      <c r="F585" s="12"/>
      <c r="G585" s="16"/>
      <c r="H585" s="16"/>
      <c r="I585" s="17"/>
      <c r="J585" s="14" t="str">
        <f>IF(COUNTA(A585:I585)=0,"",IF(OR(C585="",SUMPRODUCT(--(Technicians!$A$2:$A$26=C585))&lt;&gt;1),"Check ID",IF(OR(NOT(AND(ISNUMBER(B585),B585&gt;=18264,B585&lt;=73050)),AND(D585&lt;&gt;"Repair",D585&lt;&gt;"Maintenance",D585&lt;&gt;"Install",D585&lt;&gt;"Inspection"),AND(E585&lt;&gt;"Yes",E585&lt;&gt;"No"),AND(F585&lt;&gt;"Yes",F585&lt;&gt;"No"),AND(D585="Repair",G585=""),COUNT(G585:I585)&lt;COUNTA(G585:I585),MIN(G585:I585)&lt;0),"Check inputs","OK")))</f>
        <v/>
      </c>
    </row>
    <row r="586" spans="1:10" x14ac:dyDescent="0.25">
      <c r="A586" s="12"/>
      <c r="B586" s="15"/>
      <c r="C586" s="12"/>
      <c r="D586" s="12"/>
      <c r="E586" s="12"/>
      <c r="F586" s="12"/>
      <c r="G586" s="16"/>
      <c r="H586" s="16"/>
      <c r="I586" s="17"/>
      <c r="J586" s="14" t="str">
        <f>IF(COUNTA(A586:I586)=0,"",IF(OR(C586="",SUMPRODUCT(--(Technicians!$A$2:$A$26=C586))&lt;&gt;1),"Check ID",IF(OR(NOT(AND(ISNUMBER(B586),B586&gt;=18264,B586&lt;=73050)),AND(D586&lt;&gt;"Repair",D586&lt;&gt;"Maintenance",D586&lt;&gt;"Install",D586&lt;&gt;"Inspection"),AND(E586&lt;&gt;"Yes",E586&lt;&gt;"No"),AND(F586&lt;&gt;"Yes",F586&lt;&gt;"No"),AND(D586="Repair",G586=""),COUNT(G586:I586)&lt;COUNTA(G586:I586),MIN(G586:I586)&lt;0),"Check inputs","OK")))</f>
        <v/>
      </c>
    </row>
    <row r="587" spans="1:10" x14ac:dyDescent="0.25">
      <c r="A587" s="12"/>
      <c r="B587" s="15"/>
      <c r="C587" s="12"/>
      <c r="D587" s="12"/>
      <c r="E587" s="12"/>
      <c r="F587" s="12"/>
      <c r="G587" s="16"/>
      <c r="H587" s="16"/>
      <c r="I587" s="17"/>
      <c r="J587" s="14" t="str">
        <f>IF(COUNTA(A587:I587)=0,"",IF(OR(C587="",SUMPRODUCT(--(Technicians!$A$2:$A$26=C587))&lt;&gt;1),"Check ID",IF(OR(NOT(AND(ISNUMBER(B587),B587&gt;=18264,B587&lt;=73050)),AND(D587&lt;&gt;"Repair",D587&lt;&gt;"Maintenance",D587&lt;&gt;"Install",D587&lt;&gt;"Inspection"),AND(E587&lt;&gt;"Yes",E587&lt;&gt;"No"),AND(F587&lt;&gt;"Yes",F587&lt;&gt;"No"),AND(D587="Repair",G587=""),COUNT(G587:I587)&lt;COUNTA(G587:I587),MIN(G587:I587)&lt;0),"Check inputs","OK")))</f>
        <v/>
      </c>
    </row>
    <row r="588" spans="1:10" x14ac:dyDescent="0.25">
      <c r="A588" s="12"/>
      <c r="B588" s="15"/>
      <c r="C588" s="12"/>
      <c r="D588" s="12"/>
      <c r="E588" s="12"/>
      <c r="F588" s="12"/>
      <c r="G588" s="16"/>
      <c r="H588" s="16"/>
      <c r="I588" s="17"/>
      <c r="J588" s="14" t="str">
        <f>IF(COUNTA(A588:I588)=0,"",IF(OR(C588="",SUMPRODUCT(--(Technicians!$A$2:$A$26=C588))&lt;&gt;1),"Check ID",IF(OR(NOT(AND(ISNUMBER(B588),B588&gt;=18264,B588&lt;=73050)),AND(D588&lt;&gt;"Repair",D588&lt;&gt;"Maintenance",D588&lt;&gt;"Install",D588&lt;&gt;"Inspection"),AND(E588&lt;&gt;"Yes",E588&lt;&gt;"No"),AND(F588&lt;&gt;"Yes",F588&lt;&gt;"No"),AND(D588="Repair",G588=""),COUNT(G588:I588)&lt;COUNTA(G588:I588),MIN(G588:I588)&lt;0),"Check inputs","OK")))</f>
        <v/>
      </c>
    </row>
    <row r="589" spans="1:10" x14ac:dyDescent="0.25">
      <c r="A589" s="12"/>
      <c r="B589" s="15"/>
      <c r="C589" s="12"/>
      <c r="D589" s="12"/>
      <c r="E589" s="12"/>
      <c r="F589" s="12"/>
      <c r="G589" s="16"/>
      <c r="H589" s="16"/>
      <c r="I589" s="17"/>
      <c r="J589" s="14" t="str">
        <f>IF(COUNTA(A589:I589)=0,"",IF(OR(C589="",SUMPRODUCT(--(Technicians!$A$2:$A$26=C589))&lt;&gt;1),"Check ID",IF(OR(NOT(AND(ISNUMBER(B589),B589&gt;=18264,B589&lt;=73050)),AND(D589&lt;&gt;"Repair",D589&lt;&gt;"Maintenance",D589&lt;&gt;"Install",D589&lt;&gt;"Inspection"),AND(E589&lt;&gt;"Yes",E589&lt;&gt;"No"),AND(F589&lt;&gt;"Yes",F589&lt;&gt;"No"),AND(D589="Repair",G589=""),COUNT(G589:I589)&lt;COUNTA(G589:I589),MIN(G589:I589)&lt;0),"Check inputs","OK")))</f>
        <v/>
      </c>
    </row>
    <row r="590" spans="1:10" x14ac:dyDescent="0.25">
      <c r="A590" s="12"/>
      <c r="B590" s="15"/>
      <c r="C590" s="12"/>
      <c r="D590" s="12"/>
      <c r="E590" s="12"/>
      <c r="F590" s="12"/>
      <c r="G590" s="16"/>
      <c r="H590" s="16"/>
      <c r="I590" s="17"/>
      <c r="J590" s="14" t="str">
        <f>IF(COUNTA(A590:I590)=0,"",IF(OR(C590="",SUMPRODUCT(--(Technicians!$A$2:$A$26=C590))&lt;&gt;1),"Check ID",IF(OR(NOT(AND(ISNUMBER(B590),B590&gt;=18264,B590&lt;=73050)),AND(D590&lt;&gt;"Repair",D590&lt;&gt;"Maintenance",D590&lt;&gt;"Install",D590&lt;&gt;"Inspection"),AND(E590&lt;&gt;"Yes",E590&lt;&gt;"No"),AND(F590&lt;&gt;"Yes",F590&lt;&gt;"No"),AND(D590="Repair",G590=""),COUNT(G590:I590)&lt;COUNTA(G590:I590),MIN(G590:I590)&lt;0),"Check inputs","OK")))</f>
        <v/>
      </c>
    </row>
    <row r="591" spans="1:10" x14ac:dyDescent="0.25">
      <c r="A591" s="12"/>
      <c r="B591" s="15"/>
      <c r="C591" s="12"/>
      <c r="D591" s="12"/>
      <c r="E591" s="12"/>
      <c r="F591" s="12"/>
      <c r="G591" s="16"/>
      <c r="H591" s="16"/>
      <c r="I591" s="17"/>
      <c r="J591" s="14" t="str">
        <f>IF(COUNTA(A591:I591)=0,"",IF(OR(C591="",SUMPRODUCT(--(Technicians!$A$2:$A$26=C591))&lt;&gt;1),"Check ID",IF(OR(NOT(AND(ISNUMBER(B591),B591&gt;=18264,B591&lt;=73050)),AND(D591&lt;&gt;"Repair",D591&lt;&gt;"Maintenance",D591&lt;&gt;"Install",D591&lt;&gt;"Inspection"),AND(E591&lt;&gt;"Yes",E591&lt;&gt;"No"),AND(F591&lt;&gt;"Yes",F591&lt;&gt;"No"),AND(D591="Repair",G591=""),COUNT(G591:I591)&lt;COUNTA(G591:I591),MIN(G591:I591)&lt;0),"Check inputs","OK")))</f>
        <v/>
      </c>
    </row>
    <row r="592" spans="1:10" x14ac:dyDescent="0.25">
      <c r="A592" s="12"/>
      <c r="B592" s="15"/>
      <c r="C592" s="12"/>
      <c r="D592" s="12"/>
      <c r="E592" s="12"/>
      <c r="F592" s="12"/>
      <c r="G592" s="16"/>
      <c r="H592" s="16"/>
      <c r="I592" s="17"/>
      <c r="J592" s="14" t="str">
        <f>IF(COUNTA(A592:I592)=0,"",IF(OR(C592="",SUMPRODUCT(--(Technicians!$A$2:$A$26=C592))&lt;&gt;1),"Check ID",IF(OR(NOT(AND(ISNUMBER(B592),B592&gt;=18264,B592&lt;=73050)),AND(D592&lt;&gt;"Repair",D592&lt;&gt;"Maintenance",D592&lt;&gt;"Install",D592&lt;&gt;"Inspection"),AND(E592&lt;&gt;"Yes",E592&lt;&gt;"No"),AND(F592&lt;&gt;"Yes",F592&lt;&gt;"No"),AND(D592="Repair",G592=""),COUNT(G592:I592)&lt;COUNTA(G592:I592),MIN(G592:I592)&lt;0),"Check inputs","OK")))</f>
        <v/>
      </c>
    </row>
    <row r="593" spans="1:10" x14ac:dyDescent="0.25">
      <c r="A593" s="12"/>
      <c r="B593" s="15"/>
      <c r="C593" s="12"/>
      <c r="D593" s="12"/>
      <c r="E593" s="12"/>
      <c r="F593" s="12"/>
      <c r="G593" s="16"/>
      <c r="H593" s="16"/>
      <c r="I593" s="17"/>
      <c r="J593" s="14" t="str">
        <f>IF(COUNTA(A593:I593)=0,"",IF(OR(C593="",SUMPRODUCT(--(Technicians!$A$2:$A$26=C593))&lt;&gt;1),"Check ID",IF(OR(NOT(AND(ISNUMBER(B593),B593&gt;=18264,B593&lt;=73050)),AND(D593&lt;&gt;"Repair",D593&lt;&gt;"Maintenance",D593&lt;&gt;"Install",D593&lt;&gt;"Inspection"),AND(E593&lt;&gt;"Yes",E593&lt;&gt;"No"),AND(F593&lt;&gt;"Yes",F593&lt;&gt;"No"),AND(D593="Repair",G593=""),COUNT(G593:I593)&lt;COUNTA(G593:I593),MIN(G593:I593)&lt;0),"Check inputs","OK")))</f>
        <v/>
      </c>
    </row>
    <row r="594" spans="1:10" x14ac:dyDescent="0.25">
      <c r="A594" s="12"/>
      <c r="B594" s="15"/>
      <c r="C594" s="12"/>
      <c r="D594" s="12"/>
      <c r="E594" s="12"/>
      <c r="F594" s="12"/>
      <c r="G594" s="16"/>
      <c r="H594" s="16"/>
      <c r="I594" s="17"/>
      <c r="J594" s="14" t="str">
        <f>IF(COUNTA(A594:I594)=0,"",IF(OR(C594="",SUMPRODUCT(--(Technicians!$A$2:$A$26=C594))&lt;&gt;1),"Check ID",IF(OR(NOT(AND(ISNUMBER(B594),B594&gt;=18264,B594&lt;=73050)),AND(D594&lt;&gt;"Repair",D594&lt;&gt;"Maintenance",D594&lt;&gt;"Install",D594&lt;&gt;"Inspection"),AND(E594&lt;&gt;"Yes",E594&lt;&gt;"No"),AND(F594&lt;&gt;"Yes",F594&lt;&gt;"No"),AND(D594="Repair",G594=""),COUNT(G594:I594)&lt;COUNTA(G594:I594),MIN(G594:I594)&lt;0),"Check inputs","OK")))</f>
        <v/>
      </c>
    </row>
    <row r="595" spans="1:10" x14ac:dyDescent="0.25">
      <c r="A595" s="12"/>
      <c r="B595" s="15"/>
      <c r="C595" s="12"/>
      <c r="D595" s="12"/>
      <c r="E595" s="12"/>
      <c r="F595" s="12"/>
      <c r="G595" s="16"/>
      <c r="H595" s="16"/>
      <c r="I595" s="17"/>
      <c r="J595" s="14" t="str">
        <f>IF(COUNTA(A595:I595)=0,"",IF(OR(C595="",SUMPRODUCT(--(Technicians!$A$2:$A$26=C595))&lt;&gt;1),"Check ID",IF(OR(NOT(AND(ISNUMBER(B595),B595&gt;=18264,B595&lt;=73050)),AND(D595&lt;&gt;"Repair",D595&lt;&gt;"Maintenance",D595&lt;&gt;"Install",D595&lt;&gt;"Inspection"),AND(E595&lt;&gt;"Yes",E595&lt;&gt;"No"),AND(F595&lt;&gt;"Yes",F595&lt;&gt;"No"),AND(D595="Repair",G595=""),COUNT(G595:I595)&lt;COUNTA(G595:I595),MIN(G595:I595)&lt;0),"Check inputs","OK")))</f>
        <v/>
      </c>
    </row>
    <row r="596" spans="1:10" x14ac:dyDescent="0.25">
      <c r="A596" s="12"/>
      <c r="B596" s="15"/>
      <c r="C596" s="12"/>
      <c r="D596" s="12"/>
      <c r="E596" s="12"/>
      <c r="F596" s="12"/>
      <c r="G596" s="16"/>
      <c r="H596" s="16"/>
      <c r="I596" s="17"/>
      <c r="J596" s="14" t="str">
        <f>IF(COUNTA(A596:I596)=0,"",IF(OR(C596="",SUMPRODUCT(--(Technicians!$A$2:$A$26=C596))&lt;&gt;1),"Check ID",IF(OR(NOT(AND(ISNUMBER(B596),B596&gt;=18264,B596&lt;=73050)),AND(D596&lt;&gt;"Repair",D596&lt;&gt;"Maintenance",D596&lt;&gt;"Install",D596&lt;&gt;"Inspection"),AND(E596&lt;&gt;"Yes",E596&lt;&gt;"No"),AND(F596&lt;&gt;"Yes",F596&lt;&gt;"No"),AND(D596="Repair",G596=""),COUNT(G596:I596)&lt;COUNTA(G596:I596),MIN(G596:I596)&lt;0),"Check inputs","OK")))</f>
        <v/>
      </c>
    </row>
    <row r="597" spans="1:10" x14ac:dyDescent="0.25">
      <c r="A597" s="12"/>
      <c r="B597" s="15"/>
      <c r="C597" s="12"/>
      <c r="D597" s="12"/>
      <c r="E597" s="12"/>
      <c r="F597" s="12"/>
      <c r="G597" s="16"/>
      <c r="H597" s="16"/>
      <c r="I597" s="17"/>
      <c r="J597" s="14" t="str">
        <f>IF(COUNTA(A597:I597)=0,"",IF(OR(C597="",SUMPRODUCT(--(Technicians!$A$2:$A$26=C597))&lt;&gt;1),"Check ID",IF(OR(NOT(AND(ISNUMBER(B597),B597&gt;=18264,B597&lt;=73050)),AND(D597&lt;&gt;"Repair",D597&lt;&gt;"Maintenance",D597&lt;&gt;"Install",D597&lt;&gt;"Inspection"),AND(E597&lt;&gt;"Yes",E597&lt;&gt;"No"),AND(F597&lt;&gt;"Yes",F597&lt;&gt;"No"),AND(D597="Repair",G597=""),COUNT(G597:I597)&lt;COUNTA(G597:I597),MIN(G597:I597)&lt;0),"Check inputs","OK")))</f>
        <v/>
      </c>
    </row>
    <row r="598" spans="1:10" x14ac:dyDescent="0.25">
      <c r="A598" s="12"/>
      <c r="B598" s="15"/>
      <c r="C598" s="12"/>
      <c r="D598" s="12"/>
      <c r="E598" s="12"/>
      <c r="F598" s="12"/>
      <c r="G598" s="16"/>
      <c r="H598" s="16"/>
      <c r="I598" s="17"/>
      <c r="J598" s="14" t="str">
        <f>IF(COUNTA(A598:I598)=0,"",IF(OR(C598="",SUMPRODUCT(--(Technicians!$A$2:$A$26=C598))&lt;&gt;1),"Check ID",IF(OR(NOT(AND(ISNUMBER(B598),B598&gt;=18264,B598&lt;=73050)),AND(D598&lt;&gt;"Repair",D598&lt;&gt;"Maintenance",D598&lt;&gt;"Install",D598&lt;&gt;"Inspection"),AND(E598&lt;&gt;"Yes",E598&lt;&gt;"No"),AND(F598&lt;&gt;"Yes",F598&lt;&gt;"No"),AND(D598="Repair",G598=""),COUNT(G598:I598)&lt;COUNTA(G598:I598),MIN(G598:I598)&lt;0),"Check inputs","OK")))</f>
        <v/>
      </c>
    </row>
    <row r="599" spans="1:10" x14ac:dyDescent="0.25">
      <c r="A599" s="12"/>
      <c r="B599" s="15"/>
      <c r="C599" s="12"/>
      <c r="D599" s="12"/>
      <c r="E599" s="12"/>
      <c r="F599" s="12"/>
      <c r="G599" s="16"/>
      <c r="H599" s="16"/>
      <c r="I599" s="17"/>
      <c r="J599" s="14" t="str">
        <f>IF(COUNTA(A599:I599)=0,"",IF(OR(C599="",SUMPRODUCT(--(Technicians!$A$2:$A$26=C599))&lt;&gt;1),"Check ID",IF(OR(NOT(AND(ISNUMBER(B599),B599&gt;=18264,B599&lt;=73050)),AND(D599&lt;&gt;"Repair",D599&lt;&gt;"Maintenance",D599&lt;&gt;"Install",D599&lt;&gt;"Inspection"),AND(E599&lt;&gt;"Yes",E599&lt;&gt;"No"),AND(F599&lt;&gt;"Yes",F599&lt;&gt;"No"),AND(D599="Repair",G599=""),COUNT(G599:I599)&lt;COUNTA(G599:I599),MIN(G599:I599)&lt;0),"Check inputs","OK")))</f>
        <v/>
      </c>
    </row>
    <row r="600" spans="1:10" x14ac:dyDescent="0.25">
      <c r="A600" s="12"/>
      <c r="B600" s="15"/>
      <c r="C600" s="12"/>
      <c r="D600" s="12"/>
      <c r="E600" s="12"/>
      <c r="F600" s="12"/>
      <c r="G600" s="16"/>
      <c r="H600" s="16"/>
      <c r="I600" s="17"/>
      <c r="J600" s="14" t="str">
        <f>IF(COUNTA(A600:I600)=0,"",IF(OR(C600="",SUMPRODUCT(--(Technicians!$A$2:$A$26=C600))&lt;&gt;1),"Check ID",IF(OR(NOT(AND(ISNUMBER(B600),B600&gt;=18264,B600&lt;=73050)),AND(D600&lt;&gt;"Repair",D600&lt;&gt;"Maintenance",D600&lt;&gt;"Install",D600&lt;&gt;"Inspection"),AND(E600&lt;&gt;"Yes",E600&lt;&gt;"No"),AND(F600&lt;&gt;"Yes",F600&lt;&gt;"No"),AND(D600="Repair",G600=""),COUNT(G600:I600)&lt;COUNTA(G600:I600),MIN(G600:I600)&lt;0),"Check inputs","OK")))</f>
        <v/>
      </c>
    </row>
    <row r="601" spans="1:10" x14ac:dyDescent="0.25">
      <c r="A601" s="12"/>
      <c r="B601" s="15"/>
      <c r="C601" s="12"/>
      <c r="D601" s="12"/>
      <c r="E601" s="12"/>
      <c r="F601" s="12"/>
      <c r="G601" s="16"/>
      <c r="H601" s="16"/>
      <c r="I601" s="17"/>
      <c r="J601" s="14" t="str">
        <f>IF(COUNTA(A601:I601)=0,"",IF(OR(C601="",SUMPRODUCT(--(Technicians!$A$2:$A$26=C601))&lt;&gt;1),"Check ID",IF(OR(NOT(AND(ISNUMBER(B601),B601&gt;=18264,B601&lt;=73050)),AND(D601&lt;&gt;"Repair",D601&lt;&gt;"Maintenance",D601&lt;&gt;"Install",D601&lt;&gt;"Inspection"),AND(E601&lt;&gt;"Yes",E601&lt;&gt;"No"),AND(F601&lt;&gt;"Yes",F601&lt;&gt;"No"),AND(D601="Repair",G601=""),COUNT(G601:I601)&lt;COUNTA(G601:I601),MIN(G601:I601)&lt;0),"Check inputs","OK")))</f>
        <v/>
      </c>
    </row>
    <row r="602" spans="1:10" x14ac:dyDescent="0.25">
      <c r="A602" s="12"/>
      <c r="B602" s="15"/>
      <c r="C602" s="12"/>
      <c r="D602" s="12"/>
      <c r="E602" s="12"/>
      <c r="F602" s="12"/>
      <c r="G602" s="16"/>
      <c r="H602" s="16"/>
      <c r="I602" s="17"/>
      <c r="J602" s="14" t="str">
        <f>IF(COUNTA(A602:I602)=0,"",IF(OR(C602="",SUMPRODUCT(--(Technicians!$A$2:$A$26=C602))&lt;&gt;1),"Check ID",IF(OR(NOT(AND(ISNUMBER(B602),B602&gt;=18264,B602&lt;=73050)),AND(D602&lt;&gt;"Repair",D602&lt;&gt;"Maintenance",D602&lt;&gt;"Install",D602&lt;&gt;"Inspection"),AND(E602&lt;&gt;"Yes",E602&lt;&gt;"No"),AND(F602&lt;&gt;"Yes",F602&lt;&gt;"No"),AND(D602="Repair",G602=""),COUNT(G602:I602)&lt;COUNTA(G602:I602),MIN(G602:I602)&lt;0),"Check inputs","OK")))</f>
        <v/>
      </c>
    </row>
    <row r="603" spans="1:10" x14ac:dyDescent="0.25">
      <c r="A603" s="12"/>
      <c r="B603" s="15"/>
      <c r="C603" s="12"/>
      <c r="D603" s="12"/>
      <c r="E603" s="12"/>
      <c r="F603" s="12"/>
      <c r="G603" s="16"/>
      <c r="H603" s="16"/>
      <c r="I603" s="17"/>
      <c r="J603" s="14" t="str">
        <f>IF(COUNTA(A603:I603)=0,"",IF(OR(C603="",SUMPRODUCT(--(Technicians!$A$2:$A$26=C603))&lt;&gt;1),"Check ID",IF(OR(NOT(AND(ISNUMBER(B603),B603&gt;=18264,B603&lt;=73050)),AND(D603&lt;&gt;"Repair",D603&lt;&gt;"Maintenance",D603&lt;&gt;"Install",D603&lt;&gt;"Inspection"),AND(E603&lt;&gt;"Yes",E603&lt;&gt;"No"),AND(F603&lt;&gt;"Yes",F603&lt;&gt;"No"),AND(D603="Repair",G603=""),COUNT(G603:I603)&lt;COUNTA(G603:I603),MIN(G603:I603)&lt;0),"Check inputs","OK")))</f>
        <v/>
      </c>
    </row>
    <row r="604" spans="1:10" x14ac:dyDescent="0.25">
      <c r="A604" s="12"/>
      <c r="B604" s="15"/>
      <c r="C604" s="12"/>
      <c r="D604" s="12"/>
      <c r="E604" s="12"/>
      <c r="F604" s="12"/>
      <c r="G604" s="16"/>
      <c r="H604" s="16"/>
      <c r="I604" s="17"/>
      <c r="J604" s="14" t="str">
        <f>IF(COUNTA(A604:I604)=0,"",IF(OR(C604="",SUMPRODUCT(--(Technicians!$A$2:$A$26=C604))&lt;&gt;1),"Check ID",IF(OR(NOT(AND(ISNUMBER(B604),B604&gt;=18264,B604&lt;=73050)),AND(D604&lt;&gt;"Repair",D604&lt;&gt;"Maintenance",D604&lt;&gt;"Install",D604&lt;&gt;"Inspection"),AND(E604&lt;&gt;"Yes",E604&lt;&gt;"No"),AND(F604&lt;&gt;"Yes",F604&lt;&gt;"No"),AND(D604="Repair",G604=""),COUNT(G604:I604)&lt;COUNTA(G604:I604),MIN(G604:I604)&lt;0),"Check inputs","OK")))</f>
        <v/>
      </c>
    </row>
    <row r="605" spans="1:10" x14ac:dyDescent="0.25">
      <c r="A605" s="12"/>
      <c r="B605" s="15"/>
      <c r="C605" s="12"/>
      <c r="D605" s="12"/>
      <c r="E605" s="12"/>
      <c r="F605" s="12"/>
      <c r="G605" s="16"/>
      <c r="H605" s="16"/>
      <c r="I605" s="17"/>
      <c r="J605" s="14" t="str">
        <f>IF(COUNTA(A605:I605)=0,"",IF(OR(C605="",SUMPRODUCT(--(Technicians!$A$2:$A$26=C605))&lt;&gt;1),"Check ID",IF(OR(NOT(AND(ISNUMBER(B605),B605&gt;=18264,B605&lt;=73050)),AND(D605&lt;&gt;"Repair",D605&lt;&gt;"Maintenance",D605&lt;&gt;"Install",D605&lt;&gt;"Inspection"),AND(E605&lt;&gt;"Yes",E605&lt;&gt;"No"),AND(F605&lt;&gt;"Yes",F605&lt;&gt;"No"),AND(D605="Repair",G605=""),COUNT(G605:I605)&lt;COUNTA(G605:I605),MIN(G605:I605)&lt;0),"Check inputs","OK")))</f>
        <v/>
      </c>
    </row>
    <row r="606" spans="1:10" x14ac:dyDescent="0.25">
      <c r="A606" s="12"/>
      <c r="B606" s="15"/>
      <c r="C606" s="12"/>
      <c r="D606" s="12"/>
      <c r="E606" s="12"/>
      <c r="F606" s="12"/>
      <c r="G606" s="16"/>
      <c r="H606" s="16"/>
      <c r="I606" s="17"/>
      <c r="J606" s="14" t="str">
        <f>IF(COUNTA(A606:I606)=0,"",IF(OR(C606="",SUMPRODUCT(--(Technicians!$A$2:$A$26=C606))&lt;&gt;1),"Check ID",IF(OR(NOT(AND(ISNUMBER(B606),B606&gt;=18264,B606&lt;=73050)),AND(D606&lt;&gt;"Repair",D606&lt;&gt;"Maintenance",D606&lt;&gt;"Install",D606&lt;&gt;"Inspection"),AND(E606&lt;&gt;"Yes",E606&lt;&gt;"No"),AND(F606&lt;&gt;"Yes",F606&lt;&gt;"No"),AND(D606="Repair",G606=""),COUNT(G606:I606)&lt;COUNTA(G606:I606),MIN(G606:I606)&lt;0),"Check inputs","OK")))</f>
        <v/>
      </c>
    </row>
    <row r="607" spans="1:10" x14ac:dyDescent="0.25">
      <c r="A607" s="12"/>
      <c r="B607" s="15"/>
      <c r="C607" s="12"/>
      <c r="D607" s="12"/>
      <c r="E607" s="12"/>
      <c r="F607" s="12"/>
      <c r="G607" s="16"/>
      <c r="H607" s="16"/>
      <c r="I607" s="17"/>
      <c r="J607" s="14" t="str">
        <f>IF(COUNTA(A607:I607)=0,"",IF(OR(C607="",SUMPRODUCT(--(Technicians!$A$2:$A$26=C607))&lt;&gt;1),"Check ID",IF(OR(NOT(AND(ISNUMBER(B607),B607&gt;=18264,B607&lt;=73050)),AND(D607&lt;&gt;"Repair",D607&lt;&gt;"Maintenance",D607&lt;&gt;"Install",D607&lt;&gt;"Inspection"),AND(E607&lt;&gt;"Yes",E607&lt;&gt;"No"),AND(F607&lt;&gt;"Yes",F607&lt;&gt;"No"),AND(D607="Repair",G607=""),COUNT(G607:I607)&lt;COUNTA(G607:I607),MIN(G607:I607)&lt;0),"Check inputs","OK")))</f>
        <v/>
      </c>
    </row>
    <row r="608" spans="1:10" x14ac:dyDescent="0.25">
      <c r="A608" s="12"/>
      <c r="B608" s="15"/>
      <c r="C608" s="12"/>
      <c r="D608" s="12"/>
      <c r="E608" s="12"/>
      <c r="F608" s="12"/>
      <c r="G608" s="16"/>
      <c r="H608" s="16"/>
      <c r="I608" s="17"/>
      <c r="J608" s="14" t="str">
        <f>IF(COUNTA(A608:I608)=0,"",IF(OR(C608="",SUMPRODUCT(--(Technicians!$A$2:$A$26=C608))&lt;&gt;1),"Check ID",IF(OR(NOT(AND(ISNUMBER(B608),B608&gt;=18264,B608&lt;=73050)),AND(D608&lt;&gt;"Repair",D608&lt;&gt;"Maintenance",D608&lt;&gt;"Install",D608&lt;&gt;"Inspection"),AND(E608&lt;&gt;"Yes",E608&lt;&gt;"No"),AND(F608&lt;&gt;"Yes",F608&lt;&gt;"No"),AND(D608="Repair",G608=""),COUNT(G608:I608)&lt;COUNTA(G608:I608),MIN(G608:I608)&lt;0),"Check inputs","OK")))</f>
        <v/>
      </c>
    </row>
    <row r="609" spans="1:10" x14ac:dyDescent="0.25">
      <c r="A609" s="12"/>
      <c r="B609" s="15"/>
      <c r="C609" s="12"/>
      <c r="D609" s="12"/>
      <c r="E609" s="12"/>
      <c r="F609" s="12"/>
      <c r="G609" s="16"/>
      <c r="H609" s="16"/>
      <c r="I609" s="17"/>
      <c r="J609" s="14" t="str">
        <f>IF(COUNTA(A609:I609)=0,"",IF(OR(C609="",SUMPRODUCT(--(Technicians!$A$2:$A$26=C609))&lt;&gt;1),"Check ID",IF(OR(NOT(AND(ISNUMBER(B609),B609&gt;=18264,B609&lt;=73050)),AND(D609&lt;&gt;"Repair",D609&lt;&gt;"Maintenance",D609&lt;&gt;"Install",D609&lt;&gt;"Inspection"),AND(E609&lt;&gt;"Yes",E609&lt;&gt;"No"),AND(F609&lt;&gt;"Yes",F609&lt;&gt;"No"),AND(D609="Repair",G609=""),COUNT(G609:I609)&lt;COUNTA(G609:I609),MIN(G609:I609)&lt;0),"Check inputs","OK")))</f>
        <v/>
      </c>
    </row>
    <row r="610" spans="1:10" x14ac:dyDescent="0.25">
      <c r="A610" s="12"/>
      <c r="B610" s="15"/>
      <c r="C610" s="12"/>
      <c r="D610" s="12"/>
      <c r="E610" s="12"/>
      <c r="F610" s="12"/>
      <c r="G610" s="16"/>
      <c r="H610" s="16"/>
      <c r="I610" s="17"/>
      <c r="J610" s="14" t="str">
        <f>IF(COUNTA(A610:I610)=0,"",IF(OR(C610="",SUMPRODUCT(--(Technicians!$A$2:$A$26=C610))&lt;&gt;1),"Check ID",IF(OR(NOT(AND(ISNUMBER(B610),B610&gt;=18264,B610&lt;=73050)),AND(D610&lt;&gt;"Repair",D610&lt;&gt;"Maintenance",D610&lt;&gt;"Install",D610&lt;&gt;"Inspection"),AND(E610&lt;&gt;"Yes",E610&lt;&gt;"No"),AND(F610&lt;&gt;"Yes",F610&lt;&gt;"No"),AND(D610="Repair",G610=""),COUNT(G610:I610)&lt;COUNTA(G610:I610),MIN(G610:I610)&lt;0),"Check inputs","OK")))</f>
        <v/>
      </c>
    </row>
    <row r="611" spans="1:10" x14ac:dyDescent="0.25">
      <c r="A611" s="12"/>
      <c r="B611" s="15"/>
      <c r="C611" s="12"/>
      <c r="D611" s="12"/>
      <c r="E611" s="12"/>
      <c r="F611" s="12"/>
      <c r="G611" s="16"/>
      <c r="H611" s="16"/>
      <c r="I611" s="17"/>
      <c r="J611" s="14" t="str">
        <f>IF(COUNTA(A611:I611)=0,"",IF(OR(C611="",SUMPRODUCT(--(Technicians!$A$2:$A$26=C611))&lt;&gt;1),"Check ID",IF(OR(NOT(AND(ISNUMBER(B611),B611&gt;=18264,B611&lt;=73050)),AND(D611&lt;&gt;"Repair",D611&lt;&gt;"Maintenance",D611&lt;&gt;"Install",D611&lt;&gt;"Inspection"),AND(E611&lt;&gt;"Yes",E611&lt;&gt;"No"),AND(F611&lt;&gt;"Yes",F611&lt;&gt;"No"),AND(D611="Repair",G611=""),COUNT(G611:I611)&lt;COUNTA(G611:I611),MIN(G611:I611)&lt;0),"Check inputs","OK")))</f>
        <v/>
      </c>
    </row>
    <row r="612" spans="1:10" x14ac:dyDescent="0.25">
      <c r="A612" s="12"/>
      <c r="B612" s="15"/>
      <c r="C612" s="12"/>
      <c r="D612" s="12"/>
      <c r="E612" s="12"/>
      <c r="F612" s="12"/>
      <c r="G612" s="16"/>
      <c r="H612" s="16"/>
      <c r="I612" s="17"/>
      <c r="J612" s="14" t="str">
        <f>IF(COUNTA(A612:I612)=0,"",IF(OR(C612="",SUMPRODUCT(--(Technicians!$A$2:$A$26=C612))&lt;&gt;1),"Check ID",IF(OR(NOT(AND(ISNUMBER(B612),B612&gt;=18264,B612&lt;=73050)),AND(D612&lt;&gt;"Repair",D612&lt;&gt;"Maintenance",D612&lt;&gt;"Install",D612&lt;&gt;"Inspection"),AND(E612&lt;&gt;"Yes",E612&lt;&gt;"No"),AND(F612&lt;&gt;"Yes",F612&lt;&gt;"No"),AND(D612="Repair",G612=""),COUNT(G612:I612)&lt;COUNTA(G612:I612),MIN(G612:I612)&lt;0),"Check inputs","OK")))</f>
        <v/>
      </c>
    </row>
    <row r="613" spans="1:10" x14ac:dyDescent="0.25">
      <c r="A613" s="12"/>
      <c r="B613" s="15"/>
      <c r="C613" s="12"/>
      <c r="D613" s="12"/>
      <c r="E613" s="12"/>
      <c r="F613" s="12"/>
      <c r="G613" s="16"/>
      <c r="H613" s="16"/>
      <c r="I613" s="17"/>
      <c r="J613" s="14" t="str">
        <f>IF(COUNTA(A613:I613)=0,"",IF(OR(C613="",SUMPRODUCT(--(Technicians!$A$2:$A$26=C613))&lt;&gt;1),"Check ID",IF(OR(NOT(AND(ISNUMBER(B613),B613&gt;=18264,B613&lt;=73050)),AND(D613&lt;&gt;"Repair",D613&lt;&gt;"Maintenance",D613&lt;&gt;"Install",D613&lt;&gt;"Inspection"),AND(E613&lt;&gt;"Yes",E613&lt;&gt;"No"),AND(F613&lt;&gt;"Yes",F613&lt;&gt;"No"),AND(D613="Repair",G613=""),COUNT(G613:I613)&lt;COUNTA(G613:I613),MIN(G613:I613)&lt;0),"Check inputs","OK")))</f>
        <v/>
      </c>
    </row>
    <row r="614" spans="1:10" x14ac:dyDescent="0.25">
      <c r="A614" s="12"/>
      <c r="B614" s="15"/>
      <c r="C614" s="12"/>
      <c r="D614" s="12"/>
      <c r="E614" s="12"/>
      <c r="F614" s="12"/>
      <c r="G614" s="16"/>
      <c r="H614" s="16"/>
      <c r="I614" s="17"/>
      <c r="J614" s="14" t="str">
        <f>IF(COUNTA(A614:I614)=0,"",IF(OR(C614="",SUMPRODUCT(--(Technicians!$A$2:$A$26=C614))&lt;&gt;1),"Check ID",IF(OR(NOT(AND(ISNUMBER(B614),B614&gt;=18264,B614&lt;=73050)),AND(D614&lt;&gt;"Repair",D614&lt;&gt;"Maintenance",D614&lt;&gt;"Install",D614&lt;&gt;"Inspection"),AND(E614&lt;&gt;"Yes",E614&lt;&gt;"No"),AND(F614&lt;&gt;"Yes",F614&lt;&gt;"No"),AND(D614="Repair",G614=""),COUNT(G614:I614)&lt;COUNTA(G614:I614),MIN(G614:I614)&lt;0),"Check inputs","OK")))</f>
        <v/>
      </c>
    </row>
    <row r="615" spans="1:10" x14ac:dyDescent="0.25">
      <c r="A615" s="12"/>
      <c r="B615" s="15"/>
      <c r="C615" s="12"/>
      <c r="D615" s="12"/>
      <c r="E615" s="12"/>
      <c r="F615" s="12"/>
      <c r="G615" s="16"/>
      <c r="H615" s="16"/>
      <c r="I615" s="17"/>
      <c r="J615" s="14" t="str">
        <f>IF(COUNTA(A615:I615)=0,"",IF(OR(C615="",SUMPRODUCT(--(Technicians!$A$2:$A$26=C615))&lt;&gt;1),"Check ID",IF(OR(NOT(AND(ISNUMBER(B615),B615&gt;=18264,B615&lt;=73050)),AND(D615&lt;&gt;"Repair",D615&lt;&gt;"Maintenance",D615&lt;&gt;"Install",D615&lt;&gt;"Inspection"),AND(E615&lt;&gt;"Yes",E615&lt;&gt;"No"),AND(F615&lt;&gt;"Yes",F615&lt;&gt;"No"),AND(D615="Repair",G615=""),COUNT(G615:I615)&lt;COUNTA(G615:I615),MIN(G615:I615)&lt;0),"Check inputs","OK")))</f>
        <v/>
      </c>
    </row>
    <row r="616" spans="1:10" x14ac:dyDescent="0.25">
      <c r="A616" s="12"/>
      <c r="B616" s="15"/>
      <c r="C616" s="12"/>
      <c r="D616" s="12"/>
      <c r="E616" s="12"/>
      <c r="F616" s="12"/>
      <c r="G616" s="16"/>
      <c r="H616" s="16"/>
      <c r="I616" s="17"/>
      <c r="J616" s="14" t="str">
        <f>IF(COUNTA(A616:I616)=0,"",IF(OR(C616="",SUMPRODUCT(--(Technicians!$A$2:$A$26=C616))&lt;&gt;1),"Check ID",IF(OR(NOT(AND(ISNUMBER(B616),B616&gt;=18264,B616&lt;=73050)),AND(D616&lt;&gt;"Repair",D616&lt;&gt;"Maintenance",D616&lt;&gt;"Install",D616&lt;&gt;"Inspection"),AND(E616&lt;&gt;"Yes",E616&lt;&gt;"No"),AND(F616&lt;&gt;"Yes",F616&lt;&gt;"No"),AND(D616="Repair",G616=""),COUNT(G616:I616)&lt;COUNTA(G616:I616),MIN(G616:I616)&lt;0),"Check inputs","OK")))</f>
        <v/>
      </c>
    </row>
    <row r="617" spans="1:10" x14ac:dyDescent="0.25">
      <c r="A617" s="12"/>
      <c r="B617" s="15"/>
      <c r="C617" s="12"/>
      <c r="D617" s="12"/>
      <c r="E617" s="12"/>
      <c r="F617" s="12"/>
      <c r="G617" s="16"/>
      <c r="H617" s="16"/>
      <c r="I617" s="17"/>
      <c r="J617" s="14" t="str">
        <f>IF(COUNTA(A617:I617)=0,"",IF(OR(C617="",SUMPRODUCT(--(Technicians!$A$2:$A$26=C617))&lt;&gt;1),"Check ID",IF(OR(NOT(AND(ISNUMBER(B617),B617&gt;=18264,B617&lt;=73050)),AND(D617&lt;&gt;"Repair",D617&lt;&gt;"Maintenance",D617&lt;&gt;"Install",D617&lt;&gt;"Inspection"),AND(E617&lt;&gt;"Yes",E617&lt;&gt;"No"),AND(F617&lt;&gt;"Yes",F617&lt;&gt;"No"),AND(D617="Repair",G617=""),COUNT(G617:I617)&lt;COUNTA(G617:I617),MIN(G617:I617)&lt;0),"Check inputs","OK")))</f>
        <v/>
      </c>
    </row>
    <row r="618" spans="1:10" x14ac:dyDescent="0.25">
      <c r="A618" s="12"/>
      <c r="B618" s="15"/>
      <c r="C618" s="12"/>
      <c r="D618" s="12"/>
      <c r="E618" s="12"/>
      <c r="F618" s="12"/>
      <c r="G618" s="16"/>
      <c r="H618" s="16"/>
      <c r="I618" s="17"/>
      <c r="J618" s="14" t="str">
        <f>IF(COUNTA(A618:I618)=0,"",IF(OR(C618="",SUMPRODUCT(--(Technicians!$A$2:$A$26=C618))&lt;&gt;1),"Check ID",IF(OR(NOT(AND(ISNUMBER(B618),B618&gt;=18264,B618&lt;=73050)),AND(D618&lt;&gt;"Repair",D618&lt;&gt;"Maintenance",D618&lt;&gt;"Install",D618&lt;&gt;"Inspection"),AND(E618&lt;&gt;"Yes",E618&lt;&gt;"No"),AND(F618&lt;&gt;"Yes",F618&lt;&gt;"No"),AND(D618="Repair",G618=""),COUNT(G618:I618)&lt;COUNTA(G618:I618),MIN(G618:I618)&lt;0),"Check inputs","OK")))</f>
        <v/>
      </c>
    </row>
    <row r="619" spans="1:10" x14ac:dyDescent="0.25">
      <c r="A619" s="12"/>
      <c r="B619" s="15"/>
      <c r="C619" s="12"/>
      <c r="D619" s="12"/>
      <c r="E619" s="12"/>
      <c r="F619" s="12"/>
      <c r="G619" s="16"/>
      <c r="H619" s="16"/>
      <c r="I619" s="17"/>
      <c r="J619" s="14" t="str">
        <f>IF(COUNTA(A619:I619)=0,"",IF(OR(C619="",SUMPRODUCT(--(Technicians!$A$2:$A$26=C619))&lt;&gt;1),"Check ID",IF(OR(NOT(AND(ISNUMBER(B619),B619&gt;=18264,B619&lt;=73050)),AND(D619&lt;&gt;"Repair",D619&lt;&gt;"Maintenance",D619&lt;&gt;"Install",D619&lt;&gt;"Inspection"),AND(E619&lt;&gt;"Yes",E619&lt;&gt;"No"),AND(F619&lt;&gt;"Yes",F619&lt;&gt;"No"),AND(D619="Repair",G619=""),COUNT(G619:I619)&lt;COUNTA(G619:I619),MIN(G619:I619)&lt;0),"Check inputs","OK")))</f>
        <v/>
      </c>
    </row>
    <row r="620" spans="1:10" x14ac:dyDescent="0.25">
      <c r="A620" s="12"/>
      <c r="B620" s="15"/>
      <c r="C620" s="12"/>
      <c r="D620" s="12"/>
      <c r="E620" s="12"/>
      <c r="F620" s="12"/>
      <c r="G620" s="16"/>
      <c r="H620" s="16"/>
      <c r="I620" s="17"/>
      <c r="J620" s="14" t="str">
        <f>IF(COUNTA(A620:I620)=0,"",IF(OR(C620="",SUMPRODUCT(--(Technicians!$A$2:$A$26=C620))&lt;&gt;1),"Check ID",IF(OR(NOT(AND(ISNUMBER(B620),B620&gt;=18264,B620&lt;=73050)),AND(D620&lt;&gt;"Repair",D620&lt;&gt;"Maintenance",D620&lt;&gt;"Install",D620&lt;&gt;"Inspection"),AND(E620&lt;&gt;"Yes",E620&lt;&gt;"No"),AND(F620&lt;&gt;"Yes",F620&lt;&gt;"No"),AND(D620="Repair",G620=""),COUNT(G620:I620)&lt;COUNTA(G620:I620),MIN(G620:I620)&lt;0),"Check inputs","OK")))</f>
        <v/>
      </c>
    </row>
    <row r="621" spans="1:10" x14ac:dyDescent="0.25">
      <c r="A621" s="12"/>
      <c r="B621" s="15"/>
      <c r="C621" s="12"/>
      <c r="D621" s="12"/>
      <c r="E621" s="12"/>
      <c r="F621" s="12"/>
      <c r="G621" s="16"/>
      <c r="H621" s="16"/>
      <c r="I621" s="17"/>
      <c r="J621" s="14" t="str">
        <f>IF(COUNTA(A621:I621)=0,"",IF(OR(C621="",SUMPRODUCT(--(Technicians!$A$2:$A$26=C621))&lt;&gt;1),"Check ID",IF(OR(NOT(AND(ISNUMBER(B621),B621&gt;=18264,B621&lt;=73050)),AND(D621&lt;&gt;"Repair",D621&lt;&gt;"Maintenance",D621&lt;&gt;"Install",D621&lt;&gt;"Inspection"),AND(E621&lt;&gt;"Yes",E621&lt;&gt;"No"),AND(F621&lt;&gt;"Yes",F621&lt;&gt;"No"),AND(D621="Repair",G621=""),COUNT(G621:I621)&lt;COUNTA(G621:I621),MIN(G621:I621)&lt;0),"Check inputs","OK")))</f>
        <v/>
      </c>
    </row>
    <row r="622" spans="1:10" x14ac:dyDescent="0.25">
      <c r="A622" s="12"/>
      <c r="B622" s="15"/>
      <c r="C622" s="12"/>
      <c r="D622" s="12"/>
      <c r="E622" s="12"/>
      <c r="F622" s="12"/>
      <c r="G622" s="16"/>
      <c r="H622" s="16"/>
      <c r="I622" s="17"/>
      <c r="J622" s="14" t="str">
        <f>IF(COUNTA(A622:I622)=0,"",IF(OR(C622="",SUMPRODUCT(--(Technicians!$A$2:$A$26=C622))&lt;&gt;1),"Check ID",IF(OR(NOT(AND(ISNUMBER(B622),B622&gt;=18264,B622&lt;=73050)),AND(D622&lt;&gt;"Repair",D622&lt;&gt;"Maintenance",D622&lt;&gt;"Install",D622&lt;&gt;"Inspection"),AND(E622&lt;&gt;"Yes",E622&lt;&gt;"No"),AND(F622&lt;&gt;"Yes",F622&lt;&gt;"No"),AND(D622="Repair",G622=""),COUNT(G622:I622)&lt;COUNTA(G622:I622),MIN(G622:I622)&lt;0),"Check inputs","OK")))</f>
        <v/>
      </c>
    </row>
    <row r="623" spans="1:10" x14ac:dyDescent="0.25">
      <c r="A623" s="12"/>
      <c r="B623" s="15"/>
      <c r="C623" s="12"/>
      <c r="D623" s="12"/>
      <c r="E623" s="12"/>
      <c r="F623" s="12"/>
      <c r="G623" s="16"/>
      <c r="H623" s="16"/>
      <c r="I623" s="17"/>
      <c r="J623" s="14" t="str">
        <f>IF(COUNTA(A623:I623)=0,"",IF(OR(C623="",SUMPRODUCT(--(Technicians!$A$2:$A$26=C623))&lt;&gt;1),"Check ID",IF(OR(NOT(AND(ISNUMBER(B623),B623&gt;=18264,B623&lt;=73050)),AND(D623&lt;&gt;"Repair",D623&lt;&gt;"Maintenance",D623&lt;&gt;"Install",D623&lt;&gt;"Inspection"),AND(E623&lt;&gt;"Yes",E623&lt;&gt;"No"),AND(F623&lt;&gt;"Yes",F623&lt;&gt;"No"),AND(D623="Repair",G623=""),COUNT(G623:I623)&lt;COUNTA(G623:I623),MIN(G623:I623)&lt;0),"Check inputs","OK")))</f>
        <v/>
      </c>
    </row>
    <row r="624" spans="1:10" x14ac:dyDescent="0.25">
      <c r="A624" s="12"/>
      <c r="B624" s="15"/>
      <c r="C624" s="12"/>
      <c r="D624" s="12"/>
      <c r="E624" s="12"/>
      <c r="F624" s="12"/>
      <c r="G624" s="16"/>
      <c r="H624" s="16"/>
      <c r="I624" s="17"/>
      <c r="J624" s="14" t="str">
        <f>IF(COUNTA(A624:I624)=0,"",IF(OR(C624="",SUMPRODUCT(--(Technicians!$A$2:$A$26=C624))&lt;&gt;1),"Check ID",IF(OR(NOT(AND(ISNUMBER(B624),B624&gt;=18264,B624&lt;=73050)),AND(D624&lt;&gt;"Repair",D624&lt;&gt;"Maintenance",D624&lt;&gt;"Install",D624&lt;&gt;"Inspection"),AND(E624&lt;&gt;"Yes",E624&lt;&gt;"No"),AND(F624&lt;&gt;"Yes",F624&lt;&gt;"No"),AND(D624="Repair",G624=""),COUNT(G624:I624)&lt;COUNTA(G624:I624),MIN(G624:I624)&lt;0),"Check inputs","OK")))</f>
        <v/>
      </c>
    </row>
    <row r="625" spans="1:10" x14ac:dyDescent="0.25">
      <c r="A625" s="12"/>
      <c r="B625" s="15"/>
      <c r="C625" s="12"/>
      <c r="D625" s="12"/>
      <c r="E625" s="12"/>
      <c r="F625" s="12"/>
      <c r="G625" s="16"/>
      <c r="H625" s="16"/>
      <c r="I625" s="17"/>
      <c r="J625" s="14" t="str">
        <f>IF(COUNTA(A625:I625)=0,"",IF(OR(C625="",SUMPRODUCT(--(Technicians!$A$2:$A$26=C625))&lt;&gt;1),"Check ID",IF(OR(NOT(AND(ISNUMBER(B625),B625&gt;=18264,B625&lt;=73050)),AND(D625&lt;&gt;"Repair",D625&lt;&gt;"Maintenance",D625&lt;&gt;"Install",D625&lt;&gt;"Inspection"),AND(E625&lt;&gt;"Yes",E625&lt;&gt;"No"),AND(F625&lt;&gt;"Yes",F625&lt;&gt;"No"),AND(D625="Repair",G625=""),COUNT(G625:I625)&lt;COUNTA(G625:I625),MIN(G625:I625)&lt;0),"Check inputs","OK")))</f>
        <v/>
      </c>
    </row>
    <row r="626" spans="1:10" x14ac:dyDescent="0.25">
      <c r="A626" s="12"/>
      <c r="B626" s="15"/>
      <c r="C626" s="12"/>
      <c r="D626" s="12"/>
      <c r="E626" s="12"/>
      <c r="F626" s="12"/>
      <c r="G626" s="16"/>
      <c r="H626" s="16"/>
      <c r="I626" s="17"/>
      <c r="J626" s="14" t="str">
        <f>IF(COUNTA(A626:I626)=0,"",IF(OR(C626="",SUMPRODUCT(--(Technicians!$A$2:$A$26=C626))&lt;&gt;1),"Check ID",IF(OR(NOT(AND(ISNUMBER(B626),B626&gt;=18264,B626&lt;=73050)),AND(D626&lt;&gt;"Repair",D626&lt;&gt;"Maintenance",D626&lt;&gt;"Install",D626&lt;&gt;"Inspection"),AND(E626&lt;&gt;"Yes",E626&lt;&gt;"No"),AND(F626&lt;&gt;"Yes",F626&lt;&gt;"No"),AND(D626="Repair",G626=""),COUNT(G626:I626)&lt;COUNTA(G626:I626),MIN(G626:I626)&lt;0),"Check inputs","OK")))</f>
        <v/>
      </c>
    </row>
    <row r="627" spans="1:10" x14ac:dyDescent="0.25">
      <c r="A627" s="12"/>
      <c r="B627" s="15"/>
      <c r="C627" s="12"/>
      <c r="D627" s="12"/>
      <c r="E627" s="12"/>
      <c r="F627" s="12"/>
      <c r="G627" s="16"/>
      <c r="H627" s="16"/>
      <c r="I627" s="17"/>
      <c r="J627" s="14" t="str">
        <f>IF(COUNTA(A627:I627)=0,"",IF(OR(C627="",SUMPRODUCT(--(Technicians!$A$2:$A$26=C627))&lt;&gt;1),"Check ID",IF(OR(NOT(AND(ISNUMBER(B627),B627&gt;=18264,B627&lt;=73050)),AND(D627&lt;&gt;"Repair",D627&lt;&gt;"Maintenance",D627&lt;&gt;"Install",D627&lt;&gt;"Inspection"),AND(E627&lt;&gt;"Yes",E627&lt;&gt;"No"),AND(F627&lt;&gt;"Yes",F627&lt;&gt;"No"),AND(D627="Repair",G627=""),COUNT(G627:I627)&lt;COUNTA(G627:I627),MIN(G627:I627)&lt;0),"Check inputs","OK")))</f>
        <v/>
      </c>
    </row>
    <row r="628" spans="1:10" x14ac:dyDescent="0.25">
      <c r="A628" s="12"/>
      <c r="B628" s="15"/>
      <c r="C628" s="12"/>
      <c r="D628" s="12"/>
      <c r="E628" s="12"/>
      <c r="F628" s="12"/>
      <c r="G628" s="16"/>
      <c r="H628" s="16"/>
      <c r="I628" s="17"/>
      <c r="J628" s="14" t="str">
        <f>IF(COUNTA(A628:I628)=0,"",IF(OR(C628="",SUMPRODUCT(--(Technicians!$A$2:$A$26=C628))&lt;&gt;1),"Check ID",IF(OR(NOT(AND(ISNUMBER(B628),B628&gt;=18264,B628&lt;=73050)),AND(D628&lt;&gt;"Repair",D628&lt;&gt;"Maintenance",D628&lt;&gt;"Install",D628&lt;&gt;"Inspection"),AND(E628&lt;&gt;"Yes",E628&lt;&gt;"No"),AND(F628&lt;&gt;"Yes",F628&lt;&gt;"No"),AND(D628="Repair",G628=""),COUNT(G628:I628)&lt;COUNTA(G628:I628),MIN(G628:I628)&lt;0),"Check inputs","OK")))</f>
        <v/>
      </c>
    </row>
    <row r="629" spans="1:10" x14ac:dyDescent="0.25">
      <c r="A629" s="12"/>
      <c r="B629" s="15"/>
      <c r="C629" s="12"/>
      <c r="D629" s="12"/>
      <c r="E629" s="12"/>
      <c r="F629" s="12"/>
      <c r="G629" s="16"/>
      <c r="H629" s="16"/>
      <c r="I629" s="17"/>
      <c r="J629" s="14" t="str">
        <f>IF(COUNTA(A629:I629)=0,"",IF(OR(C629="",SUMPRODUCT(--(Technicians!$A$2:$A$26=C629))&lt;&gt;1),"Check ID",IF(OR(NOT(AND(ISNUMBER(B629),B629&gt;=18264,B629&lt;=73050)),AND(D629&lt;&gt;"Repair",D629&lt;&gt;"Maintenance",D629&lt;&gt;"Install",D629&lt;&gt;"Inspection"),AND(E629&lt;&gt;"Yes",E629&lt;&gt;"No"),AND(F629&lt;&gt;"Yes",F629&lt;&gt;"No"),AND(D629="Repair",G629=""),COUNT(G629:I629)&lt;COUNTA(G629:I629),MIN(G629:I629)&lt;0),"Check inputs","OK")))</f>
        <v/>
      </c>
    </row>
    <row r="630" spans="1:10" x14ac:dyDescent="0.25">
      <c r="A630" s="12"/>
      <c r="B630" s="15"/>
      <c r="C630" s="12"/>
      <c r="D630" s="12"/>
      <c r="E630" s="12"/>
      <c r="F630" s="12"/>
      <c r="G630" s="16"/>
      <c r="H630" s="16"/>
      <c r="I630" s="17"/>
      <c r="J630" s="14" t="str">
        <f>IF(COUNTA(A630:I630)=0,"",IF(OR(C630="",SUMPRODUCT(--(Technicians!$A$2:$A$26=C630))&lt;&gt;1),"Check ID",IF(OR(NOT(AND(ISNUMBER(B630),B630&gt;=18264,B630&lt;=73050)),AND(D630&lt;&gt;"Repair",D630&lt;&gt;"Maintenance",D630&lt;&gt;"Install",D630&lt;&gt;"Inspection"),AND(E630&lt;&gt;"Yes",E630&lt;&gt;"No"),AND(F630&lt;&gt;"Yes",F630&lt;&gt;"No"),AND(D630="Repair",G630=""),COUNT(G630:I630)&lt;COUNTA(G630:I630),MIN(G630:I630)&lt;0),"Check inputs","OK")))</f>
        <v/>
      </c>
    </row>
    <row r="631" spans="1:10" x14ac:dyDescent="0.25">
      <c r="A631" s="12"/>
      <c r="B631" s="15"/>
      <c r="C631" s="12"/>
      <c r="D631" s="12"/>
      <c r="E631" s="12"/>
      <c r="F631" s="12"/>
      <c r="G631" s="16"/>
      <c r="H631" s="16"/>
      <c r="I631" s="17"/>
      <c r="J631" s="14" t="str">
        <f>IF(COUNTA(A631:I631)=0,"",IF(OR(C631="",SUMPRODUCT(--(Technicians!$A$2:$A$26=C631))&lt;&gt;1),"Check ID",IF(OR(NOT(AND(ISNUMBER(B631),B631&gt;=18264,B631&lt;=73050)),AND(D631&lt;&gt;"Repair",D631&lt;&gt;"Maintenance",D631&lt;&gt;"Install",D631&lt;&gt;"Inspection"),AND(E631&lt;&gt;"Yes",E631&lt;&gt;"No"),AND(F631&lt;&gt;"Yes",F631&lt;&gt;"No"),AND(D631="Repair",G631=""),COUNT(G631:I631)&lt;COUNTA(G631:I631),MIN(G631:I631)&lt;0),"Check inputs","OK")))</f>
        <v/>
      </c>
    </row>
    <row r="632" spans="1:10" x14ac:dyDescent="0.25">
      <c r="A632" s="12"/>
      <c r="B632" s="15"/>
      <c r="C632" s="12"/>
      <c r="D632" s="12"/>
      <c r="E632" s="12"/>
      <c r="F632" s="12"/>
      <c r="G632" s="16"/>
      <c r="H632" s="16"/>
      <c r="I632" s="17"/>
      <c r="J632" s="14" t="str">
        <f>IF(COUNTA(A632:I632)=0,"",IF(OR(C632="",SUMPRODUCT(--(Technicians!$A$2:$A$26=C632))&lt;&gt;1),"Check ID",IF(OR(NOT(AND(ISNUMBER(B632),B632&gt;=18264,B632&lt;=73050)),AND(D632&lt;&gt;"Repair",D632&lt;&gt;"Maintenance",D632&lt;&gt;"Install",D632&lt;&gt;"Inspection"),AND(E632&lt;&gt;"Yes",E632&lt;&gt;"No"),AND(F632&lt;&gt;"Yes",F632&lt;&gt;"No"),AND(D632="Repair",G632=""),COUNT(G632:I632)&lt;COUNTA(G632:I632),MIN(G632:I632)&lt;0),"Check inputs","OK")))</f>
        <v/>
      </c>
    </row>
    <row r="633" spans="1:10" x14ac:dyDescent="0.25">
      <c r="A633" s="12"/>
      <c r="B633" s="15"/>
      <c r="C633" s="12"/>
      <c r="D633" s="12"/>
      <c r="E633" s="12"/>
      <c r="F633" s="12"/>
      <c r="G633" s="16"/>
      <c r="H633" s="16"/>
      <c r="I633" s="17"/>
      <c r="J633" s="14" t="str">
        <f>IF(COUNTA(A633:I633)=0,"",IF(OR(C633="",SUMPRODUCT(--(Technicians!$A$2:$A$26=C633))&lt;&gt;1),"Check ID",IF(OR(NOT(AND(ISNUMBER(B633),B633&gt;=18264,B633&lt;=73050)),AND(D633&lt;&gt;"Repair",D633&lt;&gt;"Maintenance",D633&lt;&gt;"Install",D633&lt;&gt;"Inspection"),AND(E633&lt;&gt;"Yes",E633&lt;&gt;"No"),AND(F633&lt;&gt;"Yes",F633&lt;&gt;"No"),AND(D633="Repair",G633=""),COUNT(G633:I633)&lt;COUNTA(G633:I633),MIN(G633:I633)&lt;0),"Check inputs","OK")))</f>
        <v/>
      </c>
    </row>
    <row r="634" spans="1:10" x14ac:dyDescent="0.25">
      <c r="A634" s="12"/>
      <c r="B634" s="15"/>
      <c r="C634" s="12"/>
      <c r="D634" s="12"/>
      <c r="E634" s="12"/>
      <c r="F634" s="12"/>
      <c r="G634" s="16"/>
      <c r="H634" s="16"/>
      <c r="I634" s="17"/>
      <c r="J634" s="14" t="str">
        <f>IF(COUNTA(A634:I634)=0,"",IF(OR(C634="",SUMPRODUCT(--(Technicians!$A$2:$A$26=C634))&lt;&gt;1),"Check ID",IF(OR(NOT(AND(ISNUMBER(B634),B634&gt;=18264,B634&lt;=73050)),AND(D634&lt;&gt;"Repair",D634&lt;&gt;"Maintenance",D634&lt;&gt;"Install",D634&lt;&gt;"Inspection"),AND(E634&lt;&gt;"Yes",E634&lt;&gt;"No"),AND(F634&lt;&gt;"Yes",F634&lt;&gt;"No"),AND(D634="Repair",G634=""),COUNT(G634:I634)&lt;COUNTA(G634:I634),MIN(G634:I634)&lt;0),"Check inputs","OK")))</f>
        <v/>
      </c>
    </row>
    <row r="635" spans="1:10" x14ac:dyDescent="0.25">
      <c r="A635" s="12"/>
      <c r="B635" s="15"/>
      <c r="C635" s="12"/>
      <c r="D635" s="12"/>
      <c r="E635" s="12"/>
      <c r="F635" s="12"/>
      <c r="G635" s="16"/>
      <c r="H635" s="16"/>
      <c r="I635" s="17"/>
      <c r="J635" s="14" t="str">
        <f>IF(COUNTA(A635:I635)=0,"",IF(OR(C635="",SUMPRODUCT(--(Technicians!$A$2:$A$26=C635))&lt;&gt;1),"Check ID",IF(OR(NOT(AND(ISNUMBER(B635),B635&gt;=18264,B635&lt;=73050)),AND(D635&lt;&gt;"Repair",D635&lt;&gt;"Maintenance",D635&lt;&gt;"Install",D635&lt;&gt;"Inspection"),AND(E635&lt;&gt;"Yes",E635&lt;&gt;"No"),AND(F635&lt;&gt;"Yes",F635&lt;&gt;"No"),AND(D635="Repair",G635=""),COUNT(G635:I635)&lt;COUNTA(G635:I635),MIN(G635:I635)&lt;0),"Check inputs","OK")))</f>
        <v/>
      </c>
    </row>
    <row r="636" spans="1:10" x14ac:dyDescent="0.25">
      <c r="A636" s="12"/>
      <c r="B636" s="15"/>
      <c r="C636" s="12"/>
      <c r="D636" s="12"/>
      <c r="E636" s="12"/>
      <c r="F636" s="12"/>
      <c r="G636" s="16"/>
      <c r="H636" s="16"/>
      <c r="I636" s="17"/>
      <c r="J636" s="14" t="str">
        <f>IF(COUNTA(A636:I636)=0,"",IF(OR(C636="",SUMPRODUCT(--(Technicians!$A$2:$A$26=C636))&lt;&gt;1),"Check ID",IF(OR(NOT(AND(ISNUMBER(B636),B636&gt;=18264,B636&lt;=73050)),AND(D636&lt;&gt;"Repair",D636&lt;&gt;"Maintenance",D636&lt;&gt;"Install",D636&lt;&gt;"Inspection"),AND(E636&lt;&gt;"Yes",E636&lt;&gt;"No"),AND(F636&lt;&gt;"Yes",F636&lt;&gt;"No"),AND(D636="Repair",G636=""),COUNT(G636:I636)&lt;COUNTA(G636:I636),MIN(G636:I636)&lt;0),"Check inputs","OK")))</f>
        <v/>
      </c>
    </row>
    <row r="637" spans="1:10" x14ac:dyDescent="0.25">
      <c r="A637" s="12"/>
      <c r="B637" s="15"/>
      <c r="C637" s="12"/>
      <c r="D637" s="12"/>
      <c r="E637" s="12"/>
      <c r="F637" s="12"/>
      <c r="G637" s="16"/>
      <c r="H637" s="16"/>
      <c r="I637" s="17"/>
      <c r="J637" s="14" t="str">
        <f>IF(COUNTA(A637:I637)=0,"",IF(OR(C637="",SUMPRODUCT(--(Technicians!$A$2:$A$26=C637))&lt;&gt;1),"Check ID",IF(OR(NOT(AND(ISNUMBER(B637),B637&gt;=18264,B637&lt;=73050)),AND(D637&lt;&gt;"Repair",D637&lt;&gt;"Maintenance",D637&lt;&gt;"Install",D637&lt;&gt;"Inspection"),AND(E637&lt;&gt;"Yes",E637&lt;&gt;"No"),AND(F637&lt;&gt;"Yes",F637&lt;&gt;"No"),AND(D637="Repair",G637=""),COUNT(G637:I637)&lt;COUNTA(G637:I637),MIN(G637:I637)&lt;0),"Check inputs","OK")))</f>
        <v/>
      </c>
    </row>
    <row r="638" spans="1:10" x14ac:dyDescent="0.25">
      <c r="A638" s="12"/>
      <c r="B638" s="15"/>
      <c r="C638" s="12"/>
      <c r="D638" s="12"/>
      <c r="E638" s="12"/>
      <c r="F638" s="12"/>
      <c r="G638" s="16"/>
      <c r="H638" s="16"/>
      <c r="I638" s="17"/>
      <c r="J638" s="14" t="str">
        <f>IF(COUNTA(A638:I638)=0,"",IF(OR(C638="",SUMPRODUCT(--(Technicians!$A$2:$A$26=C638))&lt;&gt;1),"Check ID",IF(OR(NOT(AND(ISNUMBER(B638),B638&gt;=18264,B638&lt;=73050)),AND(D638&lt;&gt;"Repair",D638&lt;&gt;"Maintenance",D638&lt;&gt;"Install",D638&lt;&gt;"Inspection"),AND(E638&lt;&gt;"Yes",E638&lt;&gt;"No"),AND(F638&lt;&gt;"Yes",F638&lt;&gt;"No"),AND(D638="Repair",G638=""),COUNT(G638:I638)&lt;COUNTA(G638:I638),MIN(G638:I638)&lt;0),"Check inputs","OK")))</f>
        <v/>
      </c>
    </row>
    <row r="639" spans="1:10" x14ac:dyDescent="0.25">
      <c r="A639" s="12"/>
      <c r="B639" s="15"/>
      <c r="C639" s="12"/>
      <c r="D639" s="12"/>
      <c r="E639" s="12"/>
      <c r="F639" s="12"/>
      <c r="G639" s="16"/>
      <c r="H639" s="16"/>
      <c r="I639" s="17"/>
      <c r="J639" s="14" t="str">
        <f>IF(COUNTA(A639:I639)=0,"",IF(OR(C639="",SUMPRODUCT(--(Technicians!$A$2:$A$26=C639))&lt;&gt;1),"Check ID",IF(OR(NOT(AND(ISNUMBER(B639),B639&gt;=18264,B639&lt;=73050)),AND(D639&lt;&gt;"Repair",D639&lt;&gt;"Maintenance",D639&lt;&gt;"Install",D639&lt;&gt;"Inspection"),AND(E639&lt;&gt;"Yes",E639&lt;&gt;"No"),AND(F639&lt;&gt;"Yes",F639&lt;&gt;"No"),AND(D639="Repair",G639=""),COUNT(G639:I639)&lt;COUNTA(G639:I639),MIN(G639:I639)&lt;0),"Check inputs","OK")))</f>
        <v/>
      </c>
    </row>
    <row r="640" spans="1:10" x14ac:dyDescent="0.25">
      <c r="A640" s="12"/>
      <c r="B640" s="15"/>
      <c r="C640" s="12"/>
      <c r="D640" s="12"/>
      <c r="E640" s="12"/>
      <c r="F640" s="12"/>
      <c r="G640" s="16"/>
      <c r="H640" s="16"/>
      <c r="I640" s="17"/>
      <c r="J640" s="14" t="str">
        <f>IF(COUNTA(A640:I640)=0,"",IF(OR(C640="",SUMPRODUCT(--(Technicians!$A$2:$A$26=C640))&lt;&gt;1),"Check ID",IF(OR(NOT(AND(ISNUMBER(B640),B640&gt;=18264,B640&lt;=73050)),AND(D640&lt;&gt;"Repair",D640&lt;&gt;"Maintenance",D640&lt;&gt;"Install",D640&lt;&gt;"Inspection"),AND(E640&lt;&gt;"Yes",E640&lt;&gt;"No"),AND(F640&lt;&gt;"Yes",F640&lt;&gt;"No"),AND(D640="Repair",G640=""),COUNT(G640:I640)&lt;COUNTA(G640:I640),MIN(G640:I640)&lt;0),"Check inputs","OK")))</f>
        <v/>
      </c>
    </row>
    <row r="641" spans="1:10" x14ac:dyDescent="0.25">
      <c r="A641" s="12"/>
      <c r="B641" s="15"/>
      <c r="C641" s="12"/>
      <c r="D641" s="12"/>
      <c r="E641" s="12"/>
      <c r="F641" s="12"/>
      <c r="G641" s="16"/>
      <c r="H641" s="16"/>
      <c r="I641" s="17"/>
      <c r="J641" s="14" t="str">
        <f>IF(COUNTA(A641:I641)=0,"",IF(OR(C641="",SUMPRODUCT(--(Technicians!$A$2:$A$26=C641))&lt;&gt;1),"Check ID",IF(OR(NOT(AND(ISNUMBER(B641),B641&gt;=18264,B641&lt;=73050)),AND(D641&lt;&gt;"Repair",D641&lt;&gt;"Maintenance",D641&lt;&gt;"Install",D641&lt;&gt;"Inspection"),AND(E641&lt;&gt;"Yes",E641&lt;&gt;"No"),AND(F641&lt;&gt;"Yes",F641&lt;&gt;"No"),AND(D641="Repair",G641=""),COUNT(G641:I641)&lt;COUNTA(G641:I641),MIN(G641:I641)&lt;0),"Check inputs","OK")))</f>
        <v/>
      </c>
    </row>
    <row r="642" spans="1:10" x14ac:dyDescent="0.25">
      <c r="A642" s="12"/>
      <c r="B642" s="15"/>
      <c r="C642" s="12"/>
      <c r="D642" s="12"/>
      <c r="E642" s="12"/>
      <c r="F642" s="12"/>
      <c r="G642" s="16"/>
      <c r="H642" s="16"/>
      <c r="I642" s="17"/>
      <c r="J642" s="14" t="str">
        <f>IF(COUNTA(A642:I642)=0,"",IF(OR(C642="",SUMPRODUCT(--(Technicians!$A$2:$A$26=C642))&lt;&gt;1),"Check ID",IF(OR(NOT(AND(ISNUMBER(B642),B642&gt;=18264,B642&lt;=73050)),AND(D642&lt;&gt;"Repair",D642&lt;&gt;"Maintenance",D642&lt;&gt;"Install",D642&lt;&gt;"Inspection"),AND(E642&lt;&gt;"Yes",E642&lt;&gt;"No"),AND(F642&lt;&gt;"Yes",F642&lt;&gt;"No"),AND(D642="Repair",G642=""),COUNT(G642:I642)&lt;COUNTA(G642:I642),MIN(G642:I642)&lt;0),"Check inputs","OK")))</f>
        <v/>
      </c>
    </row>
    <row r="643" spans="1:10" x14ac:dyDescent="0.25">
      <c r="A643" s="12"/>
      <c r="B643" s="15"/>
      <c r="C643" s="12"/>
      <c r="D643" s="12"/>
      <c r="E643" s="12"/>
      <c r="F643" s="12"/>
      <c r="G643" s="16"/>
      <c r="H643" s="16"/>
      <c r="I643" s="17"/>
      <c r="J643" s="14" t="str">
        <f>IF(COUNTA(A643:I643)=0,"",IF(OR(C643="",SUMPRODUCT(--(Technicians!$A$2:$A$26=C643))&lt;&gt;1),"Check ID",IF(OR(NOT(AND(ISNUMBER(B643),B643&gt;=18264,B643&lt;=73050)),AND(D643&lt;&gt;"Repair",D643&lt;&gt;"Maintenance",D643&lt;&gt;"Install",D643&lt;&gt;"Inspection"),AND(E643&lt;&gt;"Yes",E643&lt;&gt;"No"),AND(F643&lt;&gt;"Yes",F643&lt;&gt;"No"),AND(D643="Repair",G643=""),COUNT(G643:I643)&lt;COUNTA(G643:I643),MIN(G643:I643)&lt;0),"Check inputs","OK")))</f>
        <v/>
      </c>
    </row>
    <row r="644" spans="1:10" x14ac:dyDescent="0.25">
      <c r="A644" s="12"/>
      <c r="B644" s="15"/>
      <c r="C644" s="12"/>
      <c r="D644" s="12"/>
      <c r="E644" s="12"/>
      <c r="F644" s="12"/>
      <c r="G644" s="16"/>
      <c r="H644" s="16"/>
      <c r="I644" s="17"/>
      <c r="J644" s="14" t="str">
        <f>IF(COUNTA(A644:I644)=0,"",IF(OR(C644="",SUMPRODUCT(--(Technicians!$A$2:$A$26=C644))&lt;&gt;1),"Check ID",IF(OR(NOT(AND(ISNUMBER(B644),B644&gt;=18264,B644&lt;=73050)),AND(D644&lt;&gt;"Repair",D644&lt;&gt;"Maintenance",D644&lt;&gt;"Install",D644&lt;&gt;"Inspection"),AND(E644&lt;&gt;"Yes",E644&lt;&gt;"No"),AND(F644&lt;&gt;"Yes",F644&lt;&gt;"No"),AND(D644="Repair",G644=""),COUNT(G644:I644)&lt;COUNTA(G644:I644),MIN(G644:I644)&lt;0),"Check inputs","OK")))</f>
        <v/>
      </c>
    </row>
    <row r="645" spans="1:10" x14ac:dyDescent="0.25">
      <c r="A645" s="12"/>
      <c r="B645" s="15"/>
      <c r="C645" s="12"/>
      <c r="D645" s="12"/>
      <c r="E645" s="12"/>
      <c r="F645" s="12"/>
      <c r="G645" s="16"/>
      <c r="H645" s="16"/>
      <c r="I645" s="17"/>
      <c r="J645" s="14" t="str">
        <f>IF(COUNTA(A645:I645)=0,"",IF(OR(C645="",SUMPRODUCT(--(Technicians!$A$2:$A$26=C645))&lt;&gt;1),"Check ID",IF(OR(NOT(AND(ISNUMBER(B645),B645&gt;=18264,B645&lt;=73050)),AND(D645&lt;&gt;"Repair",D645&lt;&gt;"Maintenance",D645&lt;&gt;"Install",D645&lt;&gt;"Inspection"),AND(E645&lt;&gt;"Yes",E645&lt;&gt;"No"),AND(F645&lt;&gt;"Yes",F645&lt;&gt;"No"),AND(D645="Repair",G645=""),COUNT(G645:I645)&lt;COUNTA(G645:I645),MIN(G645:I645)&lt;0),"Check inputs","OK")))</f>
        <v/>
      </c>
    </row>
    <row r="646" spans="1:10" x14ac:dyDescent="0.25">
      <c r="A646" s="12"/>
      <c r="B646" s="15"/>
      <c r="C646" s="12"/>
      <c r="D646" s="12"/>
      <c r="E646" s="12"/>
      <c r="F646" s="12"/>
      <c r="G646" s="16"/>
      <c r="H646" s="16"/>
      <c r="I646" s="17"/>
      <c r="J646" s="14" t="str">
        <f>IF(COUNTA(A646:I646)=0,"",IF(OR(C646="",SUMPRODUCT(--(Technicians!$A$2:$A$26=C646))&lt;&gt;1),"Check ID",IF(OR(NOT(AND(ISNUMBER(B646),B646&gt;=18264,B646&lt;=73050)),AND(D646&lt;&gt;"Repair",D646&lt;&gt;"Maintenance",D646&lt;&gt;"Install",D646&lt;&gt;"Inspection"),AND(E646&lt;&gt;"Yes",E646&lt;&gt;"No"),AND(F646&lt;&gt;"Yes",F646&lt;&gt;"No"),AND(D646="Repair",G646=""),COUNT(G646:I646)&lt;COUNTA(G646:I646),MIN(G646:I646)&lt;0),"Check inputs","OK")))</f>
        <v/>
      </c>
    </row>
    <row r="647" spans="1:10" x14ac:dyDescent="0.25">
      <c r="A647" s="12"/>
      <c r="B647" s="15"/>
      <c r="C647" s="12"/>
      <c r="D647" s="12"/>
      <c r="E647" s="12"/>
      <c r="F647" s="12"/>
      <c r="G647" s="16"/>
      <c r="H647" s="16"/>
      <c r="I647" s="17"/>
      <c r="J647" s="14" t="str">
        <f>IF(COUNTA(A647:I647)=0,"",IF(OR(C647="",SUMPRODUCT(--(Technicians!$A$2:$A$26=C647))&lt;&gt;1),"Check ID",IF(OR(NOT(AND(ISNUMBER(B647),B647&gt;=18264,B647&lt;=73050)),AND(D647&lt;&gt;"Repair",D647&lt;&gt;"Maintenance",D647&lt;&gt;"Install",D647&lt;&gt;"Inspection"),AND(E647&lt;&gt;"Yes",E647&lt;&gt;"No"),AND(F647&lt;&gt;"Yes",F647&lt;&gt;"No"),AND(D647="Repair",G647=""),COUNT(G647:I647)&lt;COUNTA(G647:I647),MIN(G647:I647)&lt;0),"Check inputs","OK")))</f>
        <v/>
      </c>
    </row>
    <row r="648" spans="1:10" x14ac:dyDescent="0.25">
      <c r="A648" s="12"/>
      <c r="B648" s="15"/>
      <c r="C648" s="12"/>
      <c r="D648" s="12"/>
      <c r="E648" s="12"/>
      <c r="F648" s="12"/>
      <c r="G648" s="16"/>
      <c r="H648" s="16"/>
      <c r="I648" s="17"/>
      <c r="J648" s="14" t="str">
        <f>IF(COUNTA(A648:I648)=0,"",IF(OR(C648="",SUMPRODUCT(--(Technicians!$A$2:$A$26=C648))&lt;&gt;1),"Check ID",IF(OR(NOT(AND(ISNUMBER(B648),B648&gt;=18264,B648&lt;=73050)),AND(D648&lt;&gt;"Repair",D648&lt;&gt;"Maintenance",D648&lt;&gt;"Install",D648&lt;&gt;"Inspection"),AND(E648&lt;&gt;"Yes",E648&lt;&gt;"No"),AND(F648&lt;&gt;"Yes",F648&lt;&gt;"No"),AND(D648="Repair",G648=""),COUNT(G648:I648)&lt;COUNTA(G648:I648),MIN(G648:I648)&lt;0),"Check inputs","OK")))</f>
        <v/>
      </c>
    </row>
    <row r="649" spans="1:10" x14ac:dyDescent="0.25">
      <c r="A649" s="12"/>
      <c r="B649" s="15"/>
      <c r="C649" s="12"/>
      <c r="D649" s="12"/>
      <c r="E649" s="12"/>
      <c r="F649" s="12"/>
      <c r="G649" s="16"/>
      <c r="H649" s="16"/>
      <c r="I649" s="17"/>
      <c r="J649" s="14" t="str">
        <f>IF(COUNTA(A649:I649)=0,"",IF(OR(C649="",SUMPRODUCT(--(Technicians!$A$2:$A$26=C649))&lt;&gt;1),"Check ID",IF(OR(NOT(AND(ISNUMBER(B649),B649&gt;=18264,B649&lt;=73050)),AND(D649&lt;&gt;"Repair",D649&lt;&gt;"Maintenance",D649&lt;&gt;"Install",D649&lt;&gt;"Inspection"),AND(E649&lt;&gt;"Yes",E649&lt;&gt;"No"),AND(F649&lt;&gt;"Yes",F649&lt;&gt;"No"),AND(D649="Repair",G649=""),COUNT(G649:I649)&lt;COUNTA(G649:I649),MIN(G649:I649)&lt;0),"Check inputs","OK")))</f>
        <v/>
      </c>
    </row>
    <row r="650" spans="1:10" x14ac:dyDescent="0.25">
      <c r="A650" s="12"/>
      <c r="B650" s="15"/>
      <c r="C650" s="12"/>
      <c r="D650" s="12"/>
      <c r="E650" s="12"/>
      <c r="F650" s="12"/>
      <c r="G650" s="16"/>
      <c r="H650" s="16"/>
      <c r="I650" s="17"/>
      <c r="J650" s="14" t="str">
        <f>IF(COUNTA(A650:I650)=0,"",IF(OR(C650="",SUMPRODUCT(--(Technicians!$A$2:$A$26=C650))&lt;&gt;1),"Check ID",IF(OR(NOT(AND(ISNUMBER(B650),B650&gt;=18264,B650&lt;=73050)),AND(D650&lt;&gt;"Repair",D650&lt;&gt;"Maintenance",D650&lt;&gt;"Install",D650&lt;&gt;"Inspection"),AND(E650&lt;&gt;"Yes",E650&lt;&gt;"No"),AND(F650&lt;&gt;"Yes",F650&lt;&gt;"No"),AND(D650="Repair",G650=""),COUNT(G650:I650)&lt;COUNTA(G650:I650),MIN(G650:I650)&lt;0),"Check inputs","OK")))</f>
        <v/>
      </c>
    </row>
    <row r="651" spans="1:10" x14ac:dyDescent="0.25">
      <c r="A651" s="12"/>
      <c r="B651" s="15"/>
      <c r="C651" s="12"/>
      <c r="D651" s="12"/>
      <c r="E651" s="12"/>
      <c r="F651" s="12"/>
      <c r="G651" s="16"/>
      <c r="H651" s="16"/>
      <c r="I651" s="17"/>
      <c r="J651" s="14" t="str">
        <f>IF(COUNTA(A651:I651)=0,"",IF(OR(C651="",SUMPRODUCT(--(Technicians!$A$2:$A$26=C651))&lt;&gt;1),"Check ID",IF(OR(NOT(AND(ISNUMBER(B651),B651&gt;=18264,B651&lt;=73050)),AND(D651&lt;&gt;"Repair",D651&lt;&gt;"Maintenance",D651&lt;&gt;"Install",D651&lt;&gt;"Inspection"),AND(E651&lt;&gt;"Yes",E651&lt;&gt;"No"),AND(F651&lt;&gt;"Yes",F651&lt;&gt;"No"),AND(D651="Repair",G651=""),COUNT(G651:I651)&lt;COUNTA(G651:I651),MIN(G651:I651)&lt;0),"Check inputs","OK")))</f>
        <v/>
      </c>
    </row>
    <row r="652" spans="1:10" x14ac:dyDescent="0.25">
      <c r="A652" s="12"/>
      <c r="B652" s="15"/>
      <c r="C652" s="12"/>
      <c r="D652" s="12"/>
      <c r="E652" s="12"/>
      <c r="F652" s="12"/>
      <c r="G652" s="16"/>
      <c r="H652" s="16"/>
      <c r="I652" s="17"/>
      <c r="J652" s="14" t="str">
        <f>IF(COUNTA(A652:I652)=0,"",IF(OR(C652="",SUMPRODUCT(--(Technicians!$A$2:$A$26=C652))&lt;&gt;1),"Check ID",IF(OR(NOT(AND(ISNUMBER(B652),B652&gt;=18264,B652&lt;=73050)),AND(D652&lt;&gt;"Repair",D652&lt;&gt;"Maintenance",D652&lt;&gt;"Install",D652&lt;&gt;"Inspection"),AND(E652&lt;&gt;"Yes",E652&lt;&gt;"No"),AND(F652&lt;&gt;"Yes",F652&lt;&gt;"No"),AND(D652="Repair",G652=""),COUNT(G652:I652)&lt;COUNTA(G652:I652),MIN(G652:I652)&lt;0),"Check inputs","OK")))</f>
        <v/>
      </c>
    </row>
    <row r="653" spans="1:10" x14ac:dyDescent="0.25">
      <c r="A653" s="12"/>
      <c r="B653" s="15"/>
      <c r="C653" s="12"/>
      <c r="D653" s="12"/>
      <c r="E653" s="12"/>
      <c r="F653" s="12"/>
      <c r="G653" s="16"/>
      <c r="H653" s="16"/>
      <c r="I653" s="17"/>
      <c r="J653" s="14" t="str">
        <f>IF(COUNTA(A653:I653)=0,"",IF(OR(C653="",SUMPRODUCT(--(Technicians!$A$2:$A$26=C653))&lt;&gt;1),"Check ID",IF(OR(NOT(AND(ISNUMBER(B653),B653&gt;=18264,B653&lt;=73050)),AND(D653&lt;&gt;"Repair",D653&lt;&gt;"Maintenance",D653&lt;&gt;"Install",D653&lt;&gt;"Inspection"),AND(E653&lt;&gt;"Yes",E653&lt;&gt;"No"),AND(F653&lt;&gt;"Yes",F653&lt;&gt;"No"),AND(D653="Repair",G653=""),COUNT(G653:I653)&lt;COUNTA(G653:I653),MIN(G653:I653)&lt;0),"Check inputs","OK")))</f>
        <v/>
      </c>
    </row>
    <row r="654" spans="1:10" x14ac:dyDescent="0.25">
      <c r="A654" s="12"/>
      <c r="B654" s="15"/>
      <c r="C654" s="12"/>
      <c r="D654" s="12"/>
      <c r="E654" s="12"/>
      <c r="F654" s="12"/>
      <c r="G654" s="16"/>
      <c r="H654" s="16"/>
      <c r="I654" s="17"/>
      <c r="J654" s="14" t="str">
        <f>IF(COUNTA(A654:I654)=0,"",IF(OR(C654="",SUMPRODUCT(--(Technicians!$A$2:$A$26=C654))&lt;&gt;1),"Check ID",IF(OR(NOT(AND(ISNUMBER(B654),B654&gt;=18264,B654&lt;=73050)),AND(D654&lt;&gt;"Repair",D654&lt;&gt;"Maintenance",D654&lt;&gt;"Install",D654&lt;&gt;"Inspection"),AND(E654&lt;&gt;"Yes",E654&lt;&gt;"No"),AND(F654&lt;&gt;"Yes",F654&lt;&gt;"No"),AND(D654="Repair",G654=""),COUNT(G654:I654)&lt;COUNTA(G654:I654),MIN(G654:I654)&lt;0),"Check inputs","OK")))</f>
        <v/>
      </c>
    </row>
    <row r="655" spans="1:10" x14ac:dyDescent="0.25">
      <c r="A655" s="12"/>
      <c r="B655" s="15"/>
      <c r="C655" s="12"/>
      <c r="D655" s="12"/>
      <c r="E655" s="12"/>
      <c r="F655" s="12"/>
      <c r="G655" s="16"/>
      <c r="H655" s="16"/>
      <c r="I655" s="17"/>
      <c r="J655" s="14" t="str">
        <f>IF(COUNTA(A655:I655)=0,"",IF(OR(C655="",SUMPRODUCT(--(Technicians!$A$2:$A$26=C655))&lt;&gt;1),"Check ID",IF(OR(NOT(AND(ISNUMBER(B655),B655&gt;=18264,B655&lt;=73050)),AND(D655&lt;&gt;"Repair",D655&lt;&gt;"Maintenance",D655&lt;&gt;"Install",D655&lt;&gt;"Inspection"),AND(E655&lt;&gt;"Yes",E655&lt;&gt;"No"),AND(F655&lt;&gt;"Yes",F655&lt;&gt;"No"),AND(D655="Repair",G655=""),COUNT(G655:I655)&lt;COUNTA(G655:I655),MIN(G655:I655)&lt;0),"Check inputs","OK")))</f>
        <v/>
      </c>
    </row>
    <row r="656" spans="1:10" x14ac:dyDescent="0.25">
      <c r="A656" s="12"/>
      <c r="B656" s="15"/>
      <c r="C656" s="12"/>
      <c r="D656" s="12"/>
      <c r="E656" s="12"/>
      <c r="F656" s="12"/>
      <c r="G656" s="16"/>
      <c r="H656" s="16"/>
      <c r="I656" s="17"/>
      <c r="J656" s="14" t="str">
        <f>IF(COUNTA(A656:I656)=0,"",IF(OR(C656="",SUMPRODUCT(--(Technicians!$A$2:$A$26=C656))&lt;&gt;1),"Check ID",IF(OR(NOT(AND(ISNUMBER(B656),B656&gt;=18264,B656&lt;=73050)),AND(D656&lt;&gt;"Repair",D656&lt;&gt;"Maintenance",D656&lt;&gt;"Install",D656&lt;&gt;"Inspection"),AND(E656&lt;&gt;"Yes",E656&lt;&gt;"No"),AND(F656&lt;&gt;"Yes",F656&lt;&gt;"No"),AND(D656="Repair",G656=""),COUNT(G656:I656)&lt;COUNTA(G656:I656),MIN(G656:I656)&lt;0),"Check inputs","OK")))</f>
        <v/>
      </c>
    </row>
    <row r="657" spans="1:10" x14ac:dyDescent="0.25">
      <c r="A657" s="12"/>
      <c r="B657" s="15"/>
      <c r="C657" s="12"/>
      <c r="D657" s="12"/>
      <c r="E657" s="12"/>
      <c r="F657" s="12"/>
      <c r="G657" s="16"/>
      <c r="H657" s="16"/>
      <c r="I657" s="17"/>
      <c r="J657" s="14" t="str">
        <f>IF(COUNTA(A657:I657)=0,"",IF(OR(C657="",SUMPRODUCT(--(Technicians!$A$2:$A$26=C657))&lt;&gt;1),"Check ID",IF(OR(NOT(AND(ISNUMBER(B657),B657&gt;=18264,B657&lt;=73050)),AND(D657&lt;&gt;"Repair",D657&lt;&gt;"Maintenance",D657&lt;&gt;"Install",D657&lt;&gt;"Inspection"),AND(E657&lt;&gt;"Yes",E657&lt;&gt;"No"),AND(F657&lt;&gt;"Yes",F657&lt;&gt;"No"),AND(D657="Repair",G657=""),COUNT(G657:I657)&lt;COUNTA(G657:I657),MIN(G657:I657)&lt;0),"Check inputs","OK")))</f>
        <v/>
      </c>
    </row>
    <row r="658" spans="1:10" x14ac:dyDescent="0.25">
      <c r="A658" s="12"/>
      <c r="B658" s="15"/>
      <c r="C658" s="12"/>
      <c r="D658" s="12"/>
      <c r="E658" s="12"/>
      <c r="F658" s="12"/>
      <c r="G658" s="16"/>
      <c r="H658" s="16"/>
      <c r="I658" s="17"/>
      <c r="J658" s="14" t="str">
        <f>IF(COUNTA(A658:I658)=0,"",IF(OR(C658="",SUMPRODUCT(--(Technicians!$A$2:$A$26=C658))&lt;&gt;1),"Check ID",IF(OR(NOT(AND(ISNUMBER(B658),B658&gt;=18264,B658&lt;=73050)),AND(D658&lt;&gt;"Repair",D658&lt;&gt;"Maintenance",D658&lt;&gt;"Install",D658&lt;&gt;"Inspection"),AND(E658&lt;&gt;"Yes",E658&lt;&gt;"No"),AND(F658&lt;&gt;"Yes",F658&lt;&gt;"No"),AND(D658="Repair",G658=""),COUNT(G658:I658)&lt;COUNTA(G658:I658),MIN(G658:I658)&lt;0),"Check inputs","OK")))</f>
        <v/>
      </c>
    </row>
    <row r="659" spans="1:10" x14ac:dyDescent="0.25">
      <c r="A659" s="12"/>
      <c r="B659" s="15"/>
      <c r="C659" s="12"/>
      <c r="D659" s="12"/>
      <c r="E659" s="12"/>
      <c r="F659" s="12"/>
      <c r="G659" s="16"/>
      <c r="H659" s="16"/>
      <c r="I659" s="17"/>
      <c r="J659" s="14" t="str">
        <f>IF(COUNTA(A659:I659)=0,"",IF(OR(C659="",SUMPRODUCT(--(Technicians!$A$2:$A$26=C659))&lt;&gt;1),"Check ID",IF(OR(NOT(AND(ISNUMBER(B659),B659&gt;=18264,B659&lt;=73050)),AND(D659&lt;&gt;"Repair",D659&lt;&gt;"Maintenance",D659&lt;&gt;"Install",D659&lt;&gt;"Inspection"),AND(E659&lt;&gt;"Yes",E659&lt;&gt;"No"),AND(F659&lt;&gt;"Yes",F659&lt;&gt;"No"),AND(D659="Repair",G659=""),COUNT(G659:I659)&lt;COUNTA(G659:I659),MIN(G659:I659)&lt;0),"Check inputs","OK")))</f>
        <v/>
      </c>
    </row>
    <row r="660" spans="1:10" x14ac:dyDescent="0.25">
      <c r="A660" s="12"/>
      <c r="B660" s="15"/>
      <c r="C660" s="12"/>
      <c r="D660" s="12"/>
      <c r="E660" s="12"/>
      <c r="F660" s="12"/>
      <c r="G660" s="16"/>
      <c r="H660" s="16"/>
      <c r="I660" s="17"/>
      <c r="J660" s="14" t="str">
        <f>IF(COUNTA(A660:I660)=0,"",IF(OR(C660="",SUMPRODUCT(--(Technicians!$A$2:$A$26=C660))&lt;&gt;1),"Check ID",IF(OR(NOT(AND(ISNUMBER(B660),B660&gt;=18264,B660&lt;=73050)),AND(D660&lt;&gt;"Repair",D660&lt;&gt;"Maintenance",D660&lt;&gt;"Install",D660&lt;&gt;"Inspection"),AND(E660&lt;&gt;"Yes",E660&lt;&gt;"No"),AND(F660&lt;&gt;"Yes",F660&lt;&gt;"No"),AND(D660="Repair",G660=""),COUNT(G660:I660)&lt;COUNTA(G660:I660),MIN(G660:I660)&lt;0),"Check inputs","OK")))</f>
        <v/>
      </c>
    </row>
    <row r="661" spans="1:10" x14ac:dyDescent="0.25">
      <c r="A661" s="12"/>
      <c r="B661" s="15"/>
      <c r="C661" s="12"/>
      <c r="D661" s="12"/>
      <c r="E661" s="12"/>
      <c r="F661" s="12"/>
      <c r="G661" s="16"/>
      <c r="H661" s="16"/>
      <c r="I661" s="17"/>
      <c r="J661" s="14" t="str">
        <f>IF(COUNTA(A661:I661)=0,"",IF(OR(C661="",SUMPRODUCT(--(Technicians!$A$2:$A$26=C661))&lt;&gt;1),"Check ID",IF(OR(NOT(AND(ISNUMBER(B661),B661&gt;=18264,B661&lt;=73050)),AND(D661&lt;&gt;"Repair",D661&lt;&gt;"Maintenance",D661&lt;&gt;"Install",D661&lt;&gt;"Inspection"),AND(E661&lt;&gt;"Yes",E661&lt;&gt;"No"),AND(F661&lt;&gt;"Yes",F661&lt;&gt;"No"),AND(D661="Repair",G661=""),COUNT(G661:I661)&lt;COUNTA(G661:I661),MIN(G661:I661)&lt;0),"Check inputs","OK")))</f>
        <v/>
      </c>
    </row>
    <row r="662" spans="1:10" x14ac:dyDescent="0.25">
      <c r="A662" s="12"/>
      <c r="B662" s="15"/>
      <c r="C662" s="12"/>
      <c r="D662" s="12"/>
      <c r="E662" s="12"/>
      <c r="F662" s="12"/>
      <c r="G662" s="16"/>
      <c r="H662" s="16"/>
      <c r="I662" s="17"/>
      <c r="J662" s="14" t="str">
        <f>IF(COUNTA(A662:I662)=0,"",IF(OR(C662="",SUMPRODUCT(--(Technicians!$A$2:$A$26=C662))&lt;&gt;1),"Check ID",IF(OR(NOT(AND(ISNUMBER(B662),B662&gt;=18264,B662&lt;=73050)),AND(D662&lt;&gt;"Repair",D662&lt;&gt;"Maintenance",D662&lt;&gt;"Install",D662&lt;&gt;"Inspection"),AND(E662&lt;&gt;"Yes",E662&lt;&gt;"No"),AND(F662&lt;&gt;"Yes",F662&lt;&gt;"No"),AND(D662="Repair",G662=""),COUNT(G662:I662)&lt;COUNTA(G662:I662),MIN(G662:I662)&lt;0),"Check inputs","OK")))</f>
        <v/>
      </c>
    </row>
    <row r="663" spans="1:10" x14ac:dyDescent="0.25">
      <c r="A663" s="12"/>
      <c r="B663" s="15"/>
      <c r="C663" s="12"/>
      <c r="D663" s="12"/>
      <c r="E663" s="12"/>
      <c r="F663" s="12"/>
      <c r="G663" s="16"/>
      <c r="H663" s="16"/>
      <c r="I663" s="17"/>
      <c r="J663" s="14" t="str">
        <f>IF(COUNTA(A663:I663)=0,"",IF(OR(C663="",SUMPRODUCT(--(Technicians!$A$2:$A$26=C663))&lt;&gt;1),"Check ID",IF(OR(NOT(AND(ISNUMBER(B663),B663&gt;=18264,B663&lt;=73050)),AND(D663&lt;&gt;"Repair",D663&lt;&gt;"Maintenance",D663&lt;&gt;"Install",D663&lt;&gt;"Inspection"),AND(E663&lt;&gt;"Yes",E663&lt;&gt;"No"),AND(F663&lt;&gt;"Yes",F663&lt;&gt;"No"),AND(D663="Repair",G663=""),COUNT(G663:I663)&lt;COUNTA(G663:I663),MIN(G663:I663)&lt;0),"Check inputs","OK")))</f>
        <v/>
      </c>
    </row>
    <row r="664" spans="1:10" x14ac:dyDescent="0.25">
      <c r="A664" s="12"/>
      <c r="B664" s="15"/>
      <c r="C664" s="12"/>
      <c r="D664" s="12"/>
      <c r="E664" s="12"/>
      <c r="F664" s="12"/>
      <c r="G664" s="16"/>
      <c r="H664" s="16"/>
      <c r="I664" s="17"/>
      <c r="J664" s="14" t="str">
        <f>IF(COUNTA(A664:I664)=0,"",IF(OR(C664="",SUMPRODUCT(--(Technicians!$A$2:$A$26=C664))&lt;&gt;1),"Check ID",IF(OR(NOT(AND(ISNUMBER(B664),B664&gt;=18264,B664&lt;=73050)),AND(D664&lt;&gt;"Repair",D664&lt;&gt;"Maintenance",D664&lt;&gt;"Install",D664&lt;&gt;"Inspection"),AND(E664&lt;&gt;"Yes",E664&lt;&gt;"No"),AND(F664&lt;&gt;"Yes",F664&lt;&gt;"No"),AND(D664="Repair",G664=""),COUNT(G664:I664)&lt;COUNTA(G664:I664),MIN(G664:I664)&lt;0),"Check inputs","OK")))</f>
        <v/>
      </c>
    </row>
    <row r="665" spans="1:10" x14ac:dyDescent="0.25">
      <c r="A665" s="12"/>
      <c r="B665" s="15"/>
      <c r="C665" s="12"/>
      <c r="D665" s="12"/>
      <c r="E665" s="12"/>
      <c r="F665" s="12"/>
      <c r="G665" s="16"/>
      <c r="H665" s="16"/>
      <c r="I665" s="17"/>
      <c r="J665" s="14" t="str">
        <f>IF(COUNTA(A665:I665)=0,"",IF(OR(C665="",SUMPRODUCT(--(Technicians!$A$2:$A$26=C665))&lt;&gt;1),"Check ID",IF(OR(NOT(AND(ISNUMBER(B665),B665&gt;=18264,B665&lt;=73050)),AND(D665&lt;&gt;"Repair",D665&lt;&gt;"Maintenance",D665&lt;&gt;"Install",D665&lt;&gt;"Inspection"),AND(E665&lt;&gt;"Yes",E665&lt;&gt;"No"),AND(F665&lt;&gt;"Yes",F665&lt;&gt;"No"),AND(D665="Repair",G665=""),COUNT(G665:I665)&lt;COUNTA(G665:I665),MIN(G665:I665)&lt;0),"Check inputs","OK")))</f>
        <v/>
      </c>
    </row>
    <row r="666" spans="1:10" x14ac:dyDescent="0.25">
      <c r="A666" s="12"/>
      <c r="B666" s="15"/>
      <c r="C666" s="12"/>
      <c r="D666" s="12"/>
      <c r="E666" s="12"/>
      <c r="F666" s="12"/>
      <c r="G666" s="16"/>
      <c r="H666" s="16"/>
      <c r="I666" s="17"/>
      <c r="J666" s="14" t="str">
        <f>IF(COUNTA(A666:I666)=0,"",IF(OR(C666="",SUMPRODUCT(--(Technicians!$A$2:$A$26=C666))&lt;&gt;1),"Check ID",IF(OR(NOT(AND(ISNUMBER(B666),B666&gt;=18264,B666&lt;=73050)),AND(D666&lt;&gt;"Repair",D666&lt;&gt;"Maintenance",D666&lt;&gt;"Install",D666&lt;&gt;"Inspection"),AND(E666&lt;&gt;"Yes",E666&lt;&gt;"No"),AND(F666&lt;&gt;"Yes",F666&lt;&gt;"No"),AND(D666="Repair",G666=""),COUNT(G666:I666)&lt;COUNTA(G666:I666),MIN(G666:I666)&lt;0),"Check inputs","OK")))</f>
        <v/>
      </c>
    </row>
    <row r="667" spans="1:10" x14ac:dyDescent="0.25">
      <c r="A667" s="12"/>
      <c r="B667" s="15"/>
      <c r="C667" s="12"/>
      <c r="D667" s="12"/>
      <c r="E667" s="12"/>
      <c r="F667" s="12"/>
      <c r="G667" s="16"/>
      <c r="H667" s="16"/>
      <c r="I667" s="17"/>
      <c r="J667" s="14" t="str">
        <f>IF(COUNTA(A667:I667)=0,"",IF(OR(C667="",SUMPRODUCT(--(Technicians!$A$2:$A$26=C667))&lt;&gt;1),"Check ID",IF(OR(NOT(AND(ISNUMBER(B667),B667&gt;=18264,B667&lt;=73050)),AND(D667&lt;&gt;"Repair",D667&lt;&gt;"Maintenance",D667&lt;&gt;"Install",D667&lt;&gt;"Inspection"),AND(E667&lt;&gt;"Yes",E667&lt;&gt;"No"),AND(F667&lt;&gt;"Yes",F667&lt;&gt;"No"),AND(D667="Repair",G667=""),COUNT(G667:I667)&lt;COUNTA(G667:I667),MIN(G667:I667)&lt;0),"Check inputs","OK")))</f>
        <v/>
      </c>
    </row>
    <row r="668" spans="1:10" x14ac:dyDescent="0.25">
      <c r="A668" s="12"/>
      <c r="B668" s="15"/>
      <c r="C668" s="12"/>
      <c r="D668" s="12"/>
      <c r="E668" s="12"/>
      <c r="F668" s="12"/>
      <c r="G668" s="16"/>
      <c r="H668" s="16"/>
      <c r="I668" s="17"/>
      <c r="J668" s="14" t="str">
        <f>IF(COUNTA(A668:I668)=0,"",IF(OR(C668="",SUMPRODUCT(--(Technicians!$A$2:$A$26=C668))&lt;&gt;1),"Check ID",IF(OR(NOT(AND(ISNUMBER(B668),B668&gt;=18264,B668&lt;=73050)),AND(D668&lt;&gt;"Repair",D668&lt;&gt;"Maintenance",D668&lt;&gt;"Install",D668&lt;&gt;"Inspection"),AND(E668&lt;&gt;"Yes",E668&lt;&gt;"No"),AND(F668&lt;&gt;"Yes",F668&lt;&gt;"No"),AND(D668="Repair",G668=""),COUNT(G668:I668)&lt;COUNTA(G668:I668),MIN(G668:I668)&lt;0),"Check inputs","OK")))</f>
        <v/>
      </c>
    </row>
    <row r="669" spans="1:10" x14ac:dyDescent="0.25">
      <c r="A669" s="12"/>
      <c r="B669" s="15"/>
      <c r="C669" s="12"/>
      <c r="D669" s="12"/>
      <c r="E669" s="12"/>
      <c r="F669" s="12"/>
      <c r="G669" s="16"/>
      <c r="H669" s="16"/>
      <c r="I669" s="17"/>
      <c r="J669" s="14" t="str">
        <f>IF(COUNTA(A669:I669)=0,"",IF(OR(C669="",SUMPRODUCT(--(Technicians!$A$2:$A$26=C669))&lt;&gt;1),"Check ID",IF(OR(NOT(AND(ISNUMBER(B669),B669&gt;=18264,B669&lt;=73050)),AND(D669&lt;&gt;"Repair",D669&lt;&gt;"Maintenance",D669&lt;&gt;"Install",D669&lt;&gt;"Inspection"),AND(E669&lt;&gt;"Yes",E669&lt;&gt;"No"),AND(F669&lt;&gt;"Yes",F669&lt;&gt;"No"),AND(D669="Repair",G669=""),COUNT(G669:I669)&lt;COUNTA(G669:I669),MIN(G669:I669)&lt;0),"Check inputs","OK")))</f>
        <v/>
      </c>
    </row>
    <row r="670" spans="1:10" x14ac:dyDescent="0.25">
      <c r="A670" s="12"/>
      <c r="B670" s="15"/>
      <c r="C670" s="12"/>
      <c r="D670" s="12"/>
      <c r="E670" s="12"/>
      <c r="F670" s="12"/>
      <c r="G670" s="16"/>
      <c r="H670" s="16"/>
      <c r="I670" s="17"/>
      <c r="J670" s="14" t="str">
        <f>IF(COUNTA(A670:I670)=0,"",IF(OR(C670="",SUMPRODUCT(--(Technicians!$A$2:$A$26=C670))&lt;&gt;1),"Check ID",IF(OR(NOT(AND(ISNUMBER(B670),B670&gt;=18264,B670&lt;=73050)),AND(D670&lt;&gt;"Repair",D670&lt;&gt;"Maintenance",D670&lt;&gt;"Install",D670&lt;&gt;"Inspection"),AND(E670&lt;&gt;"Yes",E670&lt;&gt;"No"),AND(F670&lt;&gt;"Yes",F670&lt;&gt;"No"),AND(D670="Repair",G670=""),COUNT(G670:I670)&lt;COUNTA(G670:I670),MIN(G670:I670)&lt;0),"Check inputs","OK")))</f>
        <v/>
      </c>
    </row>
    <row r="671" spans="1:10" x14ac:dyDescent="0.25">
      <c r="A671" s="12"/>
      <c r="B671" s="15"/>
      <c r="C671" s="12"/>
      <c r="D671" s="12"/>
      <c r="E671" s="12"/>
      <c r="F671" s="12"/>
      <c r="G671" s="16"/>
      <c r="H671" s="16"/>
      <c r="I671" s="17"/>
      <c r="J671" s="14" t="str">
        <f>IF(COUNTA(A671:I671)=0,"",IF(OR(C671="",SUMPRODUCT(--(Technicians!$A$2:$A$26=C671))&lt;&gt;1),"Check ID",IF(OR(NOT(AND(ISNUMBER(B671),B671&gt;=18264,B671&lt;=73050)),AND(D671&lt;&gt;"Repair",D671&lt;&gt;"Maintenance",D671&lt;&gt;"Install",D671&lt;&gt;"Inspection"),AND(E671&lt;&gt;"Yes",E671&lt;&gt;"No"),AND(F671&lt;&gt;"Yes",F671&lt;&gt;"No"),AND(D671="Repair",G671=""),COUNT(G671:I671)&lt;COUNTA(G671:I671),MIN(G671:I671)&lt;0),"Check inputs","OK")))</f>
        <v/>
      </c>
    </row>
    <row r="672" spans="1:10" x14ac:dyDescent="0.25">
      <c r="A672" s="12"/>
      <c r="B672" s="15"/>
      <c r="C672" s="12"/>
      <c r="D672" s="12"/>
      <c r="E672" s="12"/>
      <c r="F672" s="12"/>
      <c r="G672" s="16"/>
      <c r="H672" s="16"/>
      <c r="I672" s="17"/>
      <c r="J672" s="14" t="str">
        <f>IF(COUNTA(A672:I672)=0,"",IF(OR(C672="",SUMPRODUCT(--(Technicians!$A$2:$A$26=C672))&lt;&gt;1),"Check ID",IF(OR(NOT(AND(ISNUMBER(B672),B672&gt;=18264,B672&lt;=73050)),AND(D672&lt;&gt;"Repair",D672&lt;&gt;"Maintenance",D672&lt;&gt;"Install",D672&lt;&gt;"Inspection"),AND(E672&lt;&gt;"Yes",E672&lt;&gt;"No"),AND(F672&lt;&gt;"Yes",F672&lt;&gt;"No"),AND(D672="Repair",G672=""),COUNT(G672:I672)&lt;COUNTA(G672:I672),MIN(G672:I672)&lt;0),"Check inputs","OK")))</f>
        <v/>
      </c>
    </row>
    <row r="673" spans="1:10" x14ac:dyDescent="0.25">
      <c r="A673" s="12"/>
      <c r="B673" s="15"/>
      <c r="C673" s="12"/>
      <c r="D673" s="12"/>
      <c r="E673" s="12"/>
      <c r="F673" s="12"/>
      <c r="G673" s="16"/>
      <c r="H673" s="16"/>
      <c r="I673" s="17"/>
      <c r="J673" s="14" t="str">
        <f>IF(COUNTA(A673:I673)=0,"",IF(OR(C673="",SUMPRODUCT(--(Technicians!$A$2:$A$26=C673))&lt;&gt;1),"Check ID",IF(OR(NOT(AND(ISNUMBER(B673),B673&gt;=18264,B673&lt;=73050)),AND(D673&lt;&gt;"Repair",D673&lt;&gt;"Maintenance",D673&lt;&gt;"Install",D673&lt;&gt;"Inspection"),AND(E673&lt;&gt;"Yes",E673&lt;&gt;"No"),AND(F673&lt;&gt;"Yes",F673&lt;&gt;"No"),AND(D673="Repair",G673=""),COUNT(G673:I673)&lt;COUNTA(G673:I673),MIN(G673:I673)&lt;0),"Check inputs","OK")))</f>
        <v/>
      </c>
    </row>
    <row r="674" spans="1:10" x14ac:dyDescent="0.25">
      <c r="A674" s="12"/>
      <c r="B674" s="15"/>
      <c r="C674" s="12"/>
      <c r="D674" s="12"/>
      <c r="E674" s="12"/>
      <c r="F674" s="12"/>
      <c r="G674" s="16"/>
      <c r="H674" s="16"/>
      <c r="I674" s="17"/>
      <c r="J674" s="14" t="str">
        <f>IF(COUNTA(A674:I674)=0,"",IF(OR(C674="",SUMPRODUCT(--(Technicians!$A$2:$A$26=C674))&lt;&gt;1),"Check ID",IF(OR(NOT(AND(ISNUMBER(B674),B674&gt;=18264,B674&lt;=73050)),AND(D674&lt;&gt;"Repair",D674&lt;&gt;"Maintenance",D674&lt;&gt;"Install",D674&lt;&gt;"Inspection"),AND(E674&lt;&gt;"Yes",E674&lt;&gt;"No"),AND(F674&lt;&gt;"Yes",F674&lt;&gt;"No"),AND(D674="Repair",G674=""),COUNT(G674:I674)&lt;COUNTA(G674:I674),MIN(G674:I674)&lt;0),"Check inputs","OK")))</f>
        <v/>
      </c>
    </row>
    <row r="675" spans="1:10" x14ac:dyDescent="0.25">
      <c r="A675" s="12"/>
      <c r="B675" s="15"/>
      <c r="C675" s="12"/>
      <c r="D675" s="12"/>
      <c r="E675" s="12"/>
      <c r="F675" s="12"/>
      <c r="G675" s="16"/>
      <c r="H675" s="16"/>
      <c r="I675" s="17"/>
      <c r="J675" s="14" t="str">
        <f>IF(COUNTA(A675:I675)=0,"",IF(OR(C675="",SUMPRODUCT(--(Technicians!$A$2:$A$26=C675))&lt;&gt;1),"Check ID",IF(OR(NOT(AND(ISNUMBER(B675),B675&gt;=18264,B675&lt;=73050)),AND(D675&lt;&gt;"Repair",D675&lt;&gt;"Maintenance",D675&lt;&gt;"Install",D675&lt;&gt;"Inspection"),AND(E675&lt;&gt;"Yes",E675&lt;&gt;"No"),AND(F675&lt;&gt;"Yes",F675&lt;&gt;"No"),AND(D675="Repair",G675=""),COUNT(G675:I675)&lt;COUNTA(G675:I675),MIN(G675:I675)&lt;0),"Check inputs","OK")))</f>
        <v/>
      </c>
    </row>
    <row r="676" spans="1:10" x14ac:dyDescent="0.25">
      <c r="A676" s="12"/>
      <c r="B676" s="15"/>
      <c r="C676" s="12"/>
      <c r="D676" s="12"/>
      <c r="E676" s="12"/>
      <c r="F676" s="12"/>
      <c r="G676" s="16"/>
      <c r="H676" s="16"/>
      <c r="I676" s="17"/>
      <c r="J676" s="14" t="str">
        <f>IF(COUNTA(A676:I676)=0,"",IF(OR(C676="",SUMPRODUCT(--(Technicians!$A$2:$A$26=C676))&lt;&gt;1),"Check ID",IF(OR(NOT(AND(ISNUMBER(B676),B676&gt;=18264,B676&lt;=73050)),AND(D676&lt;&gt;"Repair",D676&lt;&gt;"Maintenance",D676&lt;&gt;"Install",D676&lt;&gt;"Inspection"),AND(E676&lt;&gt;"Yes",E676&lt;&gt;"No"),AND(F676&lt;&gt;"Yes",F676&lt;&gt;"No"),AND(D676="Repair",G676=""),COUNT(G676:I676)&lt;COUNTA(G676:I676),MIN(G676:I676)&lt;0),"Check inputs","OK")))</f>
        <v/>
      </c>
    </row>
    <row r="677" spans="1:10" x14ac:dyDescent="0.25">
      <c r="A677" s="12"/>
      <c r="B677" s="15"/>
      <c r="C677" s="12"/>
      <c r="D677" s="12"/>
      <c r="E677" s="12"/>
      <c r="F677" s="12"/>
      <c r="G677" s="16"/>
      <c r="H677" s="16"/>
      <c r="I677" s="17"/>
      <c r="J677" s="14" t="str">
        <f>IF(COUNTA(A677:I677)=0,"",IF(OR(C677="",SUMPRODUCT(--(Technicians!$A$2:$A$26=C677))&lt;&gt;1),"Check ID",IF(OR(NOT(AND(ISNUMBER(B677),B677&gt;=18264,B677&lt;=73050)),AND(D677&lt;&gt;"Repair",D677&lt;&gt;"Maintenance",D677&lt;&gt;"Install",D677&lt;&gt;"Inspection"),AND(E677&lt;&gt;"Yes",E677&lt;&gt;"No"),AND(F677&lt;&gt;"Yes",F677&lt;&gt;"No"),AND(D677="Repair",G677=""),COUNT(G677:I677)&lt;COUNTA(G677:I677),MIN(G677:I677)&lt;0),"Check inputs","OK")))</f>
        <v/>
      </c>
    </row>
    <row r="678" spans="1:10" x14ac:dyDescent="0.25">
      <c r="A678" s="12"/>
      <c r="B678" s="15"/>
      <c r="C678" s="12"/>
      <c r="D678" s="12"/>
      <c r="E678" s="12"/>
      <c r="F678" s="12"/>
      <c r="G678" s="16"/>
      <c r="H678" s="16"/>
      <c r="I678" s="17"/>
      <c r="J678" s="14" t="str">
        <f>IF(COUNTA(A678:I678)=0,"",IF(OR(C678="",SUMPRODUCT(--(Technicians!$A$2:$A$26=C678))&lt;&gt;1),"Check ID",IF(OR(NOT(AND(ISNUMBER(B678),B678&gt;=18264,B678&lt;=73050)),AND(D678&lt;&gt;"Repair",D678&lt;&gt;"Maintenance",D678&lt;&gt;"Install",D678&lt;&gt;"Inspection"),AND(E678&lt;&gt;"Yes",E678&lt;&gt;"No"),AND(F678&lt;&gt;"Yes",F678&lt;&gt;"No"),AND(D678="Repair",G678=""),COUNT(G678:I678)&lt;COUNTA(G678:I678),MIN(G678:I678)&lt;0),"Check inputs","OK")))</f>
        <v/>
      </c>
    </row>
    <row r="679" spans="1:10" x14ac:dyDescent="0.25">
      <c r="A679" s="12"/>
      <c r="B679" s="15"/>
      <c r="C679" s="12"/>
      <c r="D679" s="12"/>
      <c r="E679" s="12"/>
      <c r="F679" s="12"/>
      <c r="G679" s="16"/>
      <c r="H679" s="16"/>
      <c r="I679" s="17"/>
      <c r="J679" s="14" t="str">
        <f>IF(COUNTA(A679:I679)=0,"",IF(OR(C679="",SUMPRODUCT(--(Technicians!$A$2:$A$26=C679))&lt;&gt;1),"Check ID",IF(OR(NOT(AND(ISNUMBER(B679),B679&gt;=18264,B679&lt;=73050)),AND(D679&lt;&gt;"Repair",D679&lt;&gt;"Maintenance",D679&lt;&gt;"Install",D679&lt;&gt;"Inspection"),AND(E679&lt;&gt;"Yes",E679&lt;&gt;"No"),AND(F679&lt;&gt;"Yes",F679&lt;&gt;"No"),AND(D679="Repair",G679=""),COUNT(G679:I679)&lt;COUNTA(G679:I679),MIN(G679:I679)&lt;0),"Check inputs","OK")))</f>
        <v/>
      </c>
    </row>
    <row r="680" spans="1:10" x14ac:dyDescent="0.25">
      <c r="A680" s="12"/>
      <c r="B680" s="15"/>
      <c r="C680" s="12"/>
      <c r="D680" s="12"/>
      <c r="E680" s="12"/>
      <c r="F680" s="12"/>
      <c r="G680" s="16"/>
      <c r="H680" s="16"/>
      <c r="I680" s="17"/>
      <c r="J680" s="14" t="str">
        <f>IF(COUNTA(A680:I680)=0,"",IF(OR(C680="",SUMPRODUCT(--(Technicians!$A$2:$A$26=C680))&lt;&gt;1),"Check ID",IF(OR(NOT(AND(ISNUMBER(B680),B680&gt;=18264,B680&lt;=73050)),AND(D680&lt;&gt;"Repair",D680&lt;&gt;"Maintenance",D680&lt;&gt;"Install",D680&lt;&gt;"Inspection"),AND(E680&lt;&gt;"Yes",E680&lt;&gt;"No"),AND(F680&lt;&gt;"Yes",F680&lt;&gt;"No"),AND(D680="Repair",G680=""),COUNT(G680:I680)&lt;COUNTA(G680:I680),MIN(G680:I680)&lt;0),"Check inputs","OK")))</f>
        <v/>
      </c>
    </row>
    <row r="681" spans="1:10" x14ac:dyDescent="0.25">
      <c r="A681" s="12"/>
      <c r="B681" s="15"/>
      <c r="C681" s="12"/>
      <c r="D681" s="12"/>
      <c r="E681" s="12"/>
      <c r="F681" s="12"/>
      <c r="G681" s="16"/>
      <c r="H681" s="16"/>
      <c r="I681" s="17"/>
      <c r="J681" s="14" t="str">
        <f>IF(COUNTA(A681:I681)=0,"",IF(OR(C681="",SUMPRODUCT(--(Technicians!$A$2:$A$26=C681))&lt;&gt;1),"Check ID",IF(OR(NOT(AND(ISNUMBER(B681),B681&gt;=18264,B681&lt;=73050)),AND(D681&lt;&gt;"Repair",D681&lt;&gt;"Maintenance",D681&lt;&gt;"Install",D681&lt;&gt;"Inspection"),AND(E681&lt;&gt;"Yes",E681&lt;&gt;"No"),AND(F681&lt;&gt;"Yes",F681&lt;&gt;"No"),AND(D681="Repair",G681=""),COUNT(G681:I681)&lt;COUNTA(G681:I681),MIN(G681:I681)&lt;0),"Check inputs","OK")))</f>
        <v/>
      </c>
    </row>
    <row r="682" spans="1:10" x14ac:dyDescent="0.25">
      <c r="A682" s="12"/>
      <c r="B682" s="15"/>
      <c r="C682" s="12"/>
      <c r="D682" s="12"/>
      <c r="E682" s="12"/>
      <c r="F682" s="12"/>
      <c r="G682" s="16"/>
      <c r="H682" s="16"/>
      <c r="I682" s="17"/>
      <c r="J682" s="14" t="str">
        <f>IF(COUNTA(A682:I682)=0,"",IF(OR(C682="",SUMPRODUCT(--(Technicians!$A$2:$A$26=C682))&lt;&gt;1),"Check ID",IF(OR(NOT(AND(ISNUMBER(B682),B682&gt;=18264,B682&lt;=73050)),AND(D682&lt;&gt;"Repair",D682&lt;&gt;"Maintenance",D682&lt;&gt;"Install",D682&lt;&gt;"Inspection"),AND(E682&lt;&gt;"Yes",E682&lt;&gt;"No"),AND(F682&lt;&gt;"Yes",F682&lt;&gt;"No"),AND(D682="Repair",G682=""),COUNT(G682:I682)&lt;COUNTA(G682:I682),MIN(G682:I682)&lt;0),"Check inputs","OK")))</f>
        <v/>
      </c>
    </row>
    <row r="683" spans="1:10" x14ac:dyDescent="0.25">
      <c r="A683" s="12"/>
      <c r="B683" s="15"/>
      <c r="C683" s="12"/>
      <c r="D683" s="12"/>
      <c r="E683" s="12"/>
      <c r="F683" s="12"/>
      <c r="G683" s="16"/>
      <c r="H683" s="16"/>
      <c r="I683" s="17"/>
      <c r="J683" s="14" t="str">
        <f>IF(COUNTA(A683:I683)=0,"",IF(OR(C683="",SUMPRODUCT(--(Technicians!$A$2:$A$26=C683))&lt;&gt;1),"Check ID",IF(OR(NOT(AND(ISNUMBER(B683),B683&gt;=18264,B683&lt;=73050)),AND(D683&lt;&gt;"Repair",D683&lt;&gt;"Maintenance",D683&lt;&gt;"Install",D683&lt;&gt;"Inspection"),AND(E683&lt;&gt;"Yes",E683&lt;&gt;"No"),AND(F683&lt;&gt;"Yes",F683&lt;&gt;"No"),AND(D683="Repair",G683=""),COUNT(G683:I683)&lt;COUNTA(G683:I683),MIN(G683:I683)&lt;0),"Check inputs","OK")))</f>
        <v/>
      </c>
    </row>
    <row r="684" spans="1:10" x14ac:dyDescent="0.25">
      <c r="A684" s="12"/>
      <c r="B684" s="15"/>
      <c r="C684" s="12"/>
      <c r="D684" s="12"/>
      <c r="E684" s="12"/>
      <c r="F684" s="12"/>
      <c r="G684" s="16"/>
      <c r="H684" s="16"/>
      <c r="I684" s="17"/>
      <c r="J684" s="14" t="str">
        <f>IF(COUNTA(A684:I684)=0,"",IF(OR(C684="",SUMPRODUCT(--(Technicians!$A$2:$A$26=C684))&lt;&gt;1),"Check ID",IF(OR(NOT(AND(ISNUMBER(B684),B684&gt;=18264,B684&lt;=73050)),AND(D684&lt;&gt;"Repair",D684&lt;&gt;"Maintenance",D684&lt;&gt;"Install",D684&lt;&gt;"Inspection"),AND(E684&lt;&gt;"Yes",E684&lt;&gt;"No"),AND(F684&lt;&gt;"Yes",F684&lt;&gt;"No"),AND(D684="Repair",G684=""),COUNT(G684:I684)&lt;COUNTA(G684:I684),MIN(G684:I684)&lt;0),"Check inputs","OK")))</f>
        <v/>
      </c>
    </row>
    <row r="685" spans="1:10" x14ac:dyDescent="0.25">
      <c r="A685" s="12"/>
      <c r="B685" s="15"/>
      <c r="C685" s="12"/>
      <c r="D685" s="12"/>
      <c r="E685" s="12"/>
      <c r="F685" s="12"/>
      <c r="G685" s="16"/>
      <c r="H685" s="16"/>
      <c r="I685" s="17"/>
      <c r="J685" s="14" t="str">
        <f>IF(COUNTA(A685:I685)=0,"",IF(OR(C685="",SUMPRODUCT(--(Technicians!$A$2:$A$26=C685))&lt;&gt;1),"Check ID",IF(OR(NOT(AND(ISNUMBER(B685),B685&gt;=18264,B685&lt;=73050)),AND(D685&lt;&gt;"Repair",D685&lt;&gt;"Maintenance",D685&lt;&gt;"Install",D685&lt;&gt;"Inspection"),AND(E685&lt;&gt;"Yes",E685&lt;&gt;"No"),AND(F685&lt;&gt;"Yes",F685&lt;&gt;"No"),AND(D685="Repair",G685=""),COUNT(G685:I685)&lt;COUNTA(G685:I685),MIN(G685:I685)&lt;0),"Check inputs","OK")))</f>
        <v/>
      </c>
    </row>
    <row r="686" spans="1:10" x14ac:dyDescent="0.25">
      <c r="A686" s="12"/>
      <c r="B686" s="15"/>
      <c r="C686" s="12"/>
      <c r="D686" s="12"/>
      <c r="E686" s="12"/>
      <c r="F686" s="12"/>
      <c r="G686" s="16"/>
      <c r="H686" s="16"/>
      <c r="I686" s="17"/>
      <c r="J686" s="14" t="str">
        <f>IF(COUNTA(A686:I686)=0,"",IF(OR(C686="",SUMPRODUCT(--(Technicians!$A$2:$A$26=C686))&lt;&gt;1),"Check ID",IF(OR(NOT(AND(ISNUMBER(B686),B686&gt;=18264,B686&lt;=73050)),AND(D686&lt;&gt;"Repair",D686&lt;&gt;"Maintenance",D686&lt;&gt;"Install",D686&lt;&gt;"Inspection"),AND(E686&lt;&gt;"Yes",E686&lt;&gt;"No"),AND(F686&lt;&gt;"Yes",F686&lt;&gt;"No"),AND(D686="Repair",G686=""),COUNT(G686:I686)&lt;COUNTA(G686:I686),MIN(G686:I686)&lt;0),"Check inputs","OK")))</f>
        <v/>
      </c>
    </row>
    <row r="687" spans="1:10" x14ac:dyDescent="0.25">
      <c r="A687" s="12"/>
      <c r="B687" s="15"/>
      <c r="C687" s="12"/>
      <c r="D687" s="12"/>
      <c r="E687" s="12"/>
      <c r="F687" s="12"/>
      <c r="G687" s="16"/>
      <c r="H687" s="16"/>
      <c r="I687" s="17"/>
      <c r="J687" s="14" t="str">
        <f>IF(COUNTA(A687:I687)=0,"",IF(OR(C687="",SUMPRODUCT(--(Technicians!$A$2:$A$26=C687))&lt;&gt;1),"Check ID",IF(OR(NOT(AND(ISNUMBER(B687),B687&gt;=18264,B687&lt;=73050)),AND(D687&lt;&gt;"Repair",D687&lt;&gt;"Maintenance",D687&lt;&gt;"Install",D687&lt;&gt;"Inspection"),AND(E687&lt;&gt;"Yes",E687&lt;&gt;"No"),AND(F687&lt;&gt;"Yes",F687&lt;&gt;"No"),AND(D687="Repair",G687=""),COUNT(G687:I687)&lt;COUNTA(G687:I687),MIN(G687:I687)&lt;0),"Check inputs","OK")))</f>
        <v/>
      </c>
    </row>
    <row r="688" spans="1:10" x14ac:dyDescent="0.25">
      <c r="A688" s="12"/>
      <c r="B688" s="15"/>
      <c r="C688" s="12"/>
      <c r="D688" s="12"/>
      <c r="E688" s="12"/>
      <c r="F688" s="12"/>
      <c r="G688" s="16"/>
      <c r="H688" s="16"/>
      <c r="I688" s="17"/>
      <c r="J688" s="14" t="str">
        <f>IF(COUNTA(A688:I688)=0,"",IF(OR(C688="",SUMPRODUCT(--(Technicians!$A$2:$A$26=C688))&lt;&gt;1),"Check ID",IF(OR(NOT(AND(ISNUMBER(B688),B688&gt;=18264,B688&lt;=73050)),AND(D688&lt;&gt;"Repair",D688&lt;&gt;"Maintenance",D688&lt;&gt;"Install",D688&lt;&gt;"Inspection"),AND(E688&lt;&gt;"Yes",E688&lt;&gt;"No"),AND(F688&lt;&gt;"Yes",F688&lt;&gt;"No"),AND(D688="Repair",G688=""),COUNT(G688:I688)&lt;COUNTA(G688:I688),MIN(G688:I688)&lt;0),"Check inputs","OK")))</f>
        <v/>
      </c>
    </row>
    <row r="689" spans="1:10" x14ac:dyDescent="0.25">
      <c r="A689" s="12"/>
      <c r="B689" s="15"/>
      <c r="C689" s="12"/>
      <c r="D689" s="12"/>
      <c r="E689" s="12"/>
      <c r="F689" s="12"/>
      <c r="G689" s="16"/>
      <c r="H689" s="16"/>
      <c r="I689" s="17"/>
      <c r="J689" s="14" t="str">
        <f>IF(COUNTA(A689:I689)=0,"",IF(OR(C689="",SUMPRODUCT(--(Technicians!$A$2:$A$26=C689))&lt;&gt;1),"Check ID",IF(OR(NOT(AND(ISNUMBER(B689),B689&gt;=18264,B689&lt;=73050)),AND(D689&lt;&gt;"Repair",D689&lt;&gt;"Maintenance",D689&lt;&gt;"Install",D689&lt;&gt;"Inspection"),AND(E689&lt;&gt;"Yes",E689&lt;&gt;"No"),AND(F689&lt;&gt;"Yes",F689&lt;&gt;"No"),AND(D689="Repair",G689=""),COUNT(G689:I689)&lt;COUNTA(G689:I689),MIN(G689:I689)&lt;0),"Check inputs","OK")))</f>
        <v/>
      </c>
    </row>
    <row r="690" spans="1:10" x14ac:dyDescent="0.25">
      <c r="A690" s="12"/>
      <c r="B690" s="15"/>
      <c r="C690" s="12"/>
      <c r="D690" s="12"/>
      <c r="E690" s="12"/>
      <c r="F690" s="12"/>
      <c r="G690" s="16"/>
      <c r="H690" s="16"/>
      <c r="I690" s="17"/>
      <c r="J690" s="14" t="str">
        <f>IF(COUNTA(A690:I690)=0,"",IF(OR(C690="",SUMPRODUCT(--(Technicians!$A$2:$A$26=C690))&lt;&gt;1),"Check ID",IF(OR(NOT(AND(ISNUMBER(B690),B690&gt;=18264,B690&lt;=73050)),AND(D690&lt;&gt;"Repair",D690&lt;&gt;"Maintenance",D690&lt;&gt;"Install",D690&lt;&gt;"Inspection"),AND(E690&lt;&gt;"Yes",E690&lt;&gt;"No"),AND(F690&lt;&gt;"Yes",F690&lt;&gt;"No"),AND(D690="Repair",G690=""),COUNT(G690:I690)&lt;COUNTA(G690:I690),MIN(G690:I690)&lt;0),"Check inputs","OK")))</f>
        <v/>
      </c>
    </row>
    <row r="691" spans="1:10" x14ac:dyDescent="0.25">
      <c r="A691" s="12"/>
      <c r="B691" s="15"/>
      <c r="C691" s="12"/>
      <c r="D691" s="12"/>
      <c r="E691" s="12"/>
      <c r="F691" s="12"/>
      <c r="G691" s="16"/>
      <c r="H691" s="16"/>
      <c r="I691" s="17"/>
      <c r="J691" s="14" t="str">
        <f>IF(COUNTA(A691:I691)=0,"",IF(OR(C691="",SUMPRODUCT(--(Technicians!$A$2:$A$26=C691))&lt;&gt;1),"Check ID",IF(OR(NOT(AND(ISNUMBER(B691),B691&gt;=18264,B691&lt;=73050)),AND(D691&lt;&gt;"Repair",D691&lt;&gt;"Maintenance",D691&lt;&gt;"Install",D691&lt;&gt;"Inspection"),AND(E691&lt;&gt;"Yes",E691&lt;&gt;"No"),AND(F691&lt;&gt;"Yes",F691&lt;&gt;"No"),AND(D691="Repair",G691=""),COUNT(G691:I691)&lt;COUNTA(G691:I691),MIN(G691:I691)&lt;0),"Check inputs","OK")))</f>
        <v/>
      </c>
    </row>
    <row r="692" spans="1:10" x14ac:dyDescent="0.25">
      <c r="A692" s="12"/>
      <c r="B692" s="15"/>
      <c r="C692" s="12"/>
      <c r="D692" s="12"/>
      <c r="E692" s="12"/>
      <c r="F692" s="12"/>
      <c r="G692" s="16"/>
      <c r="H692" s="16"/>
      <c r="I692" s="17"/>
      <c r="J692" s="14" t="str">
        <f>IF(COUNTA(A692:I692)=0,"",IF(OR(C692="",SUMPRODUCT(--(Technicians!$A$2:$A$26=C692))&lt;&gt;1),"Check ID",IF(OR(NOT(AND(ISNUMBER(B692),B692&gt;=18264,B692&lt;=73050)),AND(D692&lt;&gt;"Repair",D692&lt;&gt;"Maintenance",D692&lt;&gt;"Install",D692&lt;&gt;"Inspection"),AND(E692&lt;&gt;"Yes",E692&lt;&gt;"No"),AND(F692&lt;&gt;"Yes",F692&lt;&gt;"No"),AND(D692="Repair",G692=""),COUNT(G692:I692)&lt;COUNTA(G692:I692),MIN(G692:I692)&lt;0),"Check inputs","OK")))</f>
        <v/>
      </c>
    </row>
    <row r="693" spans="1:10" x14ac:dyDescent="0.25">
      <c r="A693" s="12"/>
      <c r="B693" s="15"/>
      <c r="C693" s="12"/>
      <c r="D693" s="12"/>
      <c r="E693" s="12"/>
      <c r="F693" s="12"/>
      <c r="G693" s="16"/>
      <c r="H693" s="16"/>
      <c r="I693" s="17"/>
      <c r="J693" s="14" t="str">
        <f>IF(COUNTA(A693:I693)=0,"",IF(OR(C693="",SUMPRODUCT(--(Technicians!$A$2:$A$26=C693))&lt;&gt;1),"Check ID",IF(OR(NOT(AND(ISNUMBER(B693),B693&gt;=18264,B693&lt;=73050)),AND(D693&lt;&gt;"Repair",D693&lt;&gt;"Maintenance",D693&lt;&gt;"Install",D693&lt;&gt;"Inspection"),AND(E693&lt;&gt;"Yes",E693&lt;&gt;"No"),AND(F693&lt;&gt;"Yes",F693&lt;&gt;"No"),AND(D693="Repair",G693=""),COUNT(G693:I693)&lt;COUNTA(G693:I693),MIN(G693:I693)&lt;0),"Check inputs","OK")))</f>
        <v/>
      </c>
    </row>
    <row r="694" spans="1:10" x14ac:dyDescent="0.25">
      <c r="A694" s="12"/>
      <c r="B694" s="15"/>
      <c r="C694" s="12"/>
      <c r="D694" s="12"/>
      <c r="E694" s="12"/>
      <c r="F694" s="12"/>
      <c r="G694" s="16"/>
      <c r="H694" s="16"/>
      <c r="I694" s="17"/>
      <c r="J694" s="14" t="str">
        <f>IF(COUNTA(A694:I694)=0,"",IF(OR(C694="",SUMPRODUCT(--(Technicians!$A$2:$A$26=C694))&lt;&gt;1),"Check ID",IF(OR(NOT(AND(ISNUMBER(B694),B694&gt;=18264,B694&lt;=73050)),AND(D694&lt;&gt;"Repair",D694&lt;&gt;"Maintenance",D694&lt;&gt;"Install",D694&lt;&gt;"Inspection"),AND(E694&lt;&gt;"Yes",E694&lt;&gt;"No"),AND(F694&lt;&gt;"Yes",F694&lt;&gt;"No"),AND(D694="Repair",G694=""),COUNT(G694:I694)&lt;COUNTA(G694:I694),MIN(G694:I694)&lt;0),"Check inputs","OK")))</f>
        <v/>
      </c>
    </row>
    <row r="695" spans="1:10" x14ac:dyDescent="0.25">
      <c r="A695" s="12"/>
      <c r="B695" s="15"/>
      <c r="C695" s="12"/>
      <c r="D695" s="12"/>
      <c r="E695" s="12"/>
      <c r="F695" s="12"/>
      <c r="G695" s="16"/>
      <c r="H695" s="16"/>
      <c r="I695" s="17"/>
      <c r="J695" s="14" t="str">
        <f>IF(COUNTA(A695:I695)=0,"",IF(OR(C695="",SUMPRODUCT(--(Technicians!$A$2:$A$26=C695))&lt;&gt;1),"Check ID",IF(OR(NOT(AND(ISNUMBER(B695),B695&gt;=18264,B695&lt;=73050)),AND(D695&lt;&gt;"Repair",D695&lt;&gt;"Maintenance",D695&lt;&gt;"Install",D695&lt;&gt;"Inspection"),AND(E695&lt;&gt;"Yes",E695&lt;&gt;"No"),AND(F695&lt;&gt;"Yes",F695&lt;&gt;"No"),AND(D695="Repair",G695=""),COUNT(G695:I695)&lt;COUNTA(G695:I695),MIN(G695:I695)&lt;0),"Check inputs","OK")))</f>
        <v/>
      </c>
    </row>
    <row r="696" spans="1:10" x14ac:dyDescent="0.25">
      <c r="A696" s="12"/>
      <c r="B696" s="15"/>
      <c r="C696" s="12"/>
      <c r="D696" s="12"/>
      <c r="E696" s="12"/>
      <c r="F696" s="12"/>
      <c r="G696" s="16"/>
      <c r="H696" s="16"/>
      <c r="I696" s="17"/>
      <c r="J696" s="14" t="str">
        <f>IF(COUNTA(A696:I696)=0,"",IF(OR(C696="",SUMPRODUCT(--(Technicians!$A$2:$A$26=C696))&lt;&gt;1),"Check ID",IF(OR(NOT(AND(ISNUMBER(B696),B696&gt;=18264,B696&lt;=73050)),AND(D696&lt;&gt;"Repair",D696&lt;&gt;"Maintenance",D696&lt;&gt;"Install",D696&lt;&gt;"Inspection"),AND(E696&lt;&gt;"Yes",E696&lt;&gt;"No"),AND(F696&lt;&gt;"Yes",F696&lt;&gt;"No"),AND(D696="Repair",G696=""),COUNT(G696:I696)&lt;COUNTA(G696:I696),MIN(G696:I696)&lt;0),"Check inputs","OK")))</f>
        <v/>
      </c>
    </row>
    <row r="697" spans="1:10" x14ac:dyDescent="0.25">
      <c r="A697" s="12"/>
      <c r="B697" s="15"/>
      <c r="C697" s="12"/>
      <c r="D697" s="12"/>
      <c r="E697" s="12"/>
      <c r="F697" s="12"/>
      <c r="G697" s="16"/>
      <c r="H697" s="16"/>
      <c r="I697" s="17"/>
      <c r="J697" s="14" t="str">
        <f>IF(COUNTA(A697:I697)=0,"",IF(OR(C697="",SUMPRODUCT(--(Technicians!$A$2:$A$26=C697))&lt;&gt;1),"Check ID",IF(OR(NOT(AND(ISNUMBER(B697),B697&gt;=18264,B697&lt;=73050)),AND(D697&lt;&gt;"Repair",D697&lt;&gt;"Maintenance",D697&lt;&gt;"Install",D697&lt;&gt;"Inspection"),AND(E697&lt;&gt;"Yes",E697&lt;&gt;"No"),AND(F697&lt;&gt;"Yes",F697&lt;&gt;"No"),AND(D697="Repair",G697=""),COUNT(G697:I697)&lt;COUNTA(G697:I697),MIN(G697:I697)&lt;0),"Check inputs","OK")))</f>
        <v/>
      </c>
    </row>
    <row r="698" spans="1:10" x14ac:dyDescent="0.25">
      <c r="A698" s="12"/>
      <c r="B698" s="15"/>
      <c r="C698" s="12"/>
      <c r="D698" s="12"/>
      <c r="E698" s="12"/>
      <c r="F698" s="12"/>
      <c r="G698" s="16"/>
      <c r="H698" s="16"/>
      <c r="I698" s="17"/>
      <c r="J698" s="14" t="str">
        <f>IF(COUNTA(A698:I698)=0,"",IF(OR(C698="",SUMPRODUCT(--(Technicians!$A$2:$A$26=C698))&lt;&gt;1),"Check ID",IF(OR(NOT(AND(ISNUMBER(B698),B698&gt;=18264,B698&lt;=73050)),AND(D698&lt;&gt;"Repair",D698&lt;&gt;"Maintenance",D698&lt;&gt;"Install",D698&lt;&gt;"Inspection"),AND(E698&lt;&gt;"Yes",E698&lt;&gt;"No"),AND(F698&lt;&gt;"Yes",F698&lt;&gt;"No"),AND(D698="Repair",G698=""),COUNT(G698:I698)&lt;COUNTA(G698:I698),MIN(G698:I698)&lt;0),"Check inputs","OK")))</f>
        <v/>
      </c>
    </row>
    <row r="699" spans="1:10" x14ac:dyDescent="0.25">
      <c r="A699" s="12"/>
      <c r="B699" s="15"/>
      <c r="C699" s="12"/>
      <c r="D699" s="12"/>
      <c r="E699" s="12"/>
      <c r="F699" s="12"/>
      <c r="G699" s="16"/>
      <c r="H699" s="16"/>
      <c r="I699" s="17"/>
      <c r="J699" s="14" t="str">
        <f>IF(COUNTA(A699:I699)=0,"",IF(OR(C699="",SUMPRODUCT(--(Technicians!$A$2:$A$26=C699))&lt;&gt;1),"Check ID",IF(OR(NOT(AND(ISNUMBER(B699),B699&gt;=18264,B699&lt;=73050)),AND(D699&lt;&gt;"Repair",D699&lt;&gt;"Maintenance",D699&lt;&gt;"Install",D699&lt;&gt;"Inspection"),AND(E699&lt;&gt;"Yes",E699&lt;&gt;"No"),AND(F699&lt;&gt;"Yes",F699&lt;&gt;"No"),AND(D699="Repair",G699=""),COUNT(G699:I699)&lt;COUNTA(G699:I699),MIN(G699:I699)&lt;0),"Check inputs","OK")))</f>
        <v/>
      </c>
    </row>
    <row r="700" spans="1:10" x14ac:dyDescent="0.25">
      <c r="A700" s="12"/>
      <c r="B700" s="15"/>
      <c r="C700" s="12"/>
      <c r="D700" s="12"/>
      <c r="E700" s="12"/>
      <c r="F700" s="12"/>
      <c r="G700" s="16"/>
      <c r="H700" s="16"/>
      <c r="I700" s="17"/>
      <c r="J700" s="14" t="str">
        <f>IF(COUNTA(A700:I700)=0,"",IF(OR(C700="",SUMPRODUCT(--(Technicians!$A$2:$A$26=C700))&lt;&gt;1),"Check ID",IF(OR(NOT(AND(ISNUMBER(B700),B700&gt;=18264,B700&lt;=73050)),AND(D700&lt;&gt;"Repair",D700&lt;&gt;"Maintenance",D700&lt;&gt;"Install",D700&lt;&gt;"Inspection"),AND(E700&lt;&gt;"Yes",E700&lt;&gt;"No"),AND(F700&lt;&gt;"Yes",F700&lt;&gt;"No"),AND(D700="Repair",G700=""),COUNT(G700:I700)&lt;COUNTA(G700:I700),MIN(G700:I700)&lt;0),"Check inputs","OK")))</f>
        <v/>
      </c>
    </row>
    <row r="701" spans="1:10" x14ac:dyDescent="0.25">
      <c r="A701" s="12"/>
      <c r="B701" s="15"/>
      <c r="C701" s="12"/>
      <c r="D701" s="12"/>
      <c r="E701" s="12"/>
      <c r="F701" s="12"/>
      <c r="G701" s="16"/>
      <c r="H701" s="16"/>
      <c r="I701" s="17"/>
      <c r="J701" s="14" t="str">
        <f>IF(COUNTA(A701:I701)=0,"",IF(OR(C701="",SUMPRODUCT(--(Technicians!$A$2:$A$26=C701))&lt;&gt;1),"Check ID",IF(OR(NOT(AND(ISNUMBER(B701),B701&gt;=18264,B701&lt;=73050)),AND(D701&lt;&gt;"Repair",D701&lt;&gt;"Maintenance",D701&lt;&gt;"Install",D701&lt;&gt;"Inspection"),AND(E701&lt;&gt;"Yes",E701&lt;&gt;"No"),AND(F701&lt;&gt;"Yes",F701&lt;&gt;"No"),AND(D701="Repair",G701=""),COUNT(G701:I701)&lt;COUNTA(G701:I701),MIN(G701:I701)&lt;0),"Check inputs","OK")))</f>
        <v/>
      </c>
    </row>
    <row r="702" spans="1:10" x14ac:dyDescent="0.25">
      <c r="A702" s="12"/>
      <c r="B702" s="15"/>
      <c r="C702" s="12"/>
      <c r="D702" s="12"/>
      <c r="E702" s="12"/>
      <c r="F702" s="12"/>
      <c r="G702" s="16"/>
      <c r="H702" s="16"/>
      <c r="I702" s="17"/>
      <c r="J702" s="14" t="str">
        <f>IF(COUNTA(A702:I702)=0,"",IF(OR(C702="",SUMPRODUCT(--(Technicians!$A$2:$A$26=C702))&lt;&gt;1),"Check ID",IF(OR(NOT(AND(ISNUMBER(B702),B702&gt;=18264,B702&lt;=73050)),AND(D702&lt;&gt;"Repair",D702&lt;&gt;"Maintenance",D702&lt;&gt;"Install",D702&lt;&gt;"Inspection"),AND(E702&lt;&gt;"Yes",E702&lt;&gt;"No"),AND(F702&lt;&gt;"Yes",F702&lt;&gt;"No"),AND(D702="Repair",G702=""),COUNT(G702:I702)&lt;COUNTA(G702:I702),MIN(G702:I702)&lt;0),"Check inputs","OK")))</f>
        <v/>
      </c>
    </row>
    <row r="703" spans="1:10" x14ac:dyDescent="0.25">
      <c r="A703" s="12"/>
      <c r="B703" s="15"/>
      <c r="C703" s="12"/>
      <c r="D703" s="12"/>
      <c r="E703" s="12"/>
      <c r="F703" s="12"/>
      <c r="G703" s="16"/>
      <c r="H703" s="16"/>
      <c r="I703" s="17"/>
      <c r="J703" s="14" t="str">
        <f>IF(COUNTA(A703:I703)=0,"",IF(OR(C703="",SUMPRODUCT(--(Technicians!$A$2:$A$26=C703))&lt;&gt;1),"Check ID",IF(OR(NOT(AND(ISNUMBER(B703),B703&gt;=18264,B703&lt;=73050)),AND(D703&lt;&gt;"Repair",D703&lt;&gt;"Maintenance",D703&lt;&gt;"Install",D703&lt;&gt;"Inspection"),AND(E703&lt;&gt;"Yes",E703&lt;&gt;"No"),AND(F703&lt;&gt;"Yes",F703&lt;&gt;"No"),AND(D703="Repair",G703=""),COUNT(G703:I703)&lt;COUNTA(G703:I703),MIN(G703:I703)&lt;0),"Check inputs","OK")))</f>
        <v/>
      </c>
    </row>
    <row r="704" spans="1:10" x14ac:dyDescent="0.25">
      <c r="A704" s="12"/>
      <c r="B704" s="15"/>
      <c r="C704" s="12"/>
      <c r="D704" s="12"/>
      <c r="E704" s="12"/>
      <c r="F704" s="12"/>
      <c r="G704" s="16"/>
      <c r="H704" s="16"/>
      <c r="I704" s="17"/>
      <c r="J704" s="14" t="str">
        <f>IF(COUNTA(A704:I704)=0,"",IF(OR(C704="",SUMPRODUCT(--(Technicians!$A$2:$A$26=C704))&lt;&gt;1),"Check ID",IF(OR(NOT(AND(ISNUMBER(B704),B704&gt;=18264,B704&lt;=73050)),AND(D704&lt;&gt;"Repair",D704&lt;&gt;"Maintenance",D704&lt;&gt;"Install",D704&lt;&gt;"Inspection"),AND(E704&lt;&gt;"Yes",E704&lt;&gt;"No"),AND(F704&lt;&gt;"Yes",F704&lt;&gt;"No"),AND(D704="Repair",G704=""),COUNT(G704:I704)&lt;COUNTA(G704:I704),MIN(G704:I704)&lt;0),"Check inputs","OK")))</f>
        <v/>
      </c>
    </row>
    <row r="705" spans="1:10" x14ac:dyDescent="0.25">
      <c r="A705" s="12"/>
      <c r="B705" s="15"/>
      <c r="C705" s="12"/>
      <c r="D705" s="12"/>
      <c r="E705" s="12"/>
      <c r="F705" s="12"/>
      <c r="G705" s="16"/>
      <c r="H705" s="16"/>
      <c r="I705" s="17"/>
      <c r="J705" s="14" t="str">
        <f>IF(COUNTA(A705:I705)=0,"",IF(OR(C705="",SUMPRODUCT(--(Technicians!$A$2:$A$26=C705))&lt;&gt;1),"Check ID",IF(OR(NOT(AND(ISNUMBER(B705),B705&gt;=18264,B705&lt;=73050)),AND(D705&lt;&gt;"Repair",D705&lt;&gt;"Maintenance",D705&lt;&gt;"Install",D705&lt;&gt;"Inspection"),AND(E705&lt;&gt;"Yes",E705&lt;&gt;"No"),AND(F705&lt;&gt;"Yes",F705&lt;&gt;"No"),AND(D705="Repair",G705=""),COUNT(G705:I705)&lt;COUNTA(G705:I705),MIN(G705:I705)&lt;0),"Check inputs","OK")))</f>
        <v/>
      </c>
    </row>
    <row r="706" spans="1:10" x14ac:dyDescent="0.25">
      <c r="A706" s="12"/>
      <c r="B706" s="15"/>
      <c r="C706" s="12"/>
      <c r="D706" s="12"/>
      <c r="E706" s="12"/>
      <c r="F706" s="12"/>
      <c r="G706" s="16"/>
      <c r="H706" s="16"/>
      <c r="I706" s="17"/>
      <c r="J706" s="14" t="str">
        <f>IF(COUNTA(A706:I706)=0,"",IF(OR(C706="",SUMPRODUCT(--(Technicians!$A$2:$A$26=C706))&lt;&gt;1),"Check ID",IF(OR(NOT(AND(ISNUMBER(B706),B706&gt;=18264,B706&lt;=73050)),AND(D706&lt;&gt;"Repair",D706&lt;&gt;"Maintenance",D706&lt;&gt;"Install",D706&lt;&gt;"Inspection"),AND(E706&lt;&gt;"Yes",E706&lt;&gt;"No"),AND(F706&lt;&gt;"Yes",F706&lt;&gt;"No"),AND(D706="Repair",G706=""),COUNT(G706:I706)&lt;COUNTA(G706:I706),MIN(G706:I706)&lt;0),"Check inputs","OK")))</f>
        <v/>
      </c>
    </row>
    <row r="707" spans="1:10" x14ac:dyDescent="0.25">
      <c r="A707" s="12"/>
      <c r="B707" s="15"/>
      <c r="C707" s="12"/>
      <c r="D707" s="12"/>
      <c r="E707" s="12"/>
      <c r="F707" s="12"/>
      <c r="G707" s="16"/>
      <c r="H707" s="16"/>
      <c r="I707" s="17"/>
      <c r="J707" s="14" t="str">
        <f>IF(COUNTA(A707:I707)=0,"",IF(OR(C707="",SUMPRODUCT(--(Technicians!$A$2:$A$26=C707))&lt;&gt;1),"Check ID",IF(OR(NOT(AND(ISNUMBER(B707),B707&gt;=18264,B707&lt;=73050)),AND(D707&lt;&gt;"Repair",D707&lt;&gt;"Maintenance",D707&lt;&gt;"Install",D707&lt;&gt;"Inspection"),AND(E707&lt;&gt;"Yes",E707&lt;&gt;"No"),AND(F707&lt;&gt;"Yes",F707&lt;&gt;"No"),AND(D707="Repair",G707=""),COUNT(G707:I707)&lt;COUNTA(G707:I707),MIN(G707:I707)&lt;0),"Check inputs","OK")))</f>
        <v/>
      </c>
    </row>
    <row r="708" spans="1:10" x14ac:dyDescent="0.25">
      <c r="A708" s="12"/>
      <c r="B708" s="15"/>
      <c r="C708" s="12"/>
      <c r="D708" s="12"/>
      <c r="E708" s="12"/>
      <c r="F708" s="12"/>
      <c r="G708" s="16"/>
      <c r="H708" s="16"/>
      <c r="I708" s="17"/>
      <c r="J708" s="14" t="str">
        <f>IF(COUNTA(A708:I708)=0,"",IF(OR(C708="",SUMPRODUCT(--(Technicians!$A$2:$A$26=C708))&lt;&gt;1),"Check ID",IF(OR(NOT(AND(ISNUMBER(B708),B708&gt;=18264,B708&lt;=73050)),AND(D708&lt;&gt;"Repair",D708&lt;&gt;"Maintenance",D708&lt;&gt;"Install",D708&lt;&gt;"Inspection"),AND(E708&lt;&gt;"Yes",E708&lt;&gt;"No"),AND(F708&lt;&gt;"Yes",F708&lt;&gt;"No"),AND(D708="Repair",G708=""),COUNT(G708:I708)&lt;COUNTA(G708:I708),MIN(G708:I708)&lt;0),"Check inputs","OK")))</f>
        <v/>
      </c>
    </row>
    <row r="709" spans="1:10" x14ac:dyDescent="0.25">
      <c r="A709" s="12"/>
      <c r="B709" s="15"/>
      <c r="C709" s="12"/>
      <c r="D709" s="12"/>
      <c r="E709" s="12"/>
      <c r="F709" s="12"/>
      <c r="G709" s="16"/>
      <c r="H709" s="16"/>
      <c r="I709" s="17"/>
      <c r="J709" s="14" t="str">
        <f>IF(COUNTA(A709:I709)=0,"",IF(OR(C709="",SUMPRODUCT(--(Technicians!$A$2:$A$26=C709))&lt;&gt;1),"Check ID",IF(OR(NOT(AND(ISNUMBER(B709),B709&gt;=18264,B709&lt;=73050)),AND(D709&lt;&gt;"Repair",D709&lt;&gt;"Maintenance",D709&lt;&gt;"Install",D709&lt;&gt;"Inspection"),AND(E709&lt;&gt;"Yes",E709&lt;&gt;"No"),AND(F709&lt;&gt;"Yes",F709&lt;&gt;"No"),AND(D709="Repair",G709=""),COUNT(G709:I709)&lt;COUNTA(G709:I709),MIN(G709:I709)&lt;0),"Check inputs","OK")))</f>
        <v/>
      </c>
    </row>
    <row r="710" spans="1:10" x14ac:dyDescent="0.25">
      <c r="A710" s="12"/>
      <c r="B710" s="15"/>
      <c r="C710" s="12"/>
      <c r="D710" s="12"/>
      <c r="E710" s="12"/>
      <c r="F710" s="12"/>
      <c r="G710" s="16"/>
      <c r="H710" s="16"/>
      <c r="I710" s="17"/>
      <c r="J710" s="14" t="str">
        <f>IF(COUNTA(A710:I710)=0,"",IF(OR(C710="",SUMPRODUCT(--(Technicians!$A$2:$A$26=C710))&lt;&gt;1),"Check ID",IF(OR(NOT(AND(ISNUMBER(B710),B710&gt;=18264,B710&lt;=73050)),AND(D710&lt;&gt;"Repair",D710&lt;&gt;"Maintenance",D710&lt;&gt;"Install",D710&lt;&gt;"Inspection"),AND(E710&lt;&gt;"Yes",E710&lt;&gt;"No"),AND(F710&lt;&gt;"Yes",F710&lt;&gt;"No"),AND(D710="Repair",G710=""),COUNT(G710:I710)&lt;COUNTA(G710:I710),MIN(G710:I710)&lt;0),"Check inputs","OK")))</f>
        <v/>
      </c>
    </row>
    <row r="711" spans="1:10" x14ac:dyDescent="0.25">
      <c r="A711" s="12"/>
      <c r="B711" s="15"/>
      <c r="C711" s="12"/>
      <c r="D711" s="12"/>
      <c r="E711" s="12"/>
      <c r="F711" s="12"/>
      <c r="G711" s="16"/>
      <c r="H711" s="16"/>
      <c r="I711" s="17"/>
      <c r="J711" s="14" t="str">
        <f>IF(COUNTA(A711:I711)=0,"",IF(OR(C711="",SUMPRODUCT(--(Technicians!$A$2:$A$26=C711))&lt;&gt;1),"Check ID",IF(OR(NOT(AND(ISNUMBER(B711),B711&gt;=18264,B711&lt;=73050)),AND(D711&lt;&gt;"Repair",D711&lt;&gt;"Maintenance",D711&lt;&gt;"Install",D711&lt;&gt;"Inspection"),AND(E711&lt;&gt;"Yes",E711&lt;&gt;"No"),AND(F711&lt;&gt;"Yes",F711&lt;&gt;"No"),AND(D711="Repair",G711=""),COUNT(G711:I711)&lt;COUNTA(G711:I711),MIN(G711:I711)&lt;0),"Check inputs","OK")))</f>
        <v/>
      </c>
    </row>
    <row r="712" spans="1:10" x14ac:dyDescent="0.25">
      <c r="A712" s="12"/>
      <c r="B712" s="15"/>
      <c r="C712" s="12"/>
      <c r="D712" s="12"/>
      <c r="E712" s="12"/>
      <c r="F712" s="12"/>
      <c r="G712" s="16"/>
      <c r="H712" s="16"/>
      <c r="I712" s="17"/>
      <c r="J712" s="14" t="str">
        <f>IF(COUNTA(A712:I712)=0,"",IF(OR(C712="",SUMPRODUCT(--(Technicians!$A$2:$A$26=C712))&lt;&gt;1),"Check ID",IF(OR(NOT(AND(ISNUMBER(B712),B712&gt;=18264,B712&lt;=73050)),AND(D712&lt;&gt;"Repair",D712&lt;&gt;"Maintenance",D712&lt;&gt;"Install",D712&lt;&gt;"Inspection"),AND(E712&lt;&gt;"Yes",E712&lt;&gt;"No"),AND(F712&lt;&gt;"Yes",F712&lt;&gt;"No"),AND(D712="Repair",G712=""),COUNT(G712:I712)&lt;COUNTA(G712:I712),MIN(G712:I712)&lt;0),"Check inputs","OK")))</f>
        <v/>
      </c>
    </row>
    <row r="713" spans="1:10" x14ac:dyDescent="0.25">
      <c r="A713" s="12"/>
      <c r="B713" s="15"/>
      <c r="C713" s="12"/>
      <c r="D713" s="12"/>
      <c r="E713" s="12"/>
      <c r="F713" s="12"/>
      <c r="G713" s="16"/>
      <c r="H713" s="16"/>
      <c r="I713" s="17"/>
      <c r="J713" s="14" t="str">
        <f>IF(COUNTA(A713:I713)=0,"",IF(OR(C713="",SUMPRODUCT(--(Technicians!$A$2:$A$26=C713))&lt;&gt;1),"Check ID",IF(OR(NOT(AND(ISNUMBER(B713),B713&gt;=18264,B713&lt;=73050)),AND(D713&lt;&gt;"Repair",D713&lt;&gt;"Maintenance",D713&lt;&gt;"Install",D713&lt;&gt;"Inspection"),AND(E713&lt;&gt;"Yes",E713&lt;&gt;"No"),AND(F713&lt;&gt;"Yes",F713&lt;&gt;"No"),AND(D713="Repair",G713=""),COUNT(G713:I713)&lt;COUNTA(G713:I713),MIN(G713:I713)&lt;0),"Check inputs","OK")))</f>
        <v/>
      </c>
    </row>
    <row r="714" spans="1:10" x14ac:dyDescent="0.25">
      <c r="A714" s="12"/>
      <c r="B714" s="15"/>
      <c r="C714" s="12"/>
      <c r="D714" s="12"/>
      <c r="E714" s="12"/>
      <c r="F714" s="12"/>
      <c r="G714" s="16"/>
      <c r="H714" s="16"/>
      <c r="I714" s="17"/>
      <c r="J714" s="14" t="str">
        <f>IF(COUNTA(A714:I714)=0,"",IF(OR(C714="",SUMPRODUCT(--(Technicians!$A$2:$A$26=C714))&lt;&gt;1),"Check ID",IF(OR(NOT(AND(ISNUMBER(B714),B714&gt;=18264,B714&lt;=73050)),AND(D714&lt;&gt;"Repair",D714&lt;&gt;"Maintenance",D714&lt;&gt;"Install",D714&lt;&gt;"Inspection"),AND(E714&lt;&gt;"Yes",E714&lt;&gt;"No"),AND(F714&lt;&gt;"Yes",F714&lt;&gt;"No"),AND(D714="Repair",G714=""),COUNT(G714:I714)&lt;COUNTA(G714:I714),MIN(G714:I714)&lt;0),"Check inputs","OK")))</f>
        <v/>
      </c>
    </row>
    <row r="715" spans="1:10" x14ac:dyDescent="0.25">
      <c r="A715" s="12"/>
      <c r="B715" s="15"/>
      <c r="C715" s="12"/>
      <c r="D715" s="12"/>
      <c r="E715" s="12"/>
      <c r="F715" s="12"/>
      <c r="G715" s="16"/>
      <c r="H715" s="16"/>
      <c r="I715" s="17"/>
      <c r="J715" s="14" t="str">
        <f>IF(COUNTA(A715:I715)=0,"",IF(OR(C715="",SUMPRODUCT(--(Technicians!$A$2:$A$26=C715))&lt;&gt;1),"Check ID",IF(OR(NOT(AND(ISNUMBER(B715),B715&gt;=18264,B715&lt;=73050)),AND(D715&lt;&gt;"Repair",D715&lt;&gt;"Maintenance",D715&lt;&gt;"Install",D715&lt;&gt;"Inspection"),AND(E715&lt;&gt;"Yes",E715&lt;&gt;"No"),AND(F715&lt;&gt;"Yes",F715&lt;&gt;"No"),AND(D715="Repair",G715=""),COUNT(G715:I715)&lt;COUNTA(G715:I715),MIN(G715:I715)&lt;0),"Check inputs","OK")))</f>
        <v/>
      </c>
    </row>
    <row r="716" spans="1:10" x14ac:dyDescent="0.25">
      <c r="A716" s="12"/>
      <c r="B716" s="15"/>
      <c r="C716" s="12"/>
      <c r="D716" s="12"/>
      <c r="E716" s="12"/>
      <c r="F716" s="12"/>
      <c r="G716" s="16"/>
      <c r="H716" s="16"/>
      <c r="I716" s="17"/>
      <c r="J716" s="14" t="str">
        <f>IF(COUNTA(A716:I716)=0,"",IF(OR(C716="",SUMPRODUCT(--(Technicians!$A$2:$A$26=C716))&lt;&gt;1),"Check ID",IF(OR(NOT(AND(ISNUMBER(B716),B716&gt;=18264,B716&lt;=73050)),AND(D716&lt;&gt;"Repair",D716&lt;&gt;"Maintenance",D716&lt;&gt;"Install",D716&lt;&gt;"Inspection"),AND(E716&lt;&gt;"Yes",E716&lt;&gt;"No"),AND(F716&lt;&gt;"Yes",F716&lt;&gt;"No"),AND(D716="Repair",G716=""),COUNT(G716:I716)&lt;COUNTA(G716:I716),MIN(G716:I716)&lt;0),"Check inputs","OK")))</f>
        <v/>
      </c>
    </row>
    <row r="717" spans="1:10" x14ac:dyDescent="0.25">
      <c r="A717" s="12"/>
      <c r="B717" s="15"/>
      <c r="C717" s="12"/>
      <c r="D717" s="12"/>
      <c r="E717" s="12"/>
      <c r="F717" s="12"/>
      <c r="G717" s="16"/>
      <c r="H717" s="16"/>
      <c r="I717" s="17"/>
      <c r="J717" s="14" t="str">
        <f>IF(COUNTA(A717:I717)=0,"",IF(OR(C717="",SUMPRODUCT(--(Technicians!$A$2:$A$26=C717))&lt;&gt;1),"Check ID",IF(OR(NOT(AND(ISNUMBER(B717),B717&gt;=18264,B717&lt;=73050)),AND(D717&lt;&gt;"Repair",D717&lt;&gt;"Maintenance",D717&lt;&gt;"Install",D717&lt;&gt;"Inspection"),AND(E717&lt;&gt;"Yes",E717&lt;&gt;"No"),AND(F717&lt;&gt;"Yes",F717&lt;&gt;"No"),AND(D717="Repair",G717=""),COUNT(G717:I717)&lt;COUNTA(G717:I717),MIN(G717:I717)&lt;0),"Check inputs","OK")))</f>
        <v/>
      </c>
    </row>
    <row r="718" spans="1:10" x14ac:dyDescent="0.25">
      <c r="A718" s="12"/>
      <c r="B718" s="15"/>
      <c r="C718" s="12"/>
      <c r="D718" s="12"/>
      <c r="E718" s="12"/>
      <c r="F718" s="12"/>
      <c r="G718" s="16"/>
      <c r="H718" s="16"/>
      <c r="I718" s="17"/>
      <c r="J718" s="14" t="str">
        <f>IF(COUNTA(A718:I718)=0,"",IF(OR(C718="",SUMPRODUCT(--(Technicians!$A$2:$A$26=C718))&lt;&gt;1),"Check ID",IF(OR(NOT(AND(ISNUMBER(B718),B718&gt;=18264,B718&lt;=73050)),AND(D718&lt;&gt;"Repair",D718&lt;&gt;"Maintenance",D718&lt;&gt;"Install",D718&lt;&gt;"Inspection"),AND(E718&lt;&gt;"Yes",E718&lt;&gt;"No"),AND(F718&lt;&gt;"Yes",F718&lt;&gt;"No"),AND(D718="Repair",G718=""),COUNT(G718:I718)&lt;COUNTA(G718:I718),MIN(G718:I718)&lt;0),"Check inputs","OK")))</f>
        <v/>
      </c>
    </row>
    <row r="719" spans="1:10" x14ac:dyDescent="0.25">
      <c r="A719" s="12"/>
      <c r="B719" s="15"/>
      <c r="C719" s="12"/>
      <c r="D719" s="12"/>
      <c r="E719" s="12"/>
      <c r="F719" s="12"/>
      <c r="G719" s="16"/>
      <c r="H719" s="16"/>
      <c r="I719" s="17"/>
      <c r="J719" s="14" t="str">
        <f>IF(COUNTA(A719:I719)=0,"",IF(OR(C719="",SUMPRODUCT(--(Technicians!$A$2:$A$26=C719))&lt;&gt;1),"Check ID",IF(OR(NOT(AND(ISNUMBER(B719),B719&gt;=18264,B719&lt;=73050)),AND(D719&lt;&gt;"Repair",D719&lt;&gt;"Maintenance",D719&lt;&gt;"Install",D719&lt;&gt;"Inspection"),AND(E719&lt;&gt;"Yes",E719&lt;&gt;"No"),AND(F719&lt;&gt;"Yes",F719&lt;&gt;"No"),AND(D719="Repair",G719=""),COUNT(G719:I719)&lt;COUNTA(G719:I719),MIN(G719:I719)&lt;0),"Check inputs","OK")))</f>
        <v/>
      </c>
    </row>
    <row r="720" spans="1:10" x14ac:dyDescent="0.25">
      <c r="A720" s="12"/>
      <c r="B720" s="15"/>
      <c r="C720" s="12"/>
      <c r="D720" s="12"/>
      <c r="E720" s="12"/>
      <c r="F720" s="12"/>
      <c r="G720" s="16"/>
      <c r="H720" s="16"/>
      <c r="I720" s="17"/>
      <c r="J720" s="14" t="str">
        <f>IF(COUNTA(A720:I720)=0,"",IF(OR(C720="",SUMPRODUCT(--(Technicians!$A$2:$A$26=C720))&lt;&gt;1),"Check ID",IF(OR(NOT(AND(ISNUMBER(B720),B720&gt;=18264,B720&lt;=73050)),AND(D720&lt;&gt;"Repair",D720&lt;&gt;"Maintenance",D720&lt;&gt;"Install",D720&lt;&gt;"Inspection"),AND(E720&lt;&gt;"Yes",E720&lt;&gt;"No"),AND(F720&lt;&gt;"Yes",F720&lt;&gt;"No"),AND(D720="Repair",G720=""),COUNT(G720:I720)&lt;COUNTA(G720:I720),MIN(G720:I720)&lt;0),"Check inputs","OK")))</f>
        <v/>
      </c>
    </row>
    <row r="721" spans="1:10" x14ac:dyDescent="0.25">
      <c r="A721" s="12"/>
      <c r="B721" s="15"/>
      <c r="C721" s="12"/>
      <c r="D721" s="12"/>
      <c r="E721" s="12"/>
      <c r="F721" s="12"/>
      <c r="G721" s="16"/>
      <c r="H721" s="16"/>
      <c r="I721" s="17"/>
      <c r="J721" s="14" t="str">
        <f>IF(COUNTA(A721:I721)=0,"",IF(OR(C721="",SUMPRODUCT(--(Technicians!$A$2:$A$26=C721))&lt;&gt;1),"Check ID",IF(OR(NOT(AND(ISNUMBER(B721),B721&gt;=18264,B721&lt;=73050)),AND(D721&lt;&gt;"Repair",D721&lt;&gt;"Maintenance",D721&lt;&gt;"Install",D721&lt;&gt;"Inspection"),AND(E721&lt;&gt;"Yes",E721&lt;&gt;"No"),AND(F721&lt;&gt;"Yes",F721&lt;&gt;"No"),AND(D721="Repair",G721=""),COUNT(G721:I721)&lt;COUNTA(G721:I721),MIN(G721:I721)&lt;0),"Check inputs","OK")))</f>
        <v/>
      </c>
    </row>
    <row r="722" spans="1:10" x14ac:dyDescent="0.25">
      <c r="A722" s="12"/>
      <c r="B722" s="15"/>
      <c r="C722" s="12"/>
      <c r="D722" s="12"/>
      <c r="E722" s="12"/>
      <c r="F722" s="12"/>
      <c r="G722" s="16"/>
      <c r="H722" s="16"/>
      <c r="I722" s="17"/>
      <c r="J722" s="14" t="str">
        <f>IF(COUNTA(A722:I722)=0,"",IF(OR(C722="",SUMPRODUCT(--(Technicians!$A$2:$A$26=C722))&lt;&gt;1),"Check ID",IF(OR(NOT(AND(ISNUMBER(B722),B722&gt;=18264,B722&lt;=73050)),AND(D722&lt;&gt;"Repair",D722&lt;&gt;"Maintenance",D722&lt;&gt;"Install",D722&lt;&gt;"Inspection"),AND(E722&lt;&gt;"Yes",E722&lt;&gt;"No"),AND(F722&lt;&gt;"Yes",F722&lt;&gt;"No"),AND(D722="Repair",G722=""),COUNT(G722:I722)&lt;COUNTA(G722:I722),MIN(G722:I722)&lt;0),"Check inputs","OK")))</f>
        <v/>
      </c>
    </row>
    <row r="723" spans="1:10" x14ac:dyDescent="0.25">
      <c r="A723" s="12"/>
      <c r="B723" s="15"/>
      <c r="C723" s="12"/>
      <c r="D723" s="12"/>
      <c r="E723" s="12"/>
      <c r="F723" s="12"/>
      <c r="G723" s="16"/>
      <c r="H723" s="16"/>
      <c r="I723" s="17"/>
      <c r="J723" s="14" t="str">
        <f>IF(COUNTA(A723:I723)=0,"",IF(OR(C723="",SUMPRODUCT(--(Technicians!$A$2:$A$26=C723))&lt;&gt;1),"Check ID",IF(OR(NOT(AND(ISNUMBER(B723),B723&gt;=18264,B723&lt;=73050)),AND(D723&lt;&gt;"Repair",D723&lt;&gt;"Maintenance",D723&lt;&gt;"Install",D723&lt;&gt;"Inspection"),AND(E723&lt;&gt;"Yes",E723&lt;&gt;"No"),AND(F723&lt;&gt;"Yes",F723&lt;&gt;"No"),AND(D723="Repair",G723=""),COUNT(G723:I723)&lt;COUNTA(G723:I723),MIN(G723:I723)&lt;0),"Check inputs","OK")))</f>
        <v/>
      </c>
    </row>
    <row r="724" spans="1:10" x14ac:dyDescent="0.25">
      <c r="A724" s="12"/>
      <c r="B724" s="15"/>
      <c r="C724" s="12"/>
      <c r="D724" s="12"/>
      <c r="E724" s="12"/>
      <c r="F724" s="12"/>
      <c r="G724" s="16"/>
      <c r="H724" s="16"/>
      <c r="I724" s="17"/>
      <c r="J724" s="14" t="str">
        <f>IF(COUNTA(A724:I724)=0,"",IF(OR(C724="",SUMPRODUCT(--(Technicians!$A$2:$A$26=C724))&lt;&gt;1),"Check ID",IF(OR(NOT(AND(ISNUMBER(B724),B724&gt;=18264,B724&lt;=73050)),AND(D724&lt;&gt;"Repair",D724&lt;&gt;"Maintenance",D724&lt;&gt;"Install",D724&lt;&gt;"Inspection"),AND(E724&lt;&gt;"Yes",E724&lt;&gt;"No"),AND(F724&lt;&gt;"Yes",F724&lt;&gt;"No"),AND(D724="Repair",G724=""),COUNT(G724:I724)&lt;COUNTA(G724:I724),MIN(G724:I724)&lt;0),"Check inputs","OK")))</f>
        <v/>
      </c>
    </row>
    <row r="725" spans="1:10" x14ac:dyDescent="0.25">
      <c r="A725" s="12"/>
      <c r="B725" s="15"/>
      <c r="C725" s="12"/>
      <c r="D725" s="12"/>
      <c r="E725" s="12"/>
      <c r="F725" s="12"/>
      <c r="G725" s="16"/>
      <c r="H725" s="16"/>
      <c r="I725" s="17"/>
      <c r="J725" s="14" t="str">
        <f>IF(COUNTA(A725:I725)=0,"",IF(OR(C725="",SUMPRODUCT(--(Technicians!$A$2:$A$26=C725))&lt;&gt;1),"Check ID",IF(OR(NOT(AND(ISNUMBER(B725),B725&gt;=18264,B725&lt;=73050)),AND(D725&lt;&gt;"Repair",D725&lt;&gt;"Maintenance",D725&lt;&gt;"Install",D725&lt;&gt;"Inspection"),AND(E725&lt;&gt;"Yes",E725&lt;&gt;"No"),AND(F725&lt;&gt;"Yes",F725&lt;&gt;"No"),AND(D725="Repair",G725=""),COUNT(G725:I725)&lt;COUNTA(G725:I725),MIN(G725:I725)&lt;0),"Check inputs","OK")))</f>
        <v/>
      </c>
    </row>
    <row r="726" spans="1:10" x14ac:dyDescent="0.25">
      <c r="A726" s="12"/>
      <c r="B726" s="15"/>
      <c r="C726" s="12"/>
      <c r="D726" s="12"/>
      <c r="E726" s="12"/>
      <c r="F726" s="12"/>
      <c r="G726" s="16"/>
      <c r="H726" s="16"/>
      <c r="I726" s="17"/>
      <c r="J726" s="14" t="str">
        <f>IF(COUNTA(A726:I726)=0,"",IF(OR(C726="",SUMPRODUCT(--(Technicians!$A$2:$A$26=C726))&lt;&gt;1),"Check ID",IF(OR(NOT(AND(ISNUMBER(B726),B726&gt;=18264,B726&lt;=73050)),AND(D726&lt;&gt;"Repair",D726&lt;&gt;"Maintenance",D726&lt;&gt;"Install",D726&lt;&gt;"Inspection"),AND(E726&lt;&gt;"Yes",E726&lt;&gt;"No"),AND(F726&lt;&gt;"Yes",F726&lt;&gt;"No"),AND(D726="Repair",G726=""),COUNT(G726:I726)&lt;COUNTA(G726:I726),MIN(G726:I726)&lt;0),"Check inputs","OK")))</f>
        <v/>
      </c>
    </row>
    <row r="727" spans="1:10" x14ac:dyDescent="0.25">
      <c r="A727" s="12"/>
      <c r="B727" s="15"/>
      <c r="C727" s="12"/>
      <c r="D727" s="12"/>
      <c r="E727" s="12"/>
      <c r="F727" s="12"/>
      <c r="G727" s="16"/>
      <c r="H727" s="16"/>
      <c r="I727" s="17"/>
      <c r="J727" s="14" t="str">
        <f>IF(COUNTA(A727:I727)=0,"",IF(OR(C727="",SUMPRODUCT(--(Technicians!$A$2:$A$26=C727))&lt;&gt;1),"Check ID",IF(OR(NOT(AND(ISNUMBER(B727),B727&gt;=18264,B727&lt;=73050)),AND(D727&lt;&gt;"Repair",D727&lt;&gt;"Maintenance",D727&lt;&gt;"Install",D727&lt;&gt;"Inspection"),AND(E727&lt;&gt;"Yes",E727&lt;&gt;"No"),AND(F727&lt;&gt;"Yes",F727&lt;&gt;"No"),AND(D727="Repair",G727=""),COUNT(G727:I727)&lt;COUNTA(G727:I727),MIN(G727:I727)&lt;0),"Check inputs","OK")))</f>
        <v/>
      </c>
    </row>
    <row r="728" spans="1:10" x14ac:dyDescent="0.25">
      <c r="A728" s="12"/>
      <c r="B728" s="15"/>
      <c r="C728" s="12"/>
      <c r="D728" s="12"/>
      <c r="E728" s="12"/>
      <c r="F728" s="12"/>
      <c r="G728" s="16"/>
      <c r="H728" s="16"/>
      <c r="I728" s="17"/>
      <c r="J728" s="14" t="str">
        <f>IF(COUNTA(A728:I728)=0,"",IF(OR(C728="",SUMPRODUCT(--(Technicians!$A$2:$A$26=C728))&lt;&gt;1),"Check ID",IF(OR(NOT(AND(ISNUMBER(B728),B728&gt;=18264,B728&lt;=73050)),AND(D728&lt;&gt;"Repair",D728&lt;&gt;"Maintenance",D728&lt;&gt;"Install",D728&lt;&gt;"Inspection"),AND(E728&lt;&gt;"Yes",E728&lt;&gt;"No"),AND(F728&lt;&gt;"Yes",F728&lt;&gt;"No"),AND(D728="Repair",G728=""),COUNT(G728:I728)&lt;COUNTA(G728:I728),MIN(G728:I728)&lt;0),"Check inputs","OK")))</f>
        <v/>
      </c>
    </row>
    <row r="729" spans="1:10" x14ac:dyDescent="0.25">
      <c r="A729" s="12"/>
      <c r="B729" s="15"/>
      <c r="C729" s="12"/>
      <c r="D729" s="12"/>
      <c r="E729" s="12"/>
      <c r="F729" s="12"/>
      <c r="G729" s="16"/>
      <c r="H729" s="16"/>
      <c r="I729" s="17"/>
      <c r="J729" s="14" t="str">
        <f>IF(COUNTA(A729:I729)=0,"",IF(OR(C729="",SUMPRODUCT(--(Technicians!$A$2:$A$26=C729))&lt;&gt;1),"Check ID",IF(OR(NOT(AND(ISNUMBER(B729),B729&gt;=18264,B729&lt;=73050)),AND(D729&lt;&gt;"Repair",D729&lt;&gt;"Maintenance",D729&lt;&gt;"Install",D729&lt;&gt;"Inspection"),AND(E729&lt;&gt;"Yes",E729&lt;&gt;"No"),AND(F729&lt;&gt;"Yes",F729&lt;&gt;"No"),AND(D729="Repair",G729=""),COUNT(G729:I729)&lt;COUNTA(G729:I729),MIN(G729:I729)&lt;0),"Check inputs","OK")))</f>
        <v/>
      </c>
    </row>
    <row r="730" spans="1:10" x14ac:dyDescent="0.25">
      <c r="A730" s="12"/>
      <c r="B730" s="15"/>
      <c r="C730" s="12"/>
      <c r="D730" s="12"/>
      <c r="E730" s="12"/>
      <c r="F730" s="12"/>
      <c r="G730" s="16"/>
      <c r="H730" s="16"/>
      <c r="I730" s="17"/>
      <c r="J730" s="14" t="str">
        <f>IF(COUNTA(A730:I730)=0,"",IF(OR(C730="",SUMPRODUCT(--(Technicians!$A$2:$A$26=C730))&lt;&gt;1),"Check ID",IF(OR(NOT(AND(ISNUMBER(B730),B730&gt;=18264,B730&lt;=73050)),AND(D730&lt;&gt;"Repair",D730&lt;&gt;"Maintenance",D730&lt;&gt;"Install",D730&lt;&gt;"Inspection"),AND(E730&lt;&gt;"Yes",E730&lt;&gt;"No"),AND(F730&lt;&gt;"Yes",F730&lt;&gt;"No"),AND(D730="Repair",G730=""),COUNT(G730:I730)&lt;COUNTA(G730:I730),MIN(G730:I730)&lt;0),"Check inputs","OK")))</f>
        <v/>
      </c>
    </row>
    <row r="731" spans="1:10" x14ac:dyDescent="0.25">
      <c r="A731" s="12"/>
      <c r="B731" s="15"/>
      <c r="C731" s="12"/>
      <c r="D731" s="12"/>
      <c r="E731" s="12"/>
      <c r="F731" s="12"/>
      <c r="G731" s="16"/>
      <c r="H731" s="16"/>
      <c r="I731" s="17"/>
      <c r="J731" s="14" t="str">
        <f>IF(COUNTA(A731:I731)=0,"",IF(OR(C731="",SUMPRODUCT(--(Technicians!$A$2:$A$26=C731))&lt;&gt;1),"Check ID",IF(OR(NOT(AND(ISNUMBER(B731),B731&gt;=18264,B731&lt;=73050)),AND(D731&lt;&gt;"Repair",D731&lt;&gt;"Maintenance",D731&lt;&gt;"Install",D731&lt;&gt;"Inspection"),AND(E731&lt;&gt;"Yes",E731&lt;&gt;"No"),AND(F731&lt;&gt;"Yes",F731&lt;&gt;"No"),AND(D731="Repair",G731=""),COUNT(G731:I731)&lt;COUNTA(G731:I731),MIN(G731:I731)&lt;0),"Check inputs","OK")))</f>
        <v/>
      </c>
    </row>
    <row r="732" spans="1:10" x14ac:dyDescent="0.25">
      <c r="A732" s="12"/>
      <c r="B732" s="15"/>
      <c r="C732" s="12"/>
      <c r="D732" s="12"/>
      <c r="E732" s="12"/>
      <c r="F732" s="12"/>
      <c r="G732" s="16"/>
      <c r="H732" s="16"/>
      <c r="I732" s="17"/>
      <c r="J732" s="14" t="str">
        <f>IF(COUNTA(A732:I732)=0,"",IF(OR(C732="",SUMPRODUCT(--(Technicians!$A$2:$A$26=C732))&lt;&gt;1),"Check ID",IF(OR(NOT(AND(ISNUMBER(B732),B732&gt;=18264,B732&lt;=73050)),AND(D732&lt;&gt;"Repair",D732&lt;&gt;"Maintenance",D732&lt;&gt;"Install",D732&lt;&gt;"Inspection"),AND(E732&lt;&gt;"Yes",E732&lt;&gt;"No"),AND(F732&lt;&gt;"Yes",F732&lt;&gt;"No"),AND(D732="Repair",G732=""),COUNT(G732:I732)&lt;COUNTA(G732:I732),MIN(G732:I732)&lt;0),"Check inputs","OK")))</f>
        <v/>
      </c>
    </row>
    <row r="733" spans="1:10" x14ac:dyDescent="0.25">
      <c r="A733" s="12"/>
      <c r="B733" s="15"/>
      <c r="C733" s="12"/>
      <c r="D733" s="12"/>
      <c r="E733" s="12"/>
      <c r="F733" s="12"/>
      <c r="G733" s="16"/>
      <c r="H733" s="16"/>
      <c r="I733" s="17"/>
      <c r="J733" s="14" t="str">
        <f>IF(COUNTA(A733:I733)=0,"",IF(OR(C733="",SUMPRODUCT(--(Technicians!$A$2:$A$26=C733))&lt;&gt;1),"Check ID",IF(OR(NOT(AND(ISNUMBER(B733),B733&gt;=18264,B733&lt;=73050)),AND(D733&lt;&gt;"Repair",D733&lt;&gt;"Maintenance",D733&lt;&gt;"Install",D733&lt;&gt;"Inspection"),AND(E733&lt;&gt;"Yes",E733&lt;&gt;"No"),AND(F733&lt;&gt;"Yes",F733&lt;&gt;"No"),AND(D733="Repair",G733=""),COUNT(G733:I733)&lt;COUNTA(G733:I733),MIN(G733:I733)&lt;0),"Check inputs","OK")))</f>
        <v/>
      </c>
    </row>
    <row r="734" spans="1:10" x14ac:dyDescent="0.25">
      <c r="A734" s="12"/>
      <c r="B734" s="15"/>
      <c r="C734" s="12"/>
      <c r="D734" s="12"/>
      <c r="E734" s="12"/>
      <c r="F734" s="12"/>
      <c r="G734" s="16"/>
      <c r="H734" s="16"/>
      <c r="I734" s="17"/>
      <c r="J734" s="14" t="str">
        <f>IF(COUNTA(A734:I734)=0,"",IF(OR(C734="",SUMPRODUCT(--(Technicians!$A$2:$A$26=C734))&lt;&gt;1),"Check ID",IF(OR(NOT(AND(ISNUMBER(B734),B734&gt;=18264,B734&lt;=73050)),AND(D734&lt;&gt;"Repair",D734&lt;&gt;"Maintenance",D734&lt;&gt;"Install",D734&lt;&gt;"Inspection"),AND(E734&lt;&gt;"Yes",E734&lt;&gt;"No"),AND(F734&lt;&gt;"Yes",F734&lt;&gt;"No"),AND(D734="Repair",G734=""),COUNT(G734:I734)&lt;COUNTA(G734:I734),MIN(G734:I734)&lt;0),"Check inputs","OK")))</f>
        <v/>
      </c>
    </row>
    <row r="735" spans="1:10" x14ac:dyDescent="0.25">
      <c r="A735" s="12"/>
      <c r="B735" s="15"/>
      <c r="C735" s="12"/>
      <c r="D735" s="12"/>
      <c r="E735" s="12"/>
      <c r="F735" s="12"/>
      <c r="G735" s="16"/>
      <c r="H735" s="16"/>
      <c r="I735" s="17"/>
      <c r="J735" s="14" t="str">
        <f>IF(COUNTA(A735:I735)=0,"",IF(OR(C735="",SUMPRODUCT(--(Technicians!$A$2:$A$26=C735))&lt;&gt;1),"Check ID",IF(OR(NOT(AND(ISNUMBER(B735),B735&gt;=18264,B735&lt;=73050)),AND(D735&lt;&gt;"Repair",D735&lt;&gt;"Maintenance",D735&lt;&gt;"Install",D735&lt;&gt;"Inspection"),AND(E735&lt;&gt;"Yes",E735&lt;&gt;"No"),AND(F735&lt;&gt;"Yes",F735&lt;&gt;"No"),AND(D735="Repair",G735=""),COUNT(G735:I735)&lt;COUNTA(G735:I735),MIN(G735:I735)&lt;0),"Check inputs","OK")))</f>
        <v/>
      </c>
    </row>
    <row r="736" spans="1:10" x14ac:dyDescent="0.25">
      <c r="A736" s="12"/>
      <c r="B736" s="15"/>
      <c r="C736" s="12"/>
      <c r="D736" s="12"/>
      <c r="E736" s="12"/>
      <c r="F736" s="12"/>
      <c r="G736" s="16"/>
      <c r="H736" s="16"/>
      <c r="I736" s="17"/>
      <c r="J736" s="14" t="str">
        <f>IF(COUNTA(A736:I736)=0,"",IF(OR(C736="",SUMPRODUCT(--(Technicians!$A$2:$A$26=C736))&lt;&gt;1),"Check ID",IF(OR(NOT(AND(ISNUMBER(B736),B736&gt;=18264,B736&lt;=73050)),AND(D736&lt;&gt;"Repair",D736&lt;&gt;"Maintenance",D736&lt;&gt;"Install",D736&lt;&gt;"Inspection"),AND(E736&lt;&gt;"Yes",E736&lt;&gt;"No"),AND(F736&lt;&gt;"Yes",F736&lt;&gt;"No"),AND(D736="Repair",G736=""),COUNT(G736:I736)&lt;COUNTA(G736:I736),MIN(G736:I736)&lt;0),"Check inputs","OK")))</f>
        <v/>
      </c>
    </row>
    <row r="737" spans="1:10" x14ac:dyDescent="0.25">
      <c r="A737" s="12"/>
      <c r="B737" s="15"/>
      <c r="C737" s="12"/>
      <c r="D737" s="12"/>
      <c r="E737" s="12"/>
      <c r="F737" s="12"/>
      <c r="G737" s="16"/>
      <c r="H737" s="16"/>
      <c r="I737" s="17"/>
      <c r="J737" s="14" t="str">
        <f>IF(COUNTA(A737:I737)=0,"",IF(OR(C737="",SUMPRODUCT(--(Technicians!$A$2:$A$26=C737))&lt;&gt;1),"Check ID",IF(OR(NOT(AND(ISNUMBER(B737),B737&gt;=18264,B737&lt;=73050)),AND(D737&lt;&gt;"Repair",D737&lt;&gt;"Maintenance",D737&lt;&gt;"Install",D737&lt;&gt;"Inspection"),AND(E737&lt;&gt;"Yes",E737&lt;&gt;"No"),AND(F737&lt;&gt;"Yes",F737&lt;&gt;"No"),AND(D737="Repair",G737=""),COUNT(G737:I737)&lt;COUNTA(G737:I737),MIN(G737:I737)&lt;0),"Check inputs","OK")))</f>
        <v/>
      </c>
    </row>
    <row r="738" spans="1:10" x14ac:dyDescent="0.25">
      <c r="A738" s="12"/>
      <c r="B738" s="15"/>
      <c r="C738" s="12"/>
      <c r="D738" s="12"/>
      <c r="E738" s="12"/>
      <c r="F738" s="12"/>
      <c r="G738" s="16"/>
      <c r="H738" s="16"/>
      <c r="I738" s="17"/>
      <c r="J738" s="14" t="str">
        <f>IF(COUNTA(A738:I738)=0,"",IF(OR(C738="",SUMPRODUCT(--(Technicians!$A$2:$A$26=C738))&lt;&gt;1),"Check ID",IF(OR(NOT(AND(ISNUMBER(B738),B738&gt;=18264,B738&lt;=73050)),AND(D738&lt;&gt;"Repair",D738&lt;&gt;"Maintenance",D738&lt;&gt;"Install",D738&lt;&gt;"Inspection"),AND(E738&lt;&gt;"Yes",E738&lt;&gt;"No"),AND(F738&lt;&gt;"Yes",F738&lt;&gt;"No"),AND(D738="Repair",G738=""),COUNT(G738:I738)&lt;COUNTA(G738:I738),MIN(G738:I738)&lt;0),"Check inputs","OK")))</f>
        <v/>
      </c>
    </row>
    <row r="739" spans="1:10" x14ac:dyDescent="0.25">
      <c r="A739" s="12"/>
      <c r="B739" s="15"/>
      <c r="C739" s="12"/>
      <c r="D739" s="12"/>
      <c r="E739" s="12"/>
      <c r="F739" s="12"/>
      <c r="G739" s="16"/>
      <c r="H739" s="16"/>
      <c r="I739" s="17"/>
      <c r="J739" s="14" t="str">
        <f>IF(COUNTA(A739:I739)=0,"",IF(OR(C739="",SUMPRODUCT(--(Technicians!$A$2:$A$26=C739))&lt;&gt;1),"Check ID",IF(OR(NOT(AND(ISNUMBER(B739),B739&gt;=18264,B739&lt;=73050)),AND(D739&lt;&gt;"Repair",D739&lt;&gt;"Maintenance",D739&lt;&gt;"Install",D739&lt;&gt;"Inspection"),AND(E739&lt;&gt;"Yes",E739&lt;&gt;"No"),AND(F739&lt;&gt;"Yes",F739&lt;&gt;"No"),AND(D739="Repair",G739=""),COUNT(G739:I739)&lt;COUNTA(G739:I739),MIN(G739:I739)&lt;0),"Check inputs","OK")))</f>
        <v/>
      </c>
    </row>
    <row r="740" spans="1:10" x14ac:dyDescent="0.25">
      <c r="A740" s="12"/>
      <c r="B740" s="15"/>
      <c r="C740" s="12"/>
      <c r="D740" s="12"/>
      <c r="E740" s="12"/>
      <c r="F740" s="12"/>
      <c r="G740" s="16"/>
      <c r="H740" s="16"/>
      <c r="I740" s="17"/>
      <c r="J740" s="14" t="str">
        <f>IF(COUNTA(A740:I740)=0,"",IF(OR(C740="",SUMPRODUCT(--(Technicians!$A$2:$A$26=C740))&lt;&gt;1),"Check ID",IF(OR(NOT(AND(ISNUMBER(B740),B740&gt;=18264,B740&lt;=73050)),AND(D740&lt;&gt;"Repair",D740&lt;&gt;"Maintenance",D740&lt;&gt;"Install",D740&lt;&gt;"Inspection"),AND(E740&lt;&gt;"Yes",E740&lt;&gt;"No"),AND(F740&lt;&gt;"Yes",F740&lt;&gt;"No"),AND(D740="Repair",G740=""),COUNT(G740:I740)&lt;COUNTA(G740:I740),MIN(G740:I740)&lt;0),"Check inputs","OK")))</f>
        <v/>
      </c>
    </row>
    <row r="741" spans="1:10" x14ac:dyDescent="0.25">
      <c r="A741" s="12"/>
      <c r="B741" s="15"/>
      <c r="C741" s="12"/>
      <c r="D741" s="12"/>
      <c r="E741" s="12"/>
      <c r="F741" s="12"/>
      <c r="G741" s="16"/>
      <c r="H741" s="16"/>
      <c r="I741" s="17"/>
      <c r="J741" s="14" t="str">
        <f>IF(COUNTA(A741:I741)=0,"",IF(OR(C741="",SUMPRODUCT(--(Technicians!$A$2:$A$26=C741))&lt;&gt;1),"Check ID",IF(OR(NOT(AND(ISNUMBER(B741),B741&gt;=18264,B741&lt;=73050)),AND(D741&lt;&gt;"Repair",D741&lt;&gt;"Maintenance",D741&lt;&gt;"Install",D741&lt;&gt;"Inspection"),AND(E741&lt;&gt;"Yes",E741&lt;&gt;"No"),AND(F741&lt;&gt;"Yes",F741&lt;&gt;"No"),AND(D741="Repair",G741=""),COUNT(G741:I741)&lt;COUNTA(G741:I741),MIN(G741:I741)&lt;0),"Check inputs","OK")))</f>
        <v/>
      </c>
    </row>
    <row r="742" spans="1:10" x14ac:dyDescent="0.25">
      <c r="A742" s="12"/>
      <c r="B742" s="15"/>
      <c r="C742" s="12"/>
      <c r="D742" s="12"/>
      <c r="E742" s="12"/>
      <c r="F742" s="12"/>
      <c r="G742" s="16"/>
      <c r="H742" s="16"/>
      <c r="I742" s="17"/>
      <c r="J742" s="14" t="str">
        <f>IF(COUNTA(A742:I742)=0,"",IF(OR(C742="",SUMPRODUCT(--(Technicians!$A$2:$A$26=C742))&lt;&gt;1),"Check ID",IF(OR(NOT(AND(ISNUMBER(B742),B742&gt;=18264,B742&lt;=73050)),AND(D742&lt;&gt;"Repair",D742&lt;&gt;"Maintenance",D742&lt;&gt;"Install",D742&lt;&gt;"Inspection"),AND(E742&lt;&gt;"Yes",E742&lt;&gt;"No"),AND(F742&lt;&gt;"Yes",F742&lt;&gt;"No"),AND(D742="Repair",G742=""),COUNT(G742:I742)&lt;COUNTA(G742:I742),MIN(G742:I742)&lt;0),"Check inputs","OK")))</f>
        <v/>
      </c>
    </row>
    <row r="743" spans="1:10" x14ac:dyDescent="0.25">
      <c r="A743" s="12"/>
      <c r="B743" s="15"/>
      <c r="C743" s="12"/>
      <c r="D743" s="12"/>
      <c r="E743" s="12"/>
      <c r="F743" s="12"/>
      <c r="G743" s="16"/>
      <c r="H743" s="16"/>
      <c r="I743" s="17"/>
      <c r="J743" s="14" t="str">
        <f>IF(COUNTA(A743:I743)=0,"",IF(OR(C743="",SUMPRODUCT(--(Technicians!$A$2:$A$26=C743))&lt;&gt;1),"Check ID",IF(OR(NOT(AND(ISNUMBER(B743),B743&gt;=18264,B743&lt;=73050)),AND(D743&lt;&gt;"Repair",D743&lt;&gt;"Maintenance",D743&lt;&gt;"Install",D743&lt;&gt;"Inspection"),AND(E743&lt;&gt;"Yes",E743&lt;&gt;"No"),AND(F743&lt;&gt;"Yes",F743&lt;&gt;"No"),AND(D743="Repair",G743=""),COUNT(G743:I743)&lt;COUNTA(G743:I743),MIN(G743:I743)&lt;0),"Check inputs","OK")))</f>
        <v/>
      </c>
    </row>
    <row r="744" spans="1:10" x14ac:dyDescent="0.25">
      <c r="A744" s="12"/>
      <c r="B744" s="15"/>
      <c r="C744" s="12"/>
      <c r="D744" s="12"/>
      <c r="E744" s="12"/>
      <c r="F744" s="12"/>
      <c r="G744" s="16"/>
      <c r="H744" s="16"/>
      <c r="I744" s="17"/>
      <c r="J744" s="14" t="str">
        <f>IF(COUNTA(A744:I744)=0,"",IF(OR(C744="",SUMPRODUCT(--(Technicians!$A$2:$A$26=C744))&lt;&gt;1),"Check ID",IF(OR(NOT(AND(ISNUMBER(B744),B744&gt;=18264,B744&lt;=73050)),AND(D744&lt;&gt;"Repair",D744&lt;&gt;"Maintenance",D744&lt;&gt;"Install",D744&lt;&gt;"Inspection"),AND(E744&lt;&gt;"Yes",E744&lt;&gt;"No"),AND(F744&lt;&gt;"Yes",F744&lt;&gt;"No"),AND(D744="Repair",G744=""),COUNT(G744:I744)&lt;COUNTA(G744:I744),MIN(G744:I744)&lt;0),"Check inputs","OK")))</f>
        <v/>
      </c>
    </row>
    <row r="745" spans="1:10" x14ac:dyDescent="0.25">
      <c r="A745" s="12"/>
      <c r="B745" s="15"/>
      <c r="C745" s="12"/>
      <c r="D745" s="12"/>
      <c r="E745" s="12"/>
      <c r="F745" s="12"/>
      <c r="G745" s="16"/>
      <c r="H745" s="16"/>
      <c r="I745" s="17"/>
      <c r="J745" s="14" t="str">
        <f>IF(COUNTA(A745:I745)=0,"",IF(OR(C745="",SUMPRODUCT(--(Technicians!$A$2:$A$26=C745))&lt;&gt;1),"Check ID",IF(OR(NOT(AND(ISNUMBER(B745),B745&gt;=18264,B745&lt;=73050)),AND(D745&lt;&gt;"Repair",D745&lt;&gt;"Maintenance",D745&lt;&gt;"Install",D745&lt;&gt;"Inspection"),AND(E745&lt;&gt;"Yes",E745&lt;&gt;"No"),AND(F745&lt;&gt;"Yes",F745&lt;&gt;"No"),AND(D745="Repair",G745=""),COUNT(G745:I745)&lt;COUNTA(G745:I745),MIN(G745:I745)&lt;0),"Check inputs","OK")))</f>
        <v/>
      </c>
    </row>
    <row r="746" spans="1:10" x14ac:dyDescent="0.25">
      <c r="A746" s="12"/>
      <c r="B746" s="15"/>
      <c r="C746" s="12"/>
      <c r="D746" s="12"/>
      <c r="E746" s="12"/>
      <c r="F746" s="12"/>
      <c r="G746" s="16"/>
      <c r="H746" s="16"/>
      <c r="I746" s="17"/>
      <c r="J746" s="14" t="str">
        <f>IF(COUNTA(A746:I746)=0,"",IF(OR(C746="",SUMPRODUCT(--(Technicians!$A$2:$A$26=C746))&lt;&gt;1),"Check ID",IF(OR(NOT(AND(ISNUMBER(B746),B746&gt;=18264,B746&lt;=73050)),AND(D746&lt;&gt;"Repair",D746&lt;&gt;"Maintenance",D746&lt;&gt;"Install",D746&lt;&gt;"Inspection"),AND(E746&lt;&gt;"Yes",E746&lt;&gt;"No"),AND(F746&lt;&gt;"Yes",F746&lt;&gt;"No"),AND(D746="Repair",G746=""),COUNT(G746:I746)&lt;COUNTA(G746:I746),MIN(G746:I746)&lt;0),"Check inputs","OK")))</f>
        <v/>
      </c>
    </row>
    <row r="747" spans="1:10" x14ac:dyDescent="0.25">
      <c r="A747" s="12"/>
      <c r="B747" s="15"/>
      <c r="C747" s="12"/>
      <c r="D747" s="12"/>
      <c r="E747" s="12"/>
      <c r="F747" s="12"/>
      <c r="G747" s="16"/>
      <c r="H747" s="16"/>
      <c r="I747" s="17"/>
      <c r="J747" s="14" t="str">
        <f>IF(COUNTA(A747:I747)=0,"",IF(OR(C747="",SUMPRODUCT(--(Technicians!$A$2:$A$26=C747))&lt;&gt;1),"Check ID",IF(OR(NOT(AND(ISNUMBER(B747),B747&gt;=18264,B747&lt;=73050)),AND(D747&lt;&gt;"Repair",D747&lt;&gt;"Maintenance",D747&lt;&gt;"Install",D747&lt;&gt;"Inspection"),AND(E747&lt;&gt;"Yes",E747&lt;&gt;"No"),AND(F747&lt;&gt;"Yes",F747&lt;&gt;"No"),AND(D747="Repair",G747=""),COUNT(G747:I747)&lt;COUNTA(G747:I747),MIN(G747:I747)&lt;0),"Check inputs","OK")))</f>
        <v/>
      </c>
    </row>
    <row r="748" spans="1:10" x14ac:dyDescent="0.25">
      <c r="A748" s="12"/>
      <c r="B748" s="15"/>
      <c r="C748" s="12"/>
      <c r="D748" s="12"/>
      <c r="E748" s="12"/>
      <c r="F748" s="12"/>
      <c r="G748" s="16"/>
      <c r="H748" s="16"/>
      <c r="I748" s="17"/>
      <c r="J748" s="14" t="str">
        <f>IF(COUNTA(A748:I748)=0,"",IF(OR(C748="",SUMPRODUCT(--(Technicians!$A$2:$A$26=C748))&lt;&gt;1),"Check ID",IF(OR(NOT(AND(ISNUMBER(B748),B748&gt;=18264,B748&lt;=73050)),AND(D748&lt;&gt;"Repair",D748&lt;&gt;"Maintenance",D748&lt;&gt;"Install",D748&lt;&gt;"Inspection"),AND(E748&lt;&gt;"Yes",E748&lt;&gt;"No"),AND(F748&lt;&gt;"Yes",F748&lt;&gt;"No"),AND(D748="Repair",G748=""),COUNT(G748:I748)&lt;COUNTA(G748:I748),MIN(G748:I748)&lt;0),"Check inputs","OK")))</f>
        <v/>
      </c>
    </row>
    <row r="749" spans="1:10" x14ac:dyDescent="0.25">
      <c r="A749" s="12"/>
      <c r="B749" s="15"/>
      <c r="C749" s="12"/>
      <c r="D749" s="12"/>
      <c r="E749" s="12"/>
      <c r="F749" s="12"/>
      <c r="G749" s="16"/>
      <c r="H749" s="16"/>
      <c r="I749" s="17"/>
      <c r="J749" s="14" t="str">
        <f>IF(COUNTA(A749:I749)=0,"",IF(OR(C749="",SUMPRODUCT(--(Technicians!$A$2:$A$26=C749))&lt;&gt;1),"Check ID",IF(OR(NOT(AND(ISNUMBER(B749),B749&gt;=18264,B749&lt;=73050)),AND(D749&lt;&gt;"Repair",D749&lt;&gt;"Maintenance",D749&lt;&gt;"Install",D749&lt;&gt;"Inspection"),AND(E749&lt;&gt;"Yes",E749&lt;&gt;"No"),AND(F749&lt;&gt;"Yes",F749&lt;&gt;"No"),AND(D749="Repair",G749=""),COUNT(G749:I749)&lt;COUNTA(G749:I749),MIN(G749:I749)&lt;0),"Check inputs","OK")))</f>
        <v/>
      </c>
    </row>
    <row r="750" spans="1:10" x14ac:dyDescent="0.25">
      <c r="A750" s="12"/>
      <c r="B750" s="15"/>
      <c r="C750" s="12"/>
      <c r="D750" s="12"/>
      <c r="E750" s="12"/>
      <c r="F750" s="12"/>
      <c r="G750" s="16"/>
      <c r="H750" s="16"/>
      <c r="I750" s="17"/>
      <c r="J750" s="14" t="str">
        <f>IF(COUNTA(A750:I750)=0,"",IF(OR(C750="",SUMPRODUCT(--(Technicians!$A$2:$A$26=C750))&lt;&gt;1),"Check ID",IF(OR(NOT(AND(ISNUMBER(B750),B750&gt;=18264,B750&lt;=73050)),AND(D750&lt;&gt;"Repair",D750&lt;&gt;"Maintenance",D750&lt;&gt;"Install",D750&lt;&gt;"Inspection"),AND(E750&lt;&gt;"Yes",E750&lt;&gt;"No"),AND(F750&lt;&gt;"Yes",F750&lt;&gt;"No"),AND(D750="Repair",G750=""),COUNT(G750:I750)&lt;COUNTA(G750:I750),MIN(G750:I750)&lt;0),"Check inputs","OK")))</f>
        <v/>
      </c>
    </row>
    <row r="751" spans="1:10" x14ac:dyDescent="0.25">
      <c r="A751" s="12"/>
      <c r="B751" s="15"/>
      <c r="C751" s="12"/>
      <c r="D751" s="12"/>
      <c r="E751" s="12"/>
      <c r="F751" s="12"/>
      <c r="G751" s="16"/>
      <c r="H751" s="16"/>
      <c r="I751" s="17"/>
      <c r="J751" s="14" t="str">
        <f>IF(COUNTA(A751:I751)=0,"",IF(OR(C751="",SUMPRODUCT(--(Technicians!$A$2:$A$26=C751))&lt;&gt;1),"Check ID",IF(OR(NOT(AND(ISNUMBER(B751),B751&gt;=18264,B751&lt;=73050)),AND(D751&lt;&gt;"Repair",D751&lt;&gt;"Maintenance",D751&lt;&gt;"Install",D751&lt;&gt;"Inspection"),AND(E751&lt;&gt;"Yes",E751&lt;&gt;"No"),AND(F751&lt;&gt;"Yes",F751&lt;&gt;"No"),AND(D751="Repair",G751=""),COUNT(G751:I751)&lt;COUNTA(G751:I751),MIN(G751:I751)&lt;0),"Check inputs","OK")))</f>
        <v/>
      </c>
    </row>
    <row r="752" spans="1:10" x14ac:dyDescent="0.25">
      <c r="A752" s="12"/>
      <c r="B752" s="15"/>
      <c r="C752" s="12"/>
      <c r="D752" s="12"/>
      <c r="E752" s="12"/>
      <c r="F752" s="12"/>
      <c r="G752" s="16"/>
      <c r="H752" s="16"/>
      <c r="I752" s="17"/>
      <c r="J752" s="14" t="str">
        <f>IF(COUNTA(A752:I752)=0,"",IF(OR(C752="",SUMPRODUCT(--(Technicians!$A$2:$A$26=C752))&lt;&gt;1),"Check ID",IF(OR(NOT(AND(ISNUMBER(B752),B752&gt;=18264,B752&lt;=73050)),AND(D752&lt;&gt;"Repair",D752&lt;&gt;"Maintenance",D752&lt;&gt;"Install",D752&lt;&gt;"Inspection"),AND(E752&lt;&gt;"Yes",E752&lt;&gt;"No"),AND(F752&lt;&gt;"Yes",F752&lt;&gt;"No"),AND(D752="Repair",G752=""),COUNT(G752:I752)&lt;COUNTA(G752:I752),MIN(G752:I752)&lt;0),"Check inputs","OK")))</f>
        <v/>
      </c>
    </row>
    <row r="753" spans="1:10" x14ac:dyDescent="0.25">
      <c r="A753" s="12"/>
      <c r="B753" s="15"/>
      <c r="C753" s="12"/>
      <c r="D753" s="12"/>
      <c r="E753" s="12"/>
      <c r="F753" s="12"/>
      <c r="G753" s="16"/>
      <c r="H753" s="16"/>
      <c r="I753" s="17"/>
      <c r="J753" s="14" t="str">
        <f>IF(COUNTA(A753:I753)=0,"",IF(OR(C753="",SUMPRODUCT(--(Technicians!$A$2:$A$26=C753))&lt;&gt;1),"Check ID",IF(OR(NOT(AND(ISNUMBER(B753),B753&gt;=18264,B753&lt;=73050)),AND(D753&lt;&gt;"Repair",D753&lt;&gt;"Maintenance",D753&lt;&gt;"Install",D753&lt;&gt;"Inspection"),AND(E753&lt;&gt;"Yes",E753&lt;&gt;"No"),AND(F753&lt;&gt;"Yes",F753&lt;&gt;"No"),AND(D753="Repair",G753=""),COUNT(G753:I753)&lt;COUNTA(G753:I753),MIN(G753:I753)&lt;0),"Check inputs","OK")))</f>
        <v/>
      </c>
    </row>
    <row r="754" spans="1:10" x14ac:dyDescent="0.25">
      <c r="A754" s="12"/>
      <c r="B754" s="15"/>
      <c r="C754" s="12"/>
      <c r="D754" s="12"/>
      <c r="E754" s="12"/>
      <c r="F754" s="12"/>
      <c r="G754" s="16"/>
      <c r="H754" s="16"/>
      <c r="I754" s="17"/>
      <c r="J754" s="14" t="str">
        <f>IF(COUNTA(A754:I754)=0,"",IF(OR(C754="",SUMPRODUCT(--(Technicians!$A$2:$A$26=C754))&lt;&gt;1),"Check ID",IF(OR(NOT(AND(ISNUMBER(B754),B754&gt;=18264,B754&lt;=73050)),AND(D754&lt;&gt;"Repair",D754&lt;&gt;"Maintenance",D754&lt;&gt;"Install",D754&lt;&gt;"Inspection"),AND(E754&lt;&gt;"Yes",E754&lt;&gt;"No"),AND(F754&lt;&gt;"Yes",F754&lt;&gt;"No"),AND(D754="Repair",G754=""),COUNT(G754:I754)&lt;COUNTA(G754:I754),MIN(G754:I754)&lt;0),"Check inputs","OK")))</f>
        <v/>
      </c>
    </row>
    <row r="755" spans="1:10" x14ac:dyDescent="0.25">
      <c r="A755" s="12"/>
      <c r="B755" s="15"/>
      <c r="C755" s="12"/>
      <c r="D755" s="12"/>
      <c r="E755" s="12"/>
      <c r="F755" s="12"/>
      <c r="G755" s="16"/>
      <c r="H755" s="16"/>
      <c r="I755" s="17"/>
      <c r="J755" s="14" t="str">
        <f>IF(COUNTA(A755:I755)=0,"",IF(OR(C755="",SUMPRODUCT(--(Technicians!$A$2:$A$26=C755))&lt;&gt;1),"Check ID",IF(OR(NOT(AND(ISNUMBER(B755),B755&gt;=18264,B755&lt;=73050)),AND(D755&lt;&gt;"Repair",D755&lt;&gt;"Maintenance",D755&lt;&gt;"Install",D755&lt;&gt;"Inspection"),AND(E755&lt;&gt;"Yes",E755&lt;&gt;"No"),AND(F755&lt;&gt;"Yes",F755&lt;&gt;"No"),AND(D755="Repair",G755=""),COUNT(G755:I755)&lt;COUNTA(G755:I755),MIN(G755:I755)&lt;0),"Check inputs","OK")))</f>
        <v/>
      </c>
    </row>
    <row r="756" spans="1:10" x14ac:dyDescent="0.25">
      <c r="A756" s="12"/>
      <c r="B756" s="15"/>
      <c r="C756" s="12"/>
      <c r="D756" s="12"/>
      <c r="E756" s="12"/>
      <c r="F756" s="12"/>
      <c r="G756" s="16"/>
      <c r="H756" s="16"/>
      <c r="I756" s="17"/>
      <c r="J756" s="14" t="str">
        <f>IF(COUNTA(A756:I756)=0,"",IF(OR(C756="",SUMPRODUCT(--(Technicians!$A$2:$A$26=C756))&lt;&gt;1),"Check ID",IF(OR(NOT(AND(ISNUMBER(B756),B756&gt;=18264,B756&lt;=73050)),AND(D756&lt;&gt;"Repair",D756&lt;&gt;"Maintenance",D756&lt;&gt;"Install",D756&lt;&gt;"Inspection"),AND(E756&lt;&gt;"Yes",E756&lt;&gt;"No"),AND(F756&lt;&gt;"Yes",F756&lt;&gt;"No"),AND(D756="Repair",G756=""),COUNT(G756:I756)&lt;COUNTA(G756:I756),MIN(G756:I756)&lt;0),"Check inputs","OK")))</f>
        <v/>
      </c>
    </row>
    <row r="757" spans="1:10" x14ac:dyDescent="0.25">
      <c r="A757" s="12"/>
      <c r="B757" s="15"/>
      <c r="C757" s="12"/>
      <c r="D757" s="12"/>
      <c r="E757" s="12"/>
      <c r="F757" s="12"/>
      <c r="G757" s="16"/>
      <c r="H757" s="16"/>
      <c r="I757" s="17"/>
      <c r="J757" s="14" t="str">
        <f>IF(COUNTA(A757:I757)=0,"",IF(OR(C757="",SUMPRODUCT(--(Technicians!$A$2:$A$26=C757))&lt;&gt;1),"Check ID",IF(OR(NOT(AND(ISNUMBER(B757),B757&gt;=18264,B757&lt;=73050)),AND(D757&lt;&gt;"Repair",D757&lt;&gt;"Maintenance",D757&lt;&gt;"Install",D757&lt;&gt;"Inspection"),AND(E757&lt;&gt;"Yes",E757&lt;&gt;"No"),AND(F757&lt;&gt;"Yes",F757&lt;&gt;"No"),AND(D757="Repair",G757=""),COUNT(G757:I757)&lt;COUNTA(G757:I757),MIN(G757:I757)&lt;0),"Check inputs","OK")))</f>
        <v/>
      </c>
    </row>
    <row r="758" spans="1:10" x14ac:dyDescent="0.25">
      <c r="A758" s="12"/>
      <c r="B758" s="15"/>
      <c r="C758" s="12"/>
      <c r="D758" s="12"/>
      <c r="E758" s="12"/>
      <c r="F758" s="12"/>
      <c r="G758" s="16"/>
      <c r="H758" s="16"/>
      <c r="I758" s="17"/>
      <c r="J758" s="14" t="str">
        <f>IF(COUNTA(A758:I758)=0,"",IF(OR(C758="",SUMPRODUCT(--(Technicians!$A$2:$A$26=C758))&lt;&gt;1),"Check ID",IF(OR(NOT(AND(ISNUMBER(B758),B758&gt;=18264,B758&lt;=73050)),AND(D758&lt;&gt;"Repair",D758&lt;&gt;"Maintenance",D758&lt;&gt;"Install",D758&lt;&gt;"Inspection"),AND(E758&lt;&gt;"Yes",E758&lt;&gt;"No"),AND(F758&lt;&gt;"Yes",F758&lt;&gt;"No"),AND(D758="Repair",G758=""),COUNT(G758:I758)&lt;COUNTA(G758:I758),MIN(G758:I758)&lt;0),"Check inputs","OK")))</f>
        <v/>
      </c>
    </row>
    <row r="759" spans="1:10" x14ac:dyDescent="0.25">
      <c r="A759" s="12"/>
      <c r="B759" s="15"/>
      <c r="C759" s="12"/>
      <c r="D759" s="12"/>
      <c r="E759" s="12"/>
      <c r="F759" s="12"/>
      <c r="G759" s="16"/>
      <c r="H759" s="16"/>
      <c r="I759" s="17"/>
      <c r="J759" s="14" t="str">
        <f>IF(COUNTA(A759:I759)=0,"",IF(OR(C759="",SUMPRODUCT(--(Technicians!$A$2:$A$26=C759))&lt;&gt;1),"Check ID",IF(OR(NOT(AND(ISNUMBER(B759),B759&gt;=18264,B759&lt;=73050)),AND(D759&lt;&gt;"Repair",D759&lt;&gt;"Maintenance",D759&lt;&gt;"Install",D759&lt;&gt;"Inspection"),AND(E759&lt;&gt;"Yes",E759&lt;&gt;"No"),AND(F759&lt;&gt;"Yes",F759&lt;&gt;"No"),AND(D759="Repair",G759=""),COUNT(G759:I759)&lt;COUNTA(G759:I759),MIN(G759:I759)&lt;0),"Check inputs","OK")))</f>
        <v/>
      </c>
    </row>
    <row r="760" spans="1:10" x14ac:dyDescent="0.25">
      <c r="A760" s="12"/>
      <c r="B760" s="15"/>
      <c r="C760" s="12"/>
      <c r="D760" s="12"/>
      <c r="E760" s="12"/>
      <c r="F760" s="12"/>
      <c r="G760" s="16"/>
      <c r="H760" s="16"/>
      <c r="I760" s="17"/>
      <c r="J760" s="14" t="str">
        <f>IF(COUNTA(A760:I760)=0,"",IF(OR(C760="",SUMPRODUCT(--(Technicians!$A$2:$A$26=C760))&lt;&gt;1),"Check ID",IF(OR(NOT(AND(ISNUMBER(B760),B760&gt;=18264,B760&lt;=73050)),AND(D760&lt;&gt;"Repair",D760&lt;&gt;"Maintenance",D760&lt;&gt;"Install",D760&lt;&gt;"Inspection"),AND(E760&lt;&gt;"Yes",E760&lt;&gt;"No"),AND(F760&lt;&gt;"Yes",F760&lt;&gt;"No"),AND(D760="Repair",G760=""),COUNT(G760:I760)&lt;COUNTA(G760:I760),MIN(G760:I760)&lt;0),"Check inputs","OK")))</f>
        <v/>
      </c>
    </row>
    <row r="761" spans="1:10" x14ac:dyDescent="0.25">
      <c r="A761" s="12"/>
      <c r="B761" s="15"/>
      <c r="C761" s="12"/>
      <c r="D761" s="12"/>
      <c r="E761" s="12"/>
      <c r="F761" s="12"/>
      <c r="G761" s="16"/>
      <c r="H761" s="16"/>
      <c r="I761" s="17"/>
      <c r="J761" s="14" t="str">
        <f>IF(COUNTA(A761:I761)=0,"",IF(OR(C761="",SUMPRODUCT(--(Technicians!$A$2:$A$26=C761))&lt;&gt;1),"Check ID",IF(OR(NOT(AND(ISNUMBER(B761),B761&gt;=18264,B761&lt;=73050)),AND(D761&lt;&gt;"Repair",D761&lt;&gt;"Maintenance",D761&lt;&gt;"Install",D761&lt;&gt;"Inspection"),AND(E761&lt;&gt;"Yes",E761&lt;&gt;"No"),AND(F761&lt;&gt;"Yes",F761&lt;&gt;"No"),AND(D761="Repair",G761=""),COUNT(G761:I761)&lt;COUNTA(G761:I761),MIN(G761:I761)&lt;0),"Check inputs","OK")))</f>
        <v/>
      </c>
    </row>
    <row r="762" spans="1:10" x14ac:dyDescent="0.25">
      <c r="A762" s="12"/>
      <c r="B762" s="15"/>
      <c r="C762" s="12"/>
      <c r="D762" s="12"/>
      <c r="E762" s="12"/>
      <c r="F762" s="12"/>
      <c r="G762" s="16"/>
      <c r="H762" s="16"/>
      <c r="I762" s="17"/>
      <c r="J762" s="14" t="str">
        <f>IF(COUNTA(A762:I762)=0,"",IF(OR(C762="",SUMPRODUCT(--(Technicians!$A$2:$A$26=C762))&lt;&gt;1),"Check ID",IF(OR(NOT(AND(ISNUMBER(B762),B762&gt;=18264,B762&lt;=73050)),AND(D762&lt;&gt;"Repair",D762&lt;&gt;"Maintenance",D762&lt;&gt;"Install",D762&lt;&gt;"Inspection"),AND(E762&lt;&gt;"Yes",E762&lt;&gt;"No"),AND(F762&lt;&gt;"Yes",F762&lt;&gt;"No"),AND(D762="Repair",G762=""),COUNT(G762:I762)&lt;COUNTA(G762:I762),MIN(G762:I762)&lt;0),"Check inputs","OK")))</f>
        <v/>
      </c>
    </row>
    <row r="763" spans="1:10" x14ac:dyDescent="0.25">
      <c r="A763" s="12"/>
      <c r="B763" s="15"/>
      <c r="C763" s="12"/>
      <c r="D763" s="12"/>
      <c r="E763" s="12"/>
      <c r="F763" s="12"/>
      <c r="G763" s="16"/>
      <c r="H763" s="16"/>
      <c r="I763" s="17"/>
      <c r="J763" s="14" t="str">
        <f>IF(COUNTA(A763:I763)=0,"",IF(OR(C763="",SUMPRODUCT(--(Technicians!$A$2:$A$26=C763))&lt;&gt;1),"Check ID",IF(OR(NOT(AND(ISNUMBER(B763),B763&gt;=18264,B763&lt;=73050)),AND(D763&lt;&gt;"Repair",D763&lt;&gt;"Maintenance",D763&lt;&gt;"Install",D763&lt;&gt;"Inspection"),AND(E763&lt;&gt;"Yes",E763&lt;&gt;"No"),AND(F763&lt;&gt;"Yes",F763&lt;&gt;"No"),AND(D763="Repair",G763=""),COUNT(G763:I763)&lt;COUNTA(G763:I763),MIN(G763:I763)&lt;0),"Check inputs","OK")))</f>
        <v/>
      </c>
    </row>
    <row r="764" spans="1:10" x14ac:dyDescent="0.25">
      <c r="A764" s="12"/>
      <c r="B764" s="15"/>
      <c r="C764" s="12"/>
      <c r="D764" s="12"/>
      <c r="E764" s="12"/>
      <c r="F764" s="12"/>
      <c r="G764" s="16"/>
      <c r="H764" s="16"/>
      <c r="I764" s="17"/>
      <c r="J764" s="14" t="str">
        <f>IF(COUNTA(A764:I764)=0,"",IF(OR(C764="",SUMPRODUCT(--(Technicians!$A$2:$A$26=C764))&lt;&gt;1),"Check ID",IF(OR(NOT(AND(ISNUMBER(B764),B764&gt;=18264,B764&lt;=73050)),AND(D764&lt;&gt;"Repair",D764&lt;&gt;"Maintenance",D764&lt;&gt;"Install",D764&lt;&gt;"Inspection"),AND(E764&lt;&gt;"Yes",E764&lt;&gt;"No"),AND(F764&lt;&gt;"Yes",F764&lt;&gt;"No"),AND(D764="Repair",G764=""),COUNT(G764:I764)&lt;COUNTA(G764:I764),MIN(G764:I764)&lt;0),"Check inputs","OK")))</f>
        <v/>
      </c>
    </row>
    <row r="765" spans="1:10" x14ac:dyDescent="0.25">
      <c r="A765" s="12"/>
      <c r="B765" s="15"/>
      <c r="C765" s="12"/>
      <c r="D765" s="12"/>
      <c r="E765" s="12"/>
      <c r="F765" s="12"/>
      <c r="G765" s="16"/>
      <c r="H765" s="16"/>
      <c r="I765" s="17"/>
      <c r="J765" s="14" t="str">
        <f>IF(COUNTA(A765:I765)=0,"",IF(OR(C765="",SUMPRODUCT(--(Technicians!$A$2:$A$26=C765))&lt;&gt;1),"Check ID",IF(OR(NOT(AND(ISNUMBER(B765),B765&gt;=18264,B765&lt;=73050)),AND(D765&lt;&gt;"Repair",D765&lt;&gt;"Maintenance",D765&lt;&gt;"Install",D765&lt;&gt;"Inspection"),AND(E765&lt;&gt;"Yes",E765&lt;&gt;"No"),AND(F765&lt;&gt;"Yes",F765&lt;&gt;"No"),AND(D765="Repair",G765=""),COUNT(G765:I765)&lt;COUNTA(G765:I765),MIN(G765:I765)&lt;0),"Check inputs","OK")))</f>
        <v/>
      </c>
    </row>
    <row r="766" spans="1:10" x14ac:dyDescent="0.25">
      <c r="A766" s="12"/>
      <c r="B766" s="15"/>
      <c r="C766" s="12"/>
      <c r="D766" s="12"/>
      <c r="E766" s="12"/>
      <c r="F766" s="12"/>
      <c r="G766" s="16"/>
      <c r="H766" s="16"/>
      <c r="I766" s="17"/>
      <c r="J766" s="14" t="str">
        <f>IF(COUNTA(A766:I766)=0,"",IF(OR(C766="",SUMPRODUCT(--(Technicians!$A$2:$A$26=C766))&lt;&gt;1),"Check ID",IF(OR(NOT(AND(ISNUMBER(B766),B766&gt;=18264,B766&lt;=73050)),AND(D766&lt;&gt;"Repair",D766&lt;&gt;"Maintenance",D766&lt;&gt;"Install",D766&lt;&gt;"Inspection"),AND(E766&lt;&gt;"Yes",E766&lt;&gt;"No"),AND(F766&lt;&gt;"Yes",F766&lt;&gt;"No"),AND(D766="Repair",G766=""),COUNT(G766:I766)&lt;COUNTA(G766:I766),MIN(G766:I766)&lt;0),"Check inputs","OK")))</f>
        <v/>
      </c>
    </row>
    <row r="767" spans="1:10" x14ac:dyDescent="0.25">
      <c r="A767" s="12"/>
      <c r="B767" s="15"/>
      <c r="C767" s="12"/>
      <c r="D767" s="12"/>
      <c r="E767" s="12"/>
      <c r="F767" s="12"/>
      <c r="G767" s="16"/>
      <c r="H767" s="16"/>
      <c r="I767" s="17"/>
      <c r="J767" s="14" t="str">
        <f>IF(COUNTA(A767:I767)=0,"",IF(OR(C767="",SUMPRODUCT(--(Technicians!$A$2:$A$26=C767))&lt;&gt;1),"Check ID",IF(OR(NOT(AND(ISNUMBER(B767),B767&gt;=18264,B767&lt;=73050)),AND(D767&lt;&gt;"Repair",D767&lt;&gt;"Maintenance",D767&lt;&gt;"Install",D767&lt;&gt;"Inspection"),AND(E767&lt;&gt;"Yes",E767&lt;&gt;"No"),AND(F767&lt;&gt;"Yes",F767&lt;&gt;"No"),AND(D767="Repair",G767=""),COUNT(G767:I767)&lt;COUNTA(G767:I767),MIN(G767:I767)&lt;0),"Check inputs","OK")))</f>
        <v/>
      </c>
    </row>
    <row r="768" spans="1:10" x14ac:dyDescent="0.25">
      <c r="A768" s="12"/>
      <c r="B768" s="15"/>
      <c r="C768" s="12"/>
      <c r="D768" s="12"/>
      <c r="E768" s="12"/>
      <c r="F768" s="12"/>
      <c r="G768" s="16"/>
      <c r="H768" s="16"/>
      <c r="I768" s="17"/>
      <c r="J768" s="14" t="str">
        <f>IF(COUNTA(A768:I768)=0,"",IF(OR(C768="",SUMPRODUCT(--(Technicians!$A$2:$A$26=C768))&lt;&gt;1),"Check ID",IF(OR(NOT(AND(ISNUMBER(B768),B768&gt;=18264,B768&lt;=73050)),AND(D768&lt;&gt;"Repair",D768&lt;&gt;"Maintenance",D768&lt;&gt;"Install",D768&lt;&gt;"Inspection"),AND(E768&lt;&gt;"Yes",E768&lt;&gt;"No"),AND(F768&lt;&gt;"Yes",F768&lt;&gt;"No"),AND(D768="Repair",G768=""),COUNT(G768:I768)&lt;COUNTA(G768:I768),MIN(G768:I768)&lt;0),"Check inputs","OK")))</f>
        <v/>
      </c>
    </row>
    <row r="769" spans="1:10" x14ac:dyDescent="0.25">
      <c r="A769" s="12"/>
      <c r="B769" s="15"/>
      <c r="C769" s="12"/>
      <c r="D769" s="12"/>
      <c r="E769" s="12"/>
      <c r="F769" s="12"/>
      <c r="G769" s="16"/>
      <c r="H769" s="16"/>
      <c r="I769" s="17"/>
      <c r="J769" s="14" t="str">
        <f>IF(COUNTA(A769:I769)=0,"",IF(OR(C769="",SUMPRODUCT(--(Technicians!$A$2:$A$26=C769))&lt;&gt;1),"Check ID",IF(OR(NOT(AND(ISNUMBER(B769),B769&gt;=18264,B769&lt;=73050)),AND(D769&lt;&gt;"Repair",D769&lt;&gt;"Maintenance",D769&lt;&gt;"Install",D769&lt;&gt;"Inspection"),AND(E769&lt;&gt;"Yes",E769&lt;&gt;"No"),AND(F769&lt;&gt;"Yes",F769&lt;&gt;"No"),AND(D769="Repair",G769=""),COUNT(G769:I769)&lt;COUNTA(G769:I769),MIN(G769:I769)&lt;0),"Check inputs","OK")))</f>
        <v/>
      </c>
    </row>
    <row r="770" spans="1:10" x14ac:dyDescent="0.25">
      <c r="A770" s="12"/>
      <c r="B770" s="15"/>
      <c r="C770" s="12"/>
      <c r="D770" s="12"/>
      <c r="E770" s="12"/>
      <c r="F770" s="12"/>
      <c r="G770" s="16"/>
      <c r="H770" s="16"/>
      <c r="I770" s="17"/>
      <c r="J770" s="14" t="str">
        <f>IF(COUNTA(A770:I770)=0,"",IF(OR(C770="",SUMPRODUCT(--(Technicians!$A$2:$A$26=C770))&lt;&gt;1),"Check ID",IF(OR(NOT(AND(ISNUMBER(B770),B770&gt;=18264,B770&lt;=73050)),AND(D770&lt;&gt;"Repair",D770&lt;&gt;"Maintenance",D770&lt;&gt;"Install",D770&lt;&gt;"Inspection"),AND(E770&lt;&gt;"Yes",E770&lt;&gt;"No"),AND(F770&lt;&gt;"Yes",F770&lt;&gt;"No"),AND(D770="Repair",G770=""),COUNT(G770:I770)&lt;COUNTA(G770:I770),MIN(G770:I770)&lt;0),"Check inputs","OK")))</f>
        <v/>
      </c>
    </row>
    <row r="771" spans="1:10" x14ac:dyDescent="0.25">
      <c r="A771" s="12"/>
      <c r="B771" s="15"/>
      <c r="C771" s="12"/>
      <c r="D771" s="12"/>
      <c r="E771" s="12"/>
      <c r="F771" s="12"/>
      <c r="G771" s="16"/>
      <c r="H771" s="16"/>
      <c r="I771" s="17"/>
      <c r="J771" s="14" t="str">
        <f>IF(COUNTA(A771:I771)=0,"",IF(OR(C771="",SUMPRODUCT(--(Technicians!$A$2:$A$26=C771))&lt;&gt;1),"Check ID",IF(OR(NOT(AND(ISNUMBER(B771),B771&gt;=18264,B771&lt;=73050)),AND(D771&lt;&gt;"Repair",D771&lt;&gt;"Maintenance",D771&lt;&gt;"Install",D771&lt;&gt;"Inspection"),AND(E771&lt;&gt;"Yes",E771&lt;&gt;"No"),AND(F771&lt;&gt;"Yes",F771&lt;&gt;"No"),AND(D771="Repair",G771=""),COUNT(G771:I771)&lt;COUNTA(G771:I771),MIN(G771:I771)&lt;0),"Check inputs","OK")))</f>
        <v/>
      </c>
    </row>
    <row r="772" spans="1:10" x14ac:dyDescent="0.25">
      <c r="A772" s="12"/>
      <c r="B772" s="15"/>
      <c r="C772" s="12"/>
      <c r="D772" s="12"/>
      <c r="E772" s="12"/>
      <c r="F772" s="12"/>
      <c r="G772" s="16"/>
      <c r="H772" s="16"/>
      <c r="I772" s="17"/>
      <c r="J772" s="14" t="str">
        <f>IF(COUNTA(A772:I772)=0,"",IF(OR(C772="",SUMPRODUCT(--(Technicians!$A$2:$A$26=C772))&lt;&gt;1),"Check ID",IF(OR(NOT(AND(ISNUMBER(B772),B772&gt;=18264,B772&lt;=73050)),AND(D772&lt;&gt;"Repair",D772&lt;&gt;"Maintenance",D772&lt;&gt;"Install",D772&lt;&gt;"Inspection"),AND(E772&lt;&gt;"Yes",E772&lt;&gt;"No"),AND(F772&lt;&gt;"Yes",F772&lt;&gt;"No"),AND(D772="Repair",G772=""),COUNT(G772:I772)&lt;COUNTA(G772:I772),MIN(G772:I772)&lt;0),"Check inputs","OK")))</f>
        <v/>
      </c>
    </row>
    <row r="773" spans="1:10" x14ac:dyDescent="0.25">
      <c r="A773" s="12"/>
      <c r="B773" s="15"/>
      <c r="C773" s="12"/>
      <c r="D773" s="12"/>
      <c r="E773" s="12"/>
      <c r="F773" s="12"/>
      <c r="G773" s="16"/>
      <c r="H773" s="16"/>
      <c r="I773" s="17"/>
      <c r="J773" s="14" t="str">
        <f>IF(COUNTA(A773:I773)=0,"",IF(OR(C773="",SUMPRODUCT(--(Technicians!$A$2:$A$26=C773))&lt;&gt;1),"Check ID",IF(OR(NOT(AND(ISNUMBER(B773),B773&gt;=18264,B773&lt;=73050)),AND(D773&lt;&gt;"Repair",D773&lt;&gt;"Maintenance",D773&lt;&gt;"Install",D773&lt;&gt;"Inspection"),AND(E773&lt;&gt;"Yes",E773&lt;&gt;"No"),AND(F773&lt;&gt;"Yes",F773&lt;&gt;"No"),AND(D773="Repair",G773=""),COUNT(G773:I773)&lt;COUNTA(G773:I773),MIN(G773:I773)&lt;0),"Check inputs","OK")))</f>
        <v/>
      </c>
    </row>
    <row r="774" spans="1:10" x14ac:dyDescent="0.25">
      <c r="A774" s="12"/>
      <c r="B774" s="15"/>
      <c r="C774" s="12"/>
      <c r="D774" s="12"/>
      <c r="E774" s="12"/>
      <c r="F774" s="12"/>
      <c r="G774" s="16"/>
      <c r="H774" s="16"/>
      <c r="I774" s="17"/>
      <c r="J774" s="14" t="str">
        <f>IF(COUNTA(A774:I774)=0,"",IF(OR(C774="",SUMPRODUCT(--(Technicians!$A$2:$A$26=C774))&lt;&gt;1),"Check ID",IF(OR(NOT(AND(ISNUMBER(B774),B774&gt;=18264,B774&lt;=73050)),AND(D774&lt;&gt;"Repair",D774&lt;&gt;"Maintenance",D774&lt;&gt;"Install",D774&lt;&gt;"Inspection"),AND(E774&lt;&gt;"Yes",E774&lt;&gt;"No"),AND(F774&lt;&gt;"Yes",F774&lt;&gt;"No"),AND(D774="Repair",G774=""),COUNT(G774:I774)&lt;COUNTA(G774:I774),MIN(G774:I774)&lt;0),"Check inputs","OK")))</f>
        <v/>
      </c>
    </row>
    <row r="775" spans="1:10" x14ac:dyDescent="0.25">
      <c r="A775" s="12"/>
      <c r="B775" s="15"/>
      <c r="C775" s="12"/>
      <c r="D775" s="12"/>
      <c r="E775" s="12"/>
      <c r="F775" s="12"/>
      <c r="G775" s="16"/>
      <c r="H775" s="16"/>
      <c r="I775" s="17"/>
      <c r="J775" s="14" t="str">
        <f>IF(COUNTA(A775:I775)=0,"",IF(OR(C775="",SUMPRODUCT(--(Technicians!$A$2:$A$26=C775))&lt;&gt;1),"Check ID",IF(OR(NOT(AND(ISNUMBER(B775),B775&gt;=18264,B775&lt;=73050)),AND(D775&lt;&gt;"Repair",D775&lt;&gt;"Maintenance",D775&lt;&gt;"Install",D775&lt;&gt;"Inspection"),AND(E775&lt;&gt;"Yes",E775&lt;&gt;"No"),AND(F775&lt;&gt;"Yes",F775&lt;&gt;"No"),AND(D775="Repair",G775=""),COUNT(G775:I775)&lt;COUNTA(G775:I775),MIN(G775:I775)&lt;0),"Check inputs","OK")))</f>
        <v/>
      </c>
    </row>
    <row r="776" spans="1:10" x14ac:dyDescent="0.25">
      <c r="A776" s="12"/>
      <c r="B776" s="15"/>
      <c r="C776" s="12"/>
      <c r="D776" s="12"/>
      <c r="E776" s="12"/>
      <c r="F776" s="12"/>
      <c r="G776" s="16"/>
      <c r="H776" s="16"/>
      <c r="I776" s="17"/>
      <c r="J776" s="14" t="str">
        <f>IF(COUNTA(A776:I776)=0,"",IF(OR(C776="",SUMPRODUCT(--(Technicians!$A$2:$A$26=C776))&lt;&gt;1),"Check ID",IF(OR(NOT(AND(ISNUMBER(B776),B776&gt;=18264,B776&lt;=73050)),AND(D776&lt;&gt;"Repair",D776&lt;&gt;"Maintenance",D776&lt;&gt;"Install",D776&lt;&gt;"Inspection"),AND(E776&lt;&gt;"Yes",E776&lt;&gt;"No"),AND(F776&lt;&gt;"Yes",F776&lt;&gt;"No"),AND(D776="Repair",G776=""),COUNT(G776:I776)&lt;COUNTA(G776:I776),MIN(G776:I776)&lt;0),"Check inputs","OK")))</f>
        <v/>
      </c>
    </row>
    <row r="777" spans="1:10" x14ac:dyDescent="0.25">
      <c r="A777" s="12"/>
      <c r="B777" s="15"/>
      <c r="C777" s="12"/>
      <c r="D777" s="12"/>
      <c r="E777" s="12"/>
      <c r="F777" s="12"/>
      <c r="G777" s="16"/>
      <c r="H777" s="16"/>
      <c r="I777" s="17"/>
      <c r="J777" s="14" t="str">
        <f>IF(COUNTA(A777:I777)=0,"",IF(OR(C777="",SUMPRODUCT(--(Technicians!$A$2:$A$26=C777))&lt;&gt;1),"Check ID",IF(OR(NOT(AND(ISNUMBER(B777),B777&gt;=18264,B777&lt;=73050)),AND(D777&lt;&gt;"Repair",D777&lt;&gt;"Maintenance",D777&lt;&gt;"Install",D777&lt;&gt;"Inspection"),AND(E777&lt;&gt;"Yes",E777&lt;&gt;"No"),AND(F777&lt;&gt;"Yes",F777&lt;&gt;"No"),AND(D777="Repair",G777=""),COUNT(G777:I777)&lt;COUNTA(G777:I777),MIN(G777:I777)&lt;0),"Check inputs","OK")))</f>
        <v/>
      </c>
    </row>
    <row r="778" spans="1:10" x14ac:dyDescent="0.25">
      <c r="A778" s="12"/>
      <c r="B778" s="15"/>
      <c r="C778" s="12"/>
      <c r="D778" s="12"/>
      <c r="E778" s="12"/>
      <c r="F778" s="12"/>
      <c r="G778" s="16"/>
      <c r="H778" s="16"/>
      <c r="I778" s="17"/>
      <c r="J778" s="14" t="str">
        <f>IF(COUNTA(A778:I778)=0,"",IF(OR(C778="",SUMPRODUCT(--(Technicians!$A$2:$A$26=C778))&lt;&gt;1),"Check ID",IF(OR(NOT(AND(ISNUMBER(B778),B778&gt;=18264,B778&lt;=73050)),AND(D778&lt;&gt;"Repair",D778&lt;&gt;"Maintenance",D778&lt;&gt;"Install",D778&lt;&gt;"Inspection"),AND(E778&lt;&gt;"Yes",E778&lt;&gt;"No"),AND(F778&lt;&gt;"Yes",F778&lt;&gt;"No"),AND(D778="Repair",G778=""),COUNT(G778:I778)&lt;COUNTA(G778:I778),MIN(G778:I778)&lt;0),"Check inputs","OK")))</f>
        <v/>
      </c>
    </row>
    <row r="779" spans="1:10" x14ac:dyDescent="0.25">
      <c r="A779" s="12"/>
      <c r="B779" s="15"/>
      <c r="C779" s="12"/>
      <c r="D779" s="12"/>
      <c r="E779" s="12"/>
      <c r="F779" s="12"/>
      <c r="G779" s="16"/>
      <c r="H779" s="16"/>
      <c r="I779" s="17"/>
      <c r="J779" s="14" t="str">
        <f>IF(COUNTA(A779:I779)=0,"",IF(OR(C779="",SUMPRODUCT(--(Technicians!$A$2:$A$26=C779))&lt;&gt;1),"Check ID",IF(OR(NOT(AND(ISNUMBER(B779),B779&gt;=18264,B779&lt;=73050)),AND(D779&lt;&gt;"Repair",D779&lt;&gt;"Maintenance",D779&lt;&gt;"Install",D779&lt;&gt;"Inspection"),AND(E779&lt;&gt;"Yes",E779&lt;&gt;"No"),AND(F779&lt;&gt;"Yes",F779&lt;&gt;"No"),AND(D779="Repair",G779=""),COUNT(G779:I779)&lt;COUNTA(G779:I779),MIN(G779:I779)&lt;0),"Check inputs","OK")))</f>
        <v/>
      </c>
    </row>
    <row r="780" spans="1:10" x14ac:dyDescent="0.25">
      <c r="A780" s="12"/>
      <c r="B780" s="15"/>
      <c r="C780" s="12"/>
      <c r="D780" s="12"/>
      <c r="E780" s="12"/>
      <c r="F780" s="12"/>
      <c r="G780" s="16"/>
      <c r="H780" s="16"/>
      <c r="I780" s="17"/>
      <c r="J780" s="14" t="str">
        <f>IF(COUNTA(A780:I780)=0,"",IF(OR(C780="",SUMPRODUCT(--(Technicians!$A$2:$A$26=C780))&lt;&gt;1),"Check ID",IF(OR(NOT(AND(ISNUMBER(B780),B780&gt;=18264,B780&lt;=73050)),AND(D780&lt;&gt;"Repair",D780&lt;&gt;"Maintenance",D780&lt;&gt;"Install",D780&lt;&gt;"Inspection"),AND(E780&lt;&gt;"Yes",E780&lt;&gt;"No"),AND(F780&lt;&gt;"Yes",F780&lt;&gt;"No"),AND(D780="Repair",G780=""),COUNT(G780:I780)&lt;COUNTA(G780:I780),MIN(G780:I780)&lt;0),"Check inputs","OK")))</f>
        <v/>
      </c>
    </row>
    <row r="781" spans="1:10" x14ac:dyDescent="0.25">
      <c r="A781" s="12"/>
      <c r="B781" s="15"/>
      <c r="C781" s="12"/>
      <c r="D781" s="12"/>
      <c r="E781" s="12"/>
      <c r="F781" s="12"/>
      <c r="G781" s="16"/>
      <c r="H781" s="16"/>
      <c r="I781" s="17"/>
      <c r="J781" s="14" t="str">
        <f>IF(COUNTA(A781:I781)=0,"",IF(OR(C781="",SUMPRODUCT(--(Technicians!$A$2:$A$26=C781))&lt;&gt;1),"Check ID",IF(OR(NOT(AND(ISNUMBER(B781),B781&gt;=18264,B781&lt;=73050)),AND(D781&lt;&gt;"Repair",D781&lt;&gt;"Maintenance",D781&lt;&gt;"Install",D781&lt;&gt;"Inspection"),AND(E781&lt;&gt;"Yes",E781&lt;&gt;"No"),AND(F781&lt;&gt;"Yes",F781&lt;&gt;"No"),AND(D781="Repair",G781=""),COUNT(G781:I781)&lt;COUNTA(G781:I781),MIN(G781:I781)&lt;0),"Check inputs","OK")))</f>
        <v/>
      </c>
    </row>
    <row r="782" spans="1:10" x14ac:dyDescent="0.25">
      <c r="A782" s="12"/>
      <c r="B782" s="15"/>
      <c r="C782" s="12"/>
      <c r="D782" s="12"/>
      <c r="E782" s="12"/>
      <c r="F782" s="12"/>
      <c r="G782" s="16"/>
      <c r="H782" s="16"/>
      <c r="I782" s="17"/>
      <c r="J782" s="14" t="str">
        <f>IF(COUNTA(A782:I782)=0,"",IF(OR(C782="",SUMPRODUCT(--(Technicians!$A$2:$A$26=C782))&lt;&gt;1),"Check ID",IF(OR(NOT(AND(ISNUMBER(B782),B782&gt;=18264,B782&lt;=73050)),AND(D782&lt;&gt;"Repair",D782&lt;&gt;"Maintenance",D782&lt;&gt;"Install",D782&lt;&gt;"Inspection"),AND(E782&lt;&gt;"Yes",E782&lt;&gt;"No"),AND(F782&lt;&gt;"Yes",F782&lt;&gt;"No"),AND(D782="Repair",G782=""),COUNT(G782:I782)&lt;COUNTA(G782:I782),MIN(G782:I782)&lt;0),"Check inputs","OK")))</f>
        <v/>
      </c>
    </row>
    <row r="783" spans="1:10" x14ac:dyDescent="0.25">
      <c r="A783" s="12"/>
      <c r="B783" s="15"/>
      <c r="C783" s="12"/>
      <c r="D783" s="12"/>
      <c r="E783" s="12"/>
      <c r="F783" s="12"/>
      <c r="G783" s="16"/>
      <c r="H783" s="16"/>
      <c r="I783" s="17"/>
      <c r="J783" s="14" t="str">
        <f>IF(COUNTA(A783:I783)=0,"",IF(OR(C783="",SUMPRODUCT(--(Technicians!$A$2:$A$26=C783))&lt;&gt;1),"Check ID",IF(OR(NOT(AND(ISNUMBER(B783),B783&gt;=18264,B783&lt;=73050)),AND(D783&lt;&gt;"Repair",D783&lt;&gt;"Maintenance",D783&lt;&gt;"Install",D783&lt;&gt;"Inspection"),AND(E783&lt;&gt;"Yes",E783&lt;&gt;"No"),AND(F783&lt;&gt;"Yes",F783&lt;&gt;"No"),AND(D783="Repair",G783=""),COUNT(G783:I783)&lt;COUNTA(G783:I783),MIN(G783:I783)&lt;0),"Check inputs","OK")))</f>
        <v/>
      </c>
    </row>
    <row r="784" spans="1:10" x14ac:dyDescent="0.25">
      <c r="A784" s="12"/>
      <c r="B784" s="15"/>
      <c r="C784" s="12"/>
      <c r="D784" s="12"/>
      <c r="E784" s="12"/>
      <c r="F784" s="12"/>
      <c r="G784" s="16"/>
      <c r="H784" s="16"/>
      <c r="I784" s="17"/>
      <c r="J784" s="14" t="str">
        <f>IF(COUNTA(A784:I784)=0,"",IF(OR(C784="",SUMPRODUCT(--(Technicians!$A$2:$A$26=C784))&lt;&gt;1),"Check ID",IF(OR(NOT(AND(ISNUMBER(B784),B784&gt;=18264,B784&lt;=73050)),AND(D784&lt;&gt;"Repair",D784&lt;&gt;"Maintenance",D784&lt;&gt;"Install",D784&lt;&gt;"Inspection"),AND(E784&lt;&gt;"Yes",E784&lt;&gt;"No"),AND(F784&lt;&gt;"Yes",F784&lt;&gt;"No"),AND(D784="Repair",G784=""),COUNT(G784:I784)&lt;COUNTA(G784:I784),MIN(G784:I784)&lt;0),"Check inputs","OK")))</f>
        <v/>
      </c>
    </row>
    <row r="785" spans="1:10" x14ac:dyDescent="0.25">
      <c r="A785" s="12"/>
      <c r="B785" s="15"/>
      <c r="C785" s="12"/>
      <c r="D785" s="12"/>
      <c r="E785" s="12"/>
      <c r="F785" s="12"/>
      <c r="G785" s="16"/>
      <c r="H785" s="16"/>
      <c r="I785" s="17"/>
      <c r="J785" s="14" t="str">
        <f>IF(COUNTA(A785:I785)=0,"",IF(OR(C785="",SUMPRODUCT(--(Technicians!$A$2:$A$26=C785))&lt;&gt;1),"Check ID",IF(OR(NOT(AND(ISNUMBER(B785),B785&gt;=18264,B785&lt;=73050)),AND(D785&lt;&gt;"Repair",D785&lt;&gt;"Maintenance",D785&lt;&gt;"Install",D785&lt;&gt;"Inspection"),AND(E785&lt;&gt;"Yes",E785&lt;&gt;"No"),AND(F785&lt;&gt;"Yes",F785&lt;&gt;"No"),AND(D785="Repair",G785=""),COUNT(G785:I785)&lt;COUNTA(G785:I785),MIN(G785:I785)&lt;0),"Check inputs","OK")))</f>
        <v/>
      </c>
    </row>
    <row r="786" spans="1:10" x14ac:dyDescent="0.25">
      <c r="A786" s="12"/>
      <c r="B786" s="15"/>
      <c r="C786" s="12"/>
      <c r="D786" s="12"/>
      <c r="E786" s="12"/>
      <c r="F786" s="12"/>
      <c r="G786" s="16"/>
      <c r="H786" s="16"/>
      <c r="I786" s="17"/>
      <c r="J786" s="14" t="str">
        <f>IF(COUNTA(A786:I786)=0,"",IF(OR(C786="",SUMPRODUCT(--(Technicians!$A$2:$A$26=C786))&lt;&gt;1),"Check ID",IF(OR(NOT(AND(ISNUMBER(B786),B786&gt;=18264,B786&lt;=73050)),AND(D786&lt;&gt;"Repair",D786&lt;&gt;"Maintenance",D786&lt;&gt;"Install",D786&lt;&gt;"Inspection"),AND(E786&lt;&gt;"Yes",E786&lt;&gt;"No"),AND(F786&lt;&gt;"Yes",F786&lt;&gt;"No"),AND(D786="Repair",G786=""),COUNT(G786:I786)&lt;COUNTA(G786:I786),MIN(G786:I786)&lt;0),"Check inputs","OK")))</f>
        <v/>
      </c>
    </row>
    <row r="787" spans="1:10" x14ac:dyDescent="0.25">
      <c r="A787" s="12"/>
      <c r="B787" s="15"/>
      <c r="C787" s="12"/>
      <c r="D787" s="12"/>
      <c r="E787" s="12"/>
      <c r="F787" s="12"/>
      <c r="G787" s="16"/>
      <c r="H787" s="16"/>
      <c r="I787" s="17"/>
      <c r="J787" s="14" t="str">
        <f>IF(COUNTA(A787:I787)=0,"",IF(OR(C787="",SUMPRODUCT(--(Technicians!$A$2:$A$26=C787))&lt;&gt;1),"Check ID",IF(OR(NOT(AND(ISNUMBER(B787),B787&gt;=18264,B787&lt;=73050)),AND(D787&lt;&gt;"Repair",D787&lt;&gt;"Maintenance",D787&lt;&gt;"Install",D787&lt;&gt;"Inspection"),AND(E787&lt;&gt;"Yes",E787&lt;&gt;"No"),AND(F787&lt;&gt;"Yes",F787&lt;&gt;"No"),AND(D787="Repair",G787=""),COUNT(G787:I787)&lt;COUNTA(G787:I787),MIN(G787:I787)&lt;0),"Check inputs","OK")))</f>
        <v/>
      </c>
    </row>
    <row r="788" spans="1:10" x14ac:dyDescent="0.25">
      <c r="A788" s="12"/>
      <c r="B788" s="15"/>
      <c r="C788" s="12"/>
      <c r="D788" s="12"/>
      <c r="E788" s="12"/>
      <c r="F788" s="12"/>
      <c r="G788" s="16"/>
      <c r="H788" s="16"/>
      <c r="I788" s="17"/>
      <c r="J788" s="14" t="str">
        <f>IF(COUNTA(A788:I788)=0,"",IF(OR(C788="",SUMPRODUCT(--(Technicians!$A$2:$A$26=C788))&lt;&gt;1),"Check ID",IF(OR(NOT(AND(ISNUMBER(B788),B788&gt;=18264,B788&lt;=73050)),AND(D788&lt;&gt;"Repair",D788&lt;&gt;"Maintenance",D788&lt;&gt;"Install",D788&lt;&gt;"Inspection"),AND(E788&lt;&gt;"Yes",E788&lt;&gt;"No"),AND(F788&lt;&gt;"Yes",F788&lt;&gt;"No"),AND(D788="Repair",G788=""),COUNT(G788:I788)&lt;COUNTA(G788:I788),MIN(G788:I788)&lt;0),"Check inputs","OK")))</f>
        <v/>
      </c>
    </row>
    <row r="789" spans="1:10" x14ac:dyDescent="0.25">
      <c r="A789" s="12"/>
      <c r="B789" s="15"/>
      <c r="C789" s="12"/>
      <c r="D789" s="12"/>
      <c r="E789" s="12"/>
      <c r="F789" s="12"/>
      <c r="G789" s="16"/>
      <c r="H789" s="16"/>
      <c r="I789" s="17"/>
      <c r="J789" s="14" t="str">
        <f>IF(COUNTA(A789:I789)=0,"",IF(OR(C789="",SUMPRODUCT(--(Technicians!$A$2:$A$26=C789))&lt;&gt;1),"Check ID",IF(OR(NOT(AND(ISNUMBER(B789),B789&gt;=18264,B789&lt;=73050)),AND(D789&lt;&gt;"Repair",D789&lt;&gt;"Maintenance",D789&lt;&gt;"Install",D789&lt;&gt;"Inspection"),AND(E789&lt;&gt;"Yes",E789&lt;&gt;"No"),AND(F789&lt;&gt;"Yes",F789&lt;&gt;"No"),AND(D789="Repair",G789=""),COUNT(G789:I789)&lt;COUNTA(G789:I789),MIN(G789:I789)&lt;0),"Check inputs","OK")))</f>
        <v/>
      </c>
    </row>
    <row r="790" spans="1:10" x14ac:dyDescent="0.25">
      <c r="A790" s="12"/>
      <c r="B790" s="15"/>
      <c r="C790" s="12"/>
      <c r="D790" s="12"/>
      <c r="E790" s="12"/>
      <c r="F790" s="12"/>
      <c r="G790" s="16"/>
      <c r="H790" s="16"/>
      <c r="I790" s="17"/>
      <c r="J790" s="14" t="str">
        <f>IF(COUNTA(A790:I790)=0,"",IF(OR(C790="",SUMPRODUCT(--(Technicians!$A$2:$A$26=C790))&lt;&gt;1),"Check ID",IF(OR(NOT(AND(ISNUMBER(B790),B790&gt;=18264,B790&lt;=73050)),AND(D790&lt;&gt;"Repair",D790&lt;&gt;"Maintenance",D790&lt;&gt;"Install",D790&lt;&gt;"Inspection"),AND(E790&lt;&gt;"Yes",E790&lt;&gt;"No"),AND(F790&lt;&gt;"Yes",F790&lt;&gt;"No"),AND(D790="Repair",G790=""),COUNT(G790:I790)&lt;COUNTA(G790:I790),MIN(G790:I790)&lt;0),"Check inputs","OK")))</f>
        <v/>
      </c>
    </row>
    <row r="791" spans="1:10" x14ac:dyDescent="0.25">
      <c r="A791" s="12"/>
      <c r="B791" s="15"/>
      <c r="C791" s="12"/>
      <c r="D791" s="12"/>
      <c r="E791" s="12"/>
      <c r="F791" s="12"/>
      <c r="G791" s="16"/>
      <c r="H791" s="16"/>
      <c r="I791" s="17"/>
      <c r="J791" s="14" t="str">
        <f>IF(COUNTA(A791:I791)=0,"",IF(OR(C791="",SUMPRODUCT(--(Technicians!$A$2:$A$26=C791))&lt;&gt;1),"Check ID",IF(OR(NOT(AND(ISNUMBER(B791),B791&gt;=18264,B791&lt;=73050)),AND(D791&lt;&gt;"Repair",D791&lt;&gt;"Maintenance",D791&lt;&gt;"Install",D791&lt;&gt;"Inspection"),AND(E791&lt;&gt;"Yes",E791&lt;&gt;"No"),AND(F791&lt;&gt;"Yes",F791&lt;&gt;"No"),AND(D791="Repair",G791=""),COUNT(G791:I791)&lt;COUNTA(G791:I791),MIN(G791:I791)&lt;0),"Check inputs","OK")))</f>
        <v/>
      </c>
    </row>
    <row r="792" spans="1:10" x14ac:dyDescent="0.25">
      <c r="A792" s="12"/>
      <c r="B792" s="15"/>
      <c r="C792" s="12"/>
      <c r="D792" s="12"/>
      <c r="E792" s="12"/>
      <c r="F792" s="12"/>
      <c r="G792" s="16"/>
      <c r="H792" s="16"/>
      <c r="I792" s="17"/>
      <c r="J792" s="14" t="str">
        <f>IF(COUNTA(A792:I792)=0,"",IF(OR(C792="",SUMPRODUCT(--(Technicians!$A$2:$A$26=C792))&lt;&gt;1),"Check ID",IF(OR(NOT(AND(ISNUMBER(B792),B792&gt;=18264,B792&lt;=73050)),AND(D792&lt;&gt;"Repair",D792&lt;&gt;"Maintenance",D792&lt;&gt;"Install",D792&lt;&gt;"Inspection"),AND(E792&lt;&gt;"Yes",E792&lt;&gt;"No"),AND(F792&lt;&gt;"Yes",F792&lt;&gt;"No"),AND(D792="Repair",G792=""),COUNT(G792:I792)&lt;COUNTA(G792:I792),MIN(G792:I792)&lt;0),"Check inputs","OK")))</f>
        <v/>
      </c>
    </row>
    <row r="793" spans="1:10" x14ac:dyDescent="0.25">
      <c r="A793" s="12"/>
      <c r="B793" s="15"/>
      <c r="C793" s="12"/>
      <c r="D793" s="12"/>
      <c r="E793" s="12"/>
      <c r="F793" s="12"/>
      <c r="G793" s="16"/>
      <c r="H793" s="16"/>
      <c r="I793" s="17"/>
      <c r="J793" s="14" t="str">
        <f>IF(COUNTA(A793:I793)=0,"",IF(OR(C793="",SUMPRODUCT(--(Technicians!$A$2:$A$26=C793))&lt;&gt;1),"Check ID",IF(OR(NOT(AND(ISNUMBER(B793),B793&gt;=18264,B793&lt;=73050)),AND(D793&lt;&gt;"Repair",D793&lt;&gt;"Maintenance",D793&lt;&gt;"Install",D793&lt;&gt;"Inspection"),AND(E793&lt;&gt;"Yes",E793&lt;&gt;"No"),AND(F793&lt;&gt;"Yes",F793&lt;&gt;"No"),AND(D793="Repair",G793=""),COUNT(G793:I793)&lt;COUNTA(G793:I793),MIN(G793:I793)&lt;0),"Check inputs","OK")))</f>
        <v/>
      </c>
    </row>
    <row r="794" spans="1:10" x14ac:dyDescent="0.25">
      <c r="A794" s="12"/>
      <c r="B794" s="15"/>
      <c r="C794" s="12"/>
      <c r="D794" s="12"/>
      <c r="E794" s="12"/>
      <c r="F794" s="12"/>
      <c r="G794" s="16"/>
      <c r="H794" s="16"/>
      <c r="I794" s="17"/>
      <c r="J794" s="14" t="str">
        <f>IF(COUNTA(A794:I794)=0,"",IF(OR(C794="",SUMPRODUCT(--(Technicians!$A$2:$A$26=C794))&lt;&gt;1),"Check ID",IF(OR(NOT(AND(ISNUMBER(B794),B794&gt;=18264,B794&lt;=73050)),AND(D794&lt;&gt;"Repair",D794&lt;&gt;"Maintenance",D794&lt;&gt;"Install",D794&lt;&gt;"Inspection"),AND(E794&lt;&gt;"Yes",E794&lt;&gt;"No"),AND(F794&lt;&gt;"Yes",F794&lt;&gt;"No"),AND(D794="Repair",G794=""),COUNT(G794:I794)&lt;COUNTA(G794:I794),MIN(G794:I794)&lt;0),"Check inputs","OK")))</f>
        <v/>
      </c>
    </row>
    <row r="795" spans="1:10" x14ac:dyDescent="0.25">
      <c r="A795" s="12"/>
      <c r="B795" s="15"/>
      <c r="C795" s="12"/>
      <c r="D795" s="12"/>
      <c r="E795" s="12"/>
      <c r="F795" s="12"/>
      <c r="G795" s="16"/>
      <c r="H795" s="16"/>
      <c r="I795" s="17"/>
      <c r="J795" s="14" t="str">
        <f>IF(COUNTA(A795:I795)=0,"",IF(OR(C795="",SUMPRODUCT(--(Technicians!$A$2:$A$26=C795))&lt;&gt;1),"Check ID",IF(OR(NOT(AND(ISNUMBER(B795),B795&gt;=18264,B795&lt;=73050)),AND(D795&lt;&gt;"Repair",D795&lt;&gt;"Maintenance",D795&lt;&gt;"Install",D795&lt;&gt;"Inspection"),AND(E795&lt;&gt;"Yes",E795&lt;&gt;"No"),AND(F795&lt;&gt;"Yes",F795&lt;&gt;"No"),AND(D795="Repair",G795=""),COUNT(G795:I795)&lt;COUNTA(G795:I795),MIN(G795:I795)&lt;0),"Check inputs","OK")))</f>
        <v/>
      </c>
    </row>
    <row r="796" spans="1:10" x14ac:dyDescent="0.25">
      <c r="A796" s="12"/>
      <c r="B796" s="15"/>
      <c r="C796" s="12"/>
      <c r="D796" s="12"/>
      <c r="E796" s="12"/>
      <c r="F796" s="12"/>
      <c r="G796" s="16"/>
      <c r="H796" s="16"/>
      <c r="I796" s="17"/>
      <c r="J796" s="14" t="str">
        <f>IF(COUNTA(A796:I796)=0,"",IF(OR(C796="",SUMPRODUCT(--(Technicians!$A$2:$A$26=C796))&lt;&gt;1),"Check ID",IF(OR(NOT(AND(ISNUMBER(B796),B796&gt;=18264,B796&lt;=73050)),AND(D796&lt;&gt;"Repair",D796&lt;&gt;"Maintenance",D796&lt;&gt;"Install",D796&lt;&gt;"Inspection"),AND(E796&lt;&gt;"Yes",E796&lt;&gt;"No"),AND(F796&lt;&gt;"Yes",F796&lt;&gt;"No"),AND(D796="Repair",G796=""),COUNT(G796:I796)&lt;COUNTA(G796:I796),MIN(G796:I796)&lt;0),"Check inputs","OK")))</f>
        <v/>
      </c>
    </row>
    <row r="797" spans="1:10" x14ac:dyDescent="0.25">
      <c r="A797" s="12"/>
      <c r="B797" s="15"/>
      <c r="C797" s="12"/>
      <c r="D797" s="12"/>
      <c r="E797" s="12"/>
      <c r="F797" s="12"/>
      <c r="G797" s="16"/>
      <c r="H797" s="16"/>
      <c r="I797" s="17"/>
      <c r="J797" s="14" t="str">
        <f>IF(COUNTA(A797:I797)=0,"",IF(OR(C797="",SUMPRODUCT(--(Technicians!$A$2:$A$26=C797))&lt;&gt;1),"Check ID",IF(OR(NOT(AND(ISNUMBER(B797),B797&gt;=18264,B797&lt;=73050)),AND(D797&lt;&gt;"Repair",D797&lt;&gt;"Maintenance",D797&lt;&gt;"Install",D797&lt;&gt;"Inspection"),AND(E797&lt;&gt;"Yes",E797&lt;&gt;"No"),AND(F797&lt;&gt;"Yes",F797&lt;&gt;"No"),AND(D797="Repair",G797=""),COUNT(G797:I797)&lt;COUNTA(G797:I797),MIN(G797:I797)&lt;0),"Check inputs","OK")))</f>
        <v/>
      </c>
    </row>
    <row r="798" spans="1:10" x14ac:dyDescent="0.25">
      <c r="A798" s="12"/>
      <c r="B798" s="15"/>
      <c r="C798" s="12"/>
      <c r="D798" s="12"/>
      <c r="E798" s="12"/>
      <c r="F798" s="12"/>
      <c r="G798" s="16"/>
      <c r="H798" s="16"/>
      <c r="I798" s="17"/>
      <c r="J798" s="14" t="str">
        <f>IF(COUNTA(A798:I798)=0,"",IF(OR(C798="",SUMPRODUCT(--(Technicians!$A$2:$A$26=C798))&lt;&gt;1),"Check ID",IF(OR(NOT(AND(ISNUMBER(B798),B798&gt;=18264,B798&lt;=73050)),AND(D798&lt;&gt;"Repair",D798&lt;&gt;"Maintenance",D798&lt;&gt;"Install",D798&lt;&gt;"Inspection"),AND(E798&lt;&gt;"Yes",E798&lt;&gt;"No"),AND(F798&lt;&gt;"Yes",F798&lt;&gt;"No"),AND(D798="Repair",G798=""),COUNT(G798:I798)&lt;COUNTA(G798:I798),MIN(G798:I798)&lt;0),"Check inputs","OK")))</f>
        <v/>
      </c>
    </row>
    <row r="799" spans="1:10" x14ac:dyDescent="0.25">
      <c r="A799" s="12"/>
      <c r="B799" s="15"/>
      <c r="C799" s="12"/>
      <c r="D799" s="12"/>
      <c r="E799" s="12"/>
      <c r="F799" s="12"/>
      <c r="G799" s="16"/>
      <c r="H799" s="16"/>
      <c r="I799" s="17"/>
      <c r="J799" s="14" t="str">
        <f>IF(COUNTA(A799:I799)=0,"",IF(OR(C799="",SUMPRODUCT(--(Technicians!$A$2:$A$26=C799))&lt;&gt;1),"Check ID",IF(OR(NOT(AND(ISNUMBER(B799),B799&gt;=18264,B799&lt;=73050)),AND(D799&lt;&gt;"Repair",D799&lt;&gt;"Maintenance",D799&lt;&gt;"Install",D799&lt;&gt;"Inspection"),AND(E799&lt;&gt;"Yes",E799&lt;&gt;"No"),AND(F799&lt;&gt;"Yes",F799&lt;&gt;"No"),AND(D799="Repair",G799=""),COUNT(G799:I799)&lt;COUNTA(G799:I799),MIN(G799:I799)&lt;0),"Check inputs","OK")))</f>
        <v/>
      </c>
    </row>
    <row r="800" spans="1:10" x14ac:dyDescent="0.25">
      <c r="A800" s="12"/>
      <c r="B800" s="15"/>
      <c r="C800" s="12"/>
      <c r="D800" s="12"/>
      <c r="E800" s="12"/>
      <c r="F800" s="12"/>
      <c r="G800" s="16"/>
      <c r="H800" s="16"/>
      <c r="I800" s="17"/>
      <c r="J800" s="14" t="str">
        <f>IF(COUNTA(A800:I800)=0,"",IF(OR(C800="",SUMPRODUCT(--(Technicians!$A$2:$A$26=C800))&lt;&gt;1),"Check ID",IF(OR(NOT(AND(ISNUMBER(B800),B800&gt;=18264,B800&lt;=73050)),AND(D800&lt;&gt;"Repair",D800&lt;&gt;"Maintenance",D800&lt;&gt;"Install",D800&lt;&gt;"Inspection"),AND(E800&lt;&gt;"Yes",E800&lt;&gt;"No"),AND(F800&lt;&gt;"Yes",F800&lt;&gt;"No"),AND(D800="Repair",G800=""),COUNT(G800:I800)&lt;COUNTA(G800:I800),MIN(G800:I800)&lt;0),"Check inputs","OK")))</f>
        <v/>
      </c>
    </row>
    <row r="801" spans="1:10" x14ac:dyDescent="0.25">
      <c r="A801" s="12"/>
      <c r="B801" s="15"/>
      <c r="C801" s="12"/>
      <c r="D801" s="12"/>
      <c r="E801" s="12"/>
      <c r="F801" s="12"/>
      <c r="G801" s="16"/>
      <c r="H801" s="16"/>
      <c r="I801" s="17"/>
      <c r="J801" s="14" t="str">
        <f>IF(COUNTA(A801:I801)=0,"",IF(OR(C801="",SUMPRODUCT(--(Technicians!$A$2:$A$26=C801))&lt;&gt;1),"Check ID",IF(OR(NOT(AND(ISNUMBER(B801),B801&gt;=18264,B801&lt;=73050)),AND(D801&lt;&gt;"Repair",D801&lt;&gt;"Maintenance",D801&lt;&gt;"Install",D801&lt;&gt;"Inspection"),AND(E801&lt;&gt;"Yes",E801&lt;&gt;"No"),AND(F801&lt;&gt;"Yes",F801&lt;&gt;"No"),AND(D801="Repair",G801=""),COUNT(G801:I801)&lt;COUNTA(G801:I801),MIN(G801:I801)&lt;0),"Check inputs","OK")))</f>
        <v/>
      </c>
    </row>
    <row r="802" spans="1:10" x14ac:dyDescent="0.25">
      <c r="A802" s="12"/>
      <c r="B802" s="15"/>
      <c r="C802" s="12"/>
      <c r="D802" s="12"/>
      <c r="E802" s="12"/>
      <c r="F802" s="12"/>
      <c r="G802" s="16"/>
      <c r="H802" s="16"/>
      <c r="I802" s="17"/>
      <c r="J802" s="14" t="str">
        <f>IF(COUNTA(A802:I802)=0,"",IF(OR(C802="",SUMPRODUCT(--(Technicians!$A$2:$A$26=C802))&lt;&gt;1),"Check ID",IF(OR(NOT(AND(ISNUMBER(B802),B802&gt;=18264,B802&lt;=73050)),AND(D802&lt;&gt;"Repair",D802&lt;&gt;"Maintenance",D802&lt;&gt;"Install",D802&lt;&gt;"Inspection"),AND(E802&lt;&gt;"Yes",E802&lt;&gt;"No"),AND(F802&lt;&gt;"Yes",F802&lt;&gt;"No"),AND(D802="Repair",G802=""),COUNT(G802:I802)&lt;COUNTA(G802:I802),MIN(G802:I802)&lt;0),"Check inputs","OK")))</f>
        <v/>
      </c>
    </row>
    <row r="803" spans="1:10" x14ac:dyDescent="0.25">
      <c r="A803" s="12"/>
      <c r="B803" s="15"/>
      <c r="C803" s="12"/>
      <c r="D803" s="12"/>
      <c r="E803" s="12"/>
      <c r="F803" s="12"/>
      <c r="G803" s="16"/>
      <c r="H803" s="16"/>
      <c r="I803" s="17"/>
      <c r="J803" s="14" t="str">
        <f>IF(COUNTA(A803:I803)=0,"",IF(OR(C803="",SUMPRODUCT(--(Technicians!$A$2:$A$26=C803))&lt;&gt;1),"Check ID",IF(OR(NOT(AND(ISNUMBER(B803),B803&gt;=18264,B803&lt;=73050)),AND(D803&lt;&gt;"Repair",D803&lt;&gt;"Maintenance",D803&lt;&gt;"Install",D803&lt;&gt;"Inspection"),AND(E803&lt;&gt;"Yes",E803&lt;&gt;"No"),AND(F803&lt;&gt;"Yes",F803&lt;&gt;"No"),AND(D803="Repair",G803=""),COUNT(G803:I803)&lt;COUNTA(G803:I803),MIN(G803:I803)&lt;0),"Check inputs","OK")))</f>
        <v/>
      </c>
    </row>
    <row r="804" spans="1:10" x14ac:dyDescent="0.25">
      <c r="A804" s="12"/>
      <c r="B804" s="15"/>
      <c r="C804" s="12"/>
      <c r="D804" s="12"/>
      <c r="E804" s="12"/>
      <c r="F804" s="12"/>
      <c r="G804" s="16"/>
      <c r="H804" s="16"/>
      <c r="I804" s="17"/>
      <c r="J804" s="14" t="str">
        <f>IF(COUNTA(A804:I804)=0,"",IF(OR(C804="",SUMPRODUCT(--(Technicians!$A$2:$A$26=C804))&lt;&gt;1),"Check ID",IF(OR(NOT(AND(ISNUMBER(B804),B804&gt;=18264,B804&lt;=73050)),AND(D804&lt;&gt;"Repair",D804&lt;&gt;"Maintenance",D804&lt;&gt;"Install",D804&lt;&gt;"Inspection"),AND(E804&lt;&gt;"Yes",E804&lt;&gt;"No"),AND(F804&lt;&gt;"Yes",F804&lt;&gt;"No"),AND(D804="Repair",G804=""),COUNT(G804:I804)&lt;COUNTA(G804:I804),MIN(G804:I804)&lt;0),"Check inputs","OK")))</f>
        <v/>
      </c>
    </row>
    <row r="805" spans="1:10" x14ac:dyDescent="0.25">
      <c r="A805" s="12"/>
      <c r="B805" s="15"/>
      <c r="C805" s="12"/>
      <c r="D805" s="12"/>
      <c r="E805" s="12"/>
      <c r="F805" s="12"/>
      <c r="G805" s="16"/>
      <c r="H805" s="16"/>
      <c r="I805" s="17"/>
      <c r="J805" s="14" t="str">
        <f>IF(COUNTA(A805:I805)=0,"",IF(OR(C805="",SUMPRODUCT(--(Technicians!$A$2:$A$26=C805))&lt;&gt;1),"Check ID",IF(OR(NOT(AND(ISNUMBER(B805),B805&gt;=18264,B805&lt;=73050)),AND(D805&lt;&gt;"Repair",D805&lt;&gt;"Maintenance",D805&lt;&gt;"Install",D805&lt;&gt;"Inspection"),AND(E805&lt;&gt;"Yes",E805&lt;&gt;"No"),AND(F805&lt;&gt;"Yes",F805&lt;&gt;"No"),AND(D805="Repair",G805=""),COUNT(G805:I805)&lt;COUNTA(G805:I805),MIN(G805:I805)&lt;0),"Check inputs","OK")))</f>
        <v/>
      </c>
    </row>
    <row r="806" spans="1:10" x14ac:dyDescent="0.25">
      <c r="A806" s="12"/>
      <c r="B806" s="15"/>
      <c r="C806" s="12"/>
      <c r="D806" s="12"/>
      <c r="E806" s="12"/>
      <c r="F806" s="12"/>
      <c r="G806" s="16"/>
      <c r="H806" s="16"/>
      <c r="I806" s="17"/>
      <c r="J806" s="14" t="str">
        <f>IF(COUNTA(A806:I806)=0,"",IF(OR(C806="",SUMPRODUCT(--(Technicians!$A$2:$A$26=C806))&lt;&gt;1),"Check ID",IF(OR(NOT(AND(ISNUMBER(B806),B806&gt;=18264,B806&lt;=73050)),AND(D806&lt;&gt;"Repair",D806&lt;&gt;"Maintenance",D806&lt;&gt;"Install",D806&lt;&gt;"Inspection"),AND(E806&lt;&gt;"Yes",E806&lt;&gt;"No"),AND(F806&lt;&gt;"Yes",F806&lt;&gt;"No"),AND(D806="Repair",G806=""),COUNT(G806:I806)&lt;COUNTA(G806:I806),MIN(G806:I806)&lt;0),"Check inputs","OK")))</f>
        <v/>
      </c>
    </row>
    <row r="807" spans="1:10" x14ac:dyDescent="0.25">
      <c r="A807" s="12"/>
      <c r="B807" s="15"/>
      <c r="C807" s="12"/>
      <c r="D807" s="12"/>
      <c r="E807" s="12"/>
      <c r="F807" s="12"/>
      <c r="G807" s="16"/>
      <c r="H807" s="16"/>
      <c r="I807" s="17"/>
      <c r="J807" s="14" t="str">
        <f>IF(COUNTA(A807:I807)=0,"",IF(OR(C807="",SUMPRODUCT(--(Technicians!$A$2:$A$26=C807))&lt;&gt;1),"Check ID",IF(OR(NOT(AND(ISNUMBER(B807),B807&gt;=18264,B807&lt;=73050)),AND(D807&lt;&gt;"Repair",D807&lt;&gt;"Maintenance",D807&lt;&gt;"Install",D807&lt;&gt;"Inspection"),AND(E807&lt;&gt;"Yes",E807&lt;&gt;"No"),AND(F807&lt;&gt;"Yes",F807&lt;&gt;"No"),AND(D807="Repair",G807=""),COUNT(G807:I807)&lt;COUNTA(G807:I807),MIN(G807:I807)&lt;0),"Check inputs","OK")))</f>
        <v/>
      </c>
    </row>
    <row r="808" spans="1:10" x14ac:dyDescent="0.25">
      <c r="A808" s="12"/>
      <c r="B808" s="15"/>
      <c r="C808" s="12"/>
      <c r="D808" s="12"/>
      <c r="E808" s="12"/>
      <c r="F808" s="12"/>
      <c r="G808" s="16"/>
      <c r="H808" s="16"/>
      <c r="I808" s="17"/>
      <c r="J808" s="14" t="str">
        <f>IF(COUNTA(A808:I808)=0,"",IF(OR(C808="",SUMPRODUCT(--(Technicians!$A$2:$A$26=C808))&lt;&gt;1),"Check ID",IF(OR(NOT(AND(ISNUMBER(B808),B808&gt;=18264,B808&lt;=73050)),AND(D808&lt;&gt;"Repair",D808&lt;&gt;"Maintenance",D808&lt;&gt;"Install",D808&lt;&gt;"Inspection"),AND(E808&lt;&gt;"Yes",E808&lt;&gt;"No"),AND(F808&lt;&gt;"Yes",F808&lt;&gt;"No"),AND(D808="Repair",G808=""),COUNT(G808:I808)&lt;COUNTA(G808:I808),MIN(G808:I808)&lt;0),"Check inputs","OK")))</f>
        <v/>
      </c>
    </row>
    <row r="809" spans="1:10" x14ac:dyDescent="0.25">
      <c r="A809" s="12"/>
      <c r="B809" s="15"/>
      <c r="C809" s="12"/>
      <c r="D809" s="12"/>
      <c r="E809" s="12"/>
      <c r="F809" s="12"/>
      <c r="G809" s="16"/>
      <c r="H809" s="16"/>
      <c r="I809" s="17"/>
      <c r="J809" s="14" t="str">
        <f>IF(COUNTA(A809:I809)=0,"",IF(OR(C809="",SUMPRODUCT(--(Technicians!$A$2:$A$26=C809))&lt;&gt;1),"Check ID",IF(OR(NOT(AND(ISNUMBER(B809),B809&gt;=18264,B809&lt;=73050)),AND(D809&lt;&gt;"Repair",D809&lt;&gt;"Maintenance",D809&lt;&gt;"Install",D809&lt;&gt;"Inspection"),AND(E809&lt;&gt;"Yes",E809&lt;&gt;"No"),AND(F809&lt;&gt;"Yes",F809&lt;&gt;"No"),AND(D809="Repair",G809=""),COUNT(G809:I809)&lt;COUNTA(G809:I809),MIN(G809:I809)&lt;0),"Check inputs","OK")))</f>
        <v/>
      </c>
    </row>
    <row r="810" spans="1:10" x14ac:dyDescent="0.25">
      <c r="A810" s="12"/>
      <c r="B810" s="15"/>
      <c r="C810" s="12"/>
      <c r="D810" s="12"/>
      <c r="E810" s="12"/>
      <c r="F810" s="12"/>
      <c r="G810" s="16"/>
      <c r="H810" s="16"/>
      <c r="I810" s="17"/>
      <c r="J810" s="14" t="str">
        <f>IF(COUNTA(A810:I810)=0,"",IF(OR(C810="",SUMPRODUCT(--(Technicians!$A$2:$A$26=C810))&lt;&gt;1),"Check ID",IF(OR(NOT(AND(ISNUMBER(B810),B810&gt;=18264,B810&lt;=73050)),AND(D810&lt;&gt;"Repair",D810&lt;&gt;"Maintenance",D810&lt;&gt;"Install",D810&lt;&gt;"Inspection"),AND(E810&lt;&gt;"Yes",E810&lt;&gt;"No"),AND(F810&lt;&gt;"Yes",F810&lt;&gt;"No"),AND(D810="Repair",G810=""),COUNT(G810:I810)&lt;COUNTA(G810:I810),MIN(G810:I810)&lt;0),"Check inputs","OK")))</f>
        <v/>
      </c>
    </row>
    <row r="811" spans="1:10" x14ac:dyDescent="0.25">
      <c r="A811" s="12"/>
      <c r="B811" s="15"/>
      <c r="C811" s="12"/>
      <c r="D811" s="12"/>
      <c r="E811" s="12"/>
      <c r="F811" s="12"/>
      <c r="G811" s="16"/>
      <c r="H811" s="16"/>
      <c r="I811" s="17"/>
      <c r="J811" s="14" t="str">
        <f>IF(COUNTA(A811:I811)=0,"",IF(OR(C811="",SUMPRODUCT(--(Technicians!$A$2:$A$26=C811))&lt;&gt;1),"Check ID",IF(OR(NOT(AND(ISNUMBER(B811),B811&gt;=18264,B811&lt;=73050)),AND(D811&lt;&gt;"Repair",D811&lt;&gt;"Maintenance",D811&lt;&gt;"Install",D811&lt;&gt;"Inspection"),AND(E811&lt;&gt;"Yes",E811&lt;&gt;"No"),AND(F811&lt;&gt;"Yes",F811&lt;&gt;"No"),AND(D811="Repair",G811=""),COUNT(G811:I811)&lt;COUNTA(G811:I811),MIN(G811:I811)&lt;0),"Check inputs","OK")))</f>
        <v/>
      </c>
    </row>
    <row r="812" spans="1:10" x14ac:dyDescent="0.25">
      <c r="A812" s="12"/>
      <c r="B812" s="15"/>
      <c r="C812" s="12"/>
      <c r="D812" s="12"/>
      <c r="E812" s="12"/>
      <c r="F812" s="12"/>
      <c r="G812" s="16"/>
      <c r="H812" s="16"/>
      <c r="I812" s="17"/>
      <c r="J812" s="14" t="str">
        <f>IF(COUNTA(A812:I812)=0,"",IF(OR(C812="",SUMPRODUCT(--(Technicians!$A$2:$A$26=C812))&lt;&gt;1),"Check ID",IF(OR(NOT(AND(ISNUMBER(B812),B812&gt;=18264,B812&lt;=73050)),AND(D812&lt;&gt;"Repair",D812&lt;&gt;"Maintenance",D812&lt;&gt;"Install",D812&lt;&gt;"Inspection"),AND(E812&lt;&gt;"Yes",E812&lt;&gt;"No"),AND(F812&lt;&gt;"Yes",F812&lt;&gt;"No"),AND(D812="Repair",G812=""),COUNT(G812:I812)&lt;COUNTA(G812:I812),MIN(G812:I812)&lt;0),"Check inputs","OK")))</f>
        <v/>
      </c>
    </row>
    <row r="813" spans="1:10" x14ac:dyDescent="0.25">
      <c r="A813" s="12"/>
      <c r="B813" s="15"/>
      <c r="C813" s="12"/>
      <c r="D813" s="12"/>
      <c r="E813" s="12"/>
      <c r="F813" s="12"/>
      <c r="G813" s="16"/>
      <c r="H813" s="16"/>
      <c r="I813" s="17"/>
      <c r="J813" s="14" t="str">
        <f>IF(COUNTA(A813:I813)=0,"",IF(OR(C813="",SUMPRODUCT(--(Technicians!$A$2:$A$26=C813))&lt;&gt;1),"Check ID",IF(OR(NOT(AND(ISNUMBER(B813),B813&gt;=18264,B813&lt;=73050)),AND(D813&lt;&gt;"Repair",D813&lt;&gt;"Maintenance",D813&lt;&gt;"Install",D813&lt;&gt;"Inspection"),AND(E813&lt;&gt;"Yes",E813&lt;&gt;"No"),AND(F813&lt;&gt;"Yes",F813&lt;&gt;"No"),AND(D813="Repair",G813=""),COUNT(G813:I813)&lt;COUNTA(G813:I813),MIN(G813:I813)&lt;0),"Check inputs","OK")))</f>
        <v/>
      </c>
    </row>
    <row r="814" spans="1:10" x14ac:dyDescent="0.25">
      <c r="A814" s="12"/>
      <c r="B814" s="15"/>
      <c r="C814" s="12"/>
      <c r="D814" s="12"/>
      <c r="E814" s="12"/>
      <c r="F814" s="12"/>
      <c r="G814" s="16"/>
      <c r="H814" s="16"/>
      <c r="I814" s="17"/>
      <c r="J814" s="14" t="str">
        <f>IF(COUNTA(A814:I814)=0,"",IF(OR(C814="",SUMPRODUCT(--(Technicians!$A$2:$A$26=C814))&lt;&gt;1),"Check ID",IF(OR(NOT(AND(ISNUMBER(B814),B814&gt;=18264,B814&lt;=73050)),AND(D814&lt;&gt;"Repair",D814&lt;&gt;"Maintenance",D814&lt;&gt;"Install",D814&lt;&gt;"Inspection"),AND(E814&lt;&gt;"Yes",E814&lt;&gt;"No"),AND(F814&lt;&gt;"Yes",F814&lt;&gt;"No"),AND(D814="Repair",G814=""),COUNT(G814:I814)&lt;COUNTA(G814:I814),MIN(G814:I814)&lt;0),"Check inputs","OK")))</f>
        <v/>
      </c>
    </row>
    <row r="815" spans="1:10" x14ac:dyDescent="0.25">
      <c r="A815" s="12"/>
      <c r="B815" s="15"/>
      <c r="C815" s="12"/>
      <c r="D815" s="12"/>
      <c r="E815" s="12"/>
      <c r="F815" s="12"/>
      <c r="G815" s="16"/>
      <c r="H815" s="16"/>
      <c r="I815" s="17"/>
      <c r="J815" s="14" t="str">
        <f>IF(COUNTA(A815:I815)=0,"",IF(OR(C815="",SUMPRODUCT(--(Technicians!$A$2:$A$26=C815))&lt;&gt;1),"Check ID",IF(OR(NOT(AND(ISNUMBER(B815),B815&gt;=18264,B815&lt;=73050)),AND(D815&lt;&gt;"Repair",D815&lt;&gt;"Maintenance",D815&lt;&gt;"Install",D815&lt;&gt;"Inspection"),AND(E815&lt;&gt;"Yes",E815&lt;&gt;"No"),AND(F815&lt;&gt;"Yes",F815&lt;&gt;"No"),AND(D815="Repair",G815=""),COUNT(G815:I815)&lt;COUNTA(G815:I815),MIN(G815:I815)&lt;0),"Check inputs","OK")))</f>
        <v/>
      </c>
    </row>
    <row r="816" spans="1:10" x14ac:dyDescent="0.25">
      <c r="A816" s="12"/>
      <c r="B816" s="15"/>
      <c r="C816" s="12"/>
      <c r="D816" s="12"/>
      <c r="E816" s="12"/>
      <c r="F816" s="12"/>
      <c r="G816" s="16"/>
      <c r="H816" s="16"/>
      <c r="I816" s="17"/>
      <c r="J816" s="14" t="str">
        <f>IF(COUNTA(A816:I816)=0,"",IF(OR(C816="",SUMPRODUCT(--(Technicians!$A$2:$A$26=C816))&lt;&gt;1),"Check ID",IF(OR(NOT(AND(ISNUMBER(B816),B816&gt;=18264,B816&lt;=73050)),AND(D816&lt;&gt;"Repair",D816&lt;&gt;"Maintenance",D816&lt;&gt;"Install",D816&lt;&gt;"Inspection"),AND(E816&lt;&gt;"Yes",E816&lt;&gt;"No"),AND(F816&lt;&gt;"Yes",F816&lt;&gt;"No"),AND(D816="Repair",G816=""),COUNT(G816:I816)&lt;COUNTA(G816:I816),MIN(G816:I816)&lt;0),"Check inputs","OK")))</f>
        <v/>
      </c>
    </row>
    <row r="817" spans="1:10" x14ac:dyDescent="0.25">
      <c r="A817" s="12"/>
      <c r="B817" s="15"/>
      <c r="C817" s="12"/>
      <c r="D817" s="12"/>
      <c r="E817" s="12"/>
      <c r="F817" s="12"/>
      <c r="G817" s="16"/>
      <c r="H817" s="16"/>
      <c r="I817" s="17"/>
      <c r="J817" s="14" t="str">
        <f>IF(COUNTA(A817:I817)=0,"",IF(OR(C817="",SUMPRODUCT(--(Technicians!$A$2:$A$26=C817))&lt;&gt;1),"Check ID",IF(OR(NOT(AND(ISNUMBER(B817),B817&gt;=18264,B817&lt;=73050)),AND(D817&lt;&gt;"Repair",D817&lt;&gt;"Maintenance",D817&lt;&gt;"Install",D817&lt;&gt;"Inspection"),AND(E817&lt;&gt;"Yes",E817&lt;&gt;"No"),AND(F817&lt;&gt;"Yes",F817&lt;&gt;"No"),AND(D817="Repair",G817=""),COUNT(G817:I817)&lt;COUNTA(G817:I817),MIN(G817:I817)&lt;0),"Check inputs","OK")))</f>
        <v/>
      </c>
    </row>
    <row r="818" spans="1:10" x14ac:dyDescent="0.25">
      <c r="A818" s="12"/>
      <c r="B818" s="15"/>
      <c r="C818" s="12"/>
      <c r="D818" s="12"/>
      <c r="E818" s="12"/>
      <c r="F818" s="12"/>
      <c r="G818" s="16"/>
      <c r="H818" s="16"/>
      <c r="I818" s="17"/>
      <c r="J818" s="14" t="str">
        <f>IF(COUNTA(A818:I818)=0,"",IF(OR(C818="",SUMPRODUCT(--(Technicians!$A$2:$A$26=C818))&lt;&gt;1),"Check ID",IF(OR(NOT(AND(ISNUMBER(B818),B818&gt;=18264,B818&lt;=73050)),AND(D818&lt;&gt;"Repair",D818&lt;&gt;"Maintenance",D818&lt;&gt;"Install",D818&lt;&gt;"Inspection"),AND(E818&lt;&gt;"Yes",E818&lt;&gt;"No"),AND(F818&lt;&gt;"Yes",F818&lt;&gt;"No"),AND(D818="Repair",G818=""),COUNT(G818:I818)&lt;COUNTA(G818:I818),MIN(G818:I818)&lt;0),"Check inputs","OK")))</f>
        <v/>
      </c>
    </row>
    <row r="819" spans="1:10" x14ac:dyDescent="0.25">
      <c r="A819" s="12"/>
      <c r="B819" s="15"/>
      <c r="C819" s="12"/>
      <c r="D819" s="12"/>
      <c r="E819" s="12"/>
      <c r="F819" s="12"/>
      <c r="G819" s="16"/>
      <c r="H819" s="16"/>
      <c r="I819" s="17"/>
      <c r="J819" s="14" t="str">
        <f>IF(COUNTA(A819:I819)=0,"",IF(OR(C819="",SUMPRODUCT(--(Technicians!$A$2:$A$26=C819))&lt;&gt;1),"Check ID",IF(OR(NOT(AND(ISNUMBER(B819),B819&gt;=18264,B819&lt;=73050)),AND(D819&lt;&gt;"Repair",D819&lt;&gt;"Maintenance",D819&lt;&gt;"Install",D819&lt;&gt;"Inspection"),AND(E819&lt;&gt;"Yes",E819&lt;&gt;"No"),AND(F819&lt;&gt;"Yes",F819&lt;&gt;"No"),AND(D819="Repair",G819=""),COUNT(G819:I819)&lt;COUNTA(G819:I819),MIN(G819:I819)&lt;0),"Check inputs","OK")))</f>
        <v/>
      </c>
    </row>
    <row r="820" spans="1:10" x14ac:dyDescent="0.25">
      <c r="A820" s="12"/>
      <c r="B820" s="15"/>
      <c r="C820" s="12"/>
      <c r="D820" s="12"/>
      <c r="E820" s="12"/>
      <c r="F820" s="12"/>
      <c r="G820" s="16"/>
      <c r="H820" s="16"/>
      <c r="I820" s="17"/>
      <c r="J820" s="14" t="str">
        <f>IF(COUNTA(A820:I820)=0,"",IF(OR(C820="",SUMPRODUCT(--(Technicians!$A$2:$A$26=C820))&lt;&gt;1),"Check ID",IF(OR(NOT(AND(ISNUMBER(B820),B820&gt;=18264,B820&lt;=73050)),AND(D820&lt;&gt;"Repair",D820&lt;&gt;"Maintenance",D820&lt;&gt;"Install",D820&lt;&gt;"Inspection"),AND(E820&lt;&gt;"Yes",E820&lt;&gt;"No"),AND(F820&lt;&gt;"Yes",F820&lt;&gt;"No"),AND(D820="Repair",G820=""),COUNT(G820:I820)&lt;COUNTA(G820:I820),MIN(G820:I820)&lt;0),"Check inputs","OK")))</f>
        <v/>
      </c>
    </row>
    <row r="821" spans="1:10" x14ac:dyDescent="0.25">
      <c r="A821" s="12"/>
      <c r="B821" s="15"/>
      <c r="C821" s="12"/>
      <c r="D821" s="12"/>
      <c r="E821" s="12"/>
      <c r="F821" s="12"/>
      <c r="G821" s="16"/>
      <c r="H821" s="16"/>
      <c r="I821" s="17"/>
      <c r="J821" s="14" t="str">
        <f>IF(COUNTA(A821:I821)=0,"",IF(OR(C821="",SUMPRODUCT(--(Technicians!$A$2:$A$26=C821))&lt;&gt;1),"Check ID",IF(OR(NOT(AND(ISNUMBER(B821),B821&gt;=18264,B821&lt;=73050)),AND(D821&lt;&gt;"Repair",D821&lt;&gt;"Maintenance",D821&lt;&gt;"Install",D821&lt;&gt;"Inspection"),AND(E821&lt;&gt;"Yes",E821&lt;&gt;"No"),AND(F821&lt;&gt;"Yes",F821&lt;&gt;"No"),AND(D821="Repair",G821=""),COUNT(G821:I821)&lt;COUNTA(G821:I821),MIN(G821:I821)&lt;0),"Check inputs","OK")))</f>
        <v/>
      </c>
    </row>
    <row r="822" spans="1:10" x14ac:dyDescent="0.25">
      <c r="A822" s="12"/>
      <c r="B822" s="15"/>
      <c r="C822" s="12"/>
      <c r="D822" s="12"/>
      <c r="E822" s="12"/>
      <c r="F822" s="12"/>
      <c r="G822" s="16"/>
      <c r="H822" s="16"/>
      <c r="I822" s="17"/>
      <c r="J822" s="14" t="str">
        <f>IF(COUNTA(A822:I822)=0,"",IF(OR(C822="",SUMPRODUCT(--(Technicians!$A$2:$A$26=C822))&lt;&gt;1),"Check ID",IF(OR(NOT(AND(ISNUMBER(B822),B822&gt;=18264,B822&lt;=73050)),AND(D822&lt;&gt;"Repair",D822&lt;&gt;"Maintenance",D822&lt;&gt;"Install",D822&lt;&gt;"Inspection"),AND(E822&lt;&gt;"Yes",E822&lt;&gt;"No"),AND(F822&lt;&gt;"Yes",F822&lt;&gt;"No"),AND(D822="Repair",G822=""),COUNT(G822:I822)&lt;COUNTA(G822:I822),MIN(G822:I822)&lt;0),"Check inputs","OK")))</f>
        <v/>
      </c>
    </row>
    <row r="823" spans="1:10" x14ac:dyDescent="0.25">
      <c r="A823" s="12"/>
      <c r="B823" s="15"/>
      <c r="C823" s="12"/>
      <c r="D823" s="12"/>
      <c r="E823" s="12"/>
      <c r="F823" s="12"/>
      <c r="G823" s="16"/>
      <c r="H823" s="16"/>
      <c r="I823" s="17"/>
      <c r="J823" s="14" t="str">
        <f>IF(COUNTA(A823:I823)=0,"",IF(OR(C823="",SUMPRODUCT(--(Technicians!$A$2:$A$26=C823))&lt;&gt;1),"Check ID",IF(OR(NOT(AND(ISNUMBER(B823),B823&gt;=18264,B823&lt;=73050)),AND(D823&lt;&gt;"Repair",D823&lt;&gt;"Maintenance",D823&lt;&gt;"Install",D823&lt;&gt;"Inspection"),AND(E823&lt;&gt;"Yes",E823&lt;&gt;"No"),AND(F823&lt;&gt;"Yes",F823&lt;&gt;"No"),AND(D823="Repair",G823=""),COUNT(G823:I823)&lt;COUNTA(G823:I823),MIN(G823:I823)&lt;0),"Check inputs","OK")))</f>
        <v/>
      </c>
    </row>
    <row r="824" spans="1:10" x14ac:dyDescent="0.25">
      <c r="A824" s="12"/>
      <c r="B824" s="15"/>
      <c r="C824" s="12"/>
      <c r="D824" s="12"/>
      <c r="E824" s="12"/>
      <c r="F824" s="12"/>
      <c r="G824" s="16"/>
      <c r="H824" s="16"/>
      <c r="I824" s="17"/>
      <c r="J824" s="14" t="str">
        <f>IF(COUNTA(A824:I824)=0,"",IF(OR(C824="",SUMPRODUCT(--(Technicians!$A$2:$A$26=C824))&lt;&gt;1),"Check ID",IF(OR(NOT(AND(ISNUMBER(B824),B824&gt;=18264,B824&lt;=73050)),AND(D824&lt;&gt;"Repair",D824&lt;&gt;"Maintenance",D824&lt;&gt;"Install",D824&lt;&gt;"Inspection"),AND(E824&lt;&gt;"Yes",E824&lt;&gt;"No"),AND(F824&lt;&gt;"Yes",F824&lt;&gt;"No"),AND(D824="Repair",G824=""),COUNT(G824:I824)&lt;COUNTA(G824:I824),MIN(G824:I824)&lt;0),"Check inputs","OK")))</f>
        <v/>
      </c>
    </row>
    <row r="825" spans="1:10" x14ac:dyDescent="0.25">
      <c r="A825" s="12"/>
      <c r="B825" s="15"/>
      <c r="C825" s="12"/>
      <c r="D825" s="12"/>
      <c r="E825" s="12"/>
      <c r="F825" s="12"/>
      <c r="G825" s="16"/>
      <c r="H825" s="16"/>
      <c r="I825" s="17"/>
      <c r="J825" s="14" t="str">
        <f>IF(COUNTA(A825:I825)=0,"",IF(OR(C825="",SUMPRODUCT(--(Technicians!$A$2:$A$26=C825))&lt;&gt;1),"Check ID",IF(OR(NOT(AND(ISNUMBER(B825),B825&gt;=18264,B825&lt;=73050)),AND(D825&lt;&gt;"Repair",D825&lt;&gt;"Maintenance",D825&lt;&gt;"Install",D825&lt;&gt;"Inspection"),AND(E825&lt;&gt;"Yes",E825&lt;&gt;"No"),AND(F825&lt;&gt;"Yes",F825&lt;&gt;"No"),AND(D825="Repair",G825=""),COUNT(G825:I825)&lt;COUNTA(G825:I825),MIN(G825:I825)&lt;0),"Check inputs","OK")))</f>
        <v/>
      </c>
    </row>
    <row r="826" spans="1:10" x14ac:dyDescent="0.25">
      <c r="A826" s="12"/>
      <c r="B826" s="15"/>
      <c r="C826" s="12"/>
      <c r="D826" s="12"/>
      <c r="E826" s="12"/>
      <c r="F826" s="12"/>
      <c r="G826" s="16"/>
      <c r="H826" s="16"/>
      <c r="I826" s="17"/>
      <c r="J826" s="14" t="str">
        <f>IF(COUNTA(A826:I826)=0,"",IF(OR(C826="",SUMPRODUCT(--(Technicians!$A$2:$A$26=C826))&lt;&gt;1),"Check ID",IF(OR(NOT(AND(ISNUMBER(B826),B826&gt;=18264,B826&lt;=73050)),AND(D826&lt;&gt;"Repair",D826&lt;&gt;"Maintenance",D826&lt;&gt;"Install",D826&lt;&gt;"Inspection"),AND(E826&lt;&gt;"Yes",E826&lt;&gt;"No"),AND(F826&lt;&gt;"Yes",F826&lt;&gt;"No"),AND(D826="Repair",G826=""),COUNT(G826:I826)&lt;COUNTA(G826:I826),MIN(G826:I826)&lt;0),"Check inputs","OK")))</f>
        <v/>
      </c>
    </row>
    <row r="827" spans="1:10" x14ac:dyDescent="0.25">
      <c r="A827" s="12"/>
      <c r="B827" s="15"/>
      <c r="C827" s="12"/>
      <c r="D827" s="12"/>
      <c r="E827" s="12"/>
      <c r="F827" s="12"/>
      <c r="G827" s="16"/>
      <c r="H827" s="16"/>
      <c r="I827" s="17"/>
      <c r="J827" s="14" t="str">
        <f>IF(COUNTA(A827:I827)=0,"",IF(OR(C827="",SUMPRODUCT(--(Technicians!$A$2:$A$26=C827))&lt;&gt;1),"Check ID",IF(OR(NOT(AND(ISNUMBER(B827),B827&gt;=18264,B827&lt;=73050)),AND(D827&lt;&gt;"Repair",D827&lt;&gt;"Maintenance",D827&lt;&gt;"Install",D827&lt;&gt;"Inspection"),AND(E827&lt;&gt;"Yes",E827&lt;&gt;"No"),AND(F827&lt;&gt;"Yes",F827&lt;&gt;"No"),AND(D827="Repair",G827=""),COUNT(G827:I827)&lt;COUNTA(G827:I827),MIN(G827:I827)&lt;0),"Check inputs","OK")))</f>
        <v/>
      </c>
    </row>
    <row r="828" spans="1:10" x14ac:dyDescent="0.25">
      <c r="A828" s="12"/>
      <c r="B828" s="15"/>
      <c r="C828" s="12"/>
      <c r="D828" s="12"/>
      <c r="E828" s="12"/>
      <c r="F828" s="12"/>
      <c r="G828" s="16"/>
      <c r="H828" s="16"/>
      <c r="I828" s="17"/>
      <c r="J828" s="14" t="str">
        <f>IF(COUNTA(A828:I828)=0,"",IF(OR(C828="",SUMPRODUCT(--(Technicians!$A$2:$A$26=C828))&lt;&gt;1),"Check ID",IF(OR(NOT(AND(ISNUMBER(B828),B828&gt;=18264,B828&lt;=73050)),AND(D828&lt;&gt;"Repair",D828&lt;&gt;"Maintenance",D828&lt;&gt;"Install",D828&lt;&gt;"Inspection"),AND(E828&lt;&gt;"Yes",E828&lt;&gt;"No"),AND(F828&lt;&gt;"Yes",F828&lt;&gt;"No"),AND(D828="Repair",G828=""),COUNT(G828:I828)&lt;COUNTA(G828:I828),MIN(G828:I828)&lt;0),"Check inputs","OK")))</f>
        <v/>
      </c>
    </row>
    <row r="829" spans="1:10" x14ac:dyDescent="0.25">
      <c r="A829" s="12"/>
      <c r="B829" s="15"/>
      <c r="C829" s="12"/>
      <c r="D829" s="12"/>
      <c r="E829" s="12"/>
      <c r="F829" s="12"/>
      <c r="G829" s="16"/>
      <c r="H829" s="16"/>
      <c r="I829" s="17"/>
      <c r="J829" s="14" t="str">
        <f>IF(COUNTA(A829:I829)=0,"",IF(OR(C829="",SUMPRODUCT(--(Technicians!$A$2:$A$26=C829))&lt;&gt;1),"Check ID",IF(OR(NOT(AND(ISNUMBER(B829),B829&gt;=18264,B829&lt;=73050)),AND(D829&lt;&gt;"Repair",D829&lt;&gt;"Maintenance",D829&lt;&gt;"Install",D829&lt;&gt;"Inspection"),AND(E829&lt;&gt;"Yes",E829&lt;&gt;"No"),AND(F829&lt;&gt;"Yes",F829&lt;&gt;"No"),AND(D829="Repair",G829=""),COUNT(G829:I829)&lt;COUNTA(G829:I829),MIN(G829:I829)&lt;0),"Check inputs","OK")))</f>
        <v/>
      </c>
    </row>
    <row r="830" spans="1:10" x14ac:dyDescent="0.25">
      <c r="A830" s="12"/>
      <c r="B830" s="15"/>
      <c r="C830" s="12"/>
      <c r="D830" s="12"/>
      <c r="E830" s="12"/>
      <c r="F830" s="12"/>
      <c r="G830" s="16"/>
      <c r="H830" s="16"/>
      <c r="I830" s="17"/>
      <c r="J830" s="14" t="str">
        <f>IF(COUNTA(A830:I830)=0,"",IF(OR(C830="",SUMPRODUCT(--(Technicians!$A$2:$A$26=C830))&lt;&gt;1),"Check ID",IF(OR(NOT(AND(ISNUMBER(B830),B830&gt;=18264,B830&lt;=73050)),AND(D830&lt;&gt;"Repair",D830&lt;&gt;"Maintenance",D830&lt;&gt;"Install",D830&lt;&gt;"Inspection"),AND(E830&lt;&gt;"Yes",E830&lt;&gt;"No"),AND(F830&lt;&gt;"Yes",F830&lt;&gt;"No"),AND(D830="Repair",G830=""),COUNT(G830:I830)&lt;COUNTA(G830:I830),MIN(G830:I830)&lt;0),"Check inputs","OK")))</f>
        <v/>
      </c>
    </row>
    <row r="831" spans="1:10" x14ac:dyDescent="0.25">
      <c r="A831" s="12"/>
      <c r="B831" s="15"/>
      <c r="C831" s="12"/>
      <c r="D831" s="12"/>
      <c r="E831" s="12"/>
      <c r="F831" s="12"/>
      <c r="G831" s="16"/>
      <c r="H831" s="16"/>
      <c r="I831" s="17"/>
      <c r="J831" s="14" t="str">
        <f>IF(COUNTA(A831:I831)=0,"",IF(OR(C831="",SUMPRODUCT(--(Technicians!$A$2:$A$26=C831))&lt;&gt;1),"Check ID",IF(OR(NOT(AND(ISNUMBER(B831),B831&gt;=18264,B831&lt;=73050)),AND(D831&lt;&gt;"Repair",D831&lt;&gt;"Maintenance",D831&lt;&gt;"Install",D831&lt;&gt;"Inspection"),AND(E831&lt;&gt;"Yes",E831&lt;&gt;"No"),AND(F831&lt;&gt;"Yes",F831&lt;&gt;"No"),AND(D831="Repair",G831=""),COUNT(G831:I831)&lt;COUNTA(G831:I831),MIN(G831:I831)&lt;0),"Check inputs","OK")))</f>
        <v/>
      </c>
    </row>
    <row r="832" spans="1:10" x14ac:dyDescent="0.25">
      <c r="A832" s="12"/>
      <c r="B832" s="15"/>
      <c r="C832" s="12"/>
      <c r="D832" s="12"/>
      <c r="E832" s="12"/>
      <c r="F832" s="12"/>
      <c r="G832" s="16"/>
      <c r="H832" s="16"/>
      <c r="I832" s="17"/>
      <c r="J832" s="14" t="str">
        <f>IF(COUNTA(A832:I832)=0,"",IF(OR(C832="",SUMPRODUCT(--(Technicians!$A$2:$A$26=C832))&lt;&gt;1),"Check ID",IF(OR(NOT(AND(ISNUMBER(B832),B832&gt;=18264,B832&lt;=73050)),AND(D832&lt;&gt;"Repair",D832&lt;&gt;"Maintenance",D832&lt;&gt;"Install",D832&lt;&gt;"Inspection"),AND(E832&lt;&gt;"Yes",E832&lt;&gt;"No"),AND(F832&lt;&gt;"Yes",F832&lt;&gt;"No"),AND(D832="Repair",G832=""),COUNT(G832:I832)&lt;COUNTA(G832:I832),MIN(G832:I832)&lt;0),"Check inputs","OK")))</f>
        <v/>
      </c>
    </row>
    <row r="833" spans="1:10" x14ac:dyDescent="0.25">
      <c r="A833" s="12"/>
      <c r="B833" s="15"/>
      <c r="C833" s="12"/>
      <c r="D833" s="12"/>
      <c r="E833" s="12"/>
      <c r="F833" s="12"/>
      <c r="G833" s="16"/>
      <c r="H833" s="16"/>
      <c r="I833" s="17"/>
      <c r="J833" s="14" t="str">
        <f>IF(COUNTA(A833:I833)=0,"",IF(OR(C833="",SUMPRODUCT(--(Technicians!$A$2:$A$26=C833))&lt;&gt;1),"Check ID",IF(OR(NOT(AND(ISNUMBER(B833),B833&gt;=18264,B833&lt;=73050)),AND(D833&lt;&gt;"Repair",D833&lt;&gt;"Maintenance",D833&lt;&gt;"Install",D833&lt;&gt;"Inspection"),AND(E833&lt;&gt;"Yes",E833&lt;&gt;"No"),AND(F833&lt;&gt;"Yes",F833&lt;&gt;"No"),AND(D833="Repair",G833=""),COUNT(G833:I833)&lt;COUNTA(G833:I833),MIN(G833:I833)&lt;0),"Check inputs","OK")))</f>
        <v/>
      </c>
    </row>
    <row r="834" spans="1:10" x14ac:dyDescent="0.25">
      <c r="A834" s="12"/>
      <c r="B834" s="15"/>
      <c r="C834" s="12"/>
      <c r="D834" s="12"/>
      <c r="E834" s="12"/>
      <c r="F834" s="12"/>
      <c r="G834" s="16"/>
      <c r="H834" s="16"/>
      <c r="I834" s="17"/>
      <c r="J834" s="14" t="str">
        <f>IF(COUNTA(A834:I834)=0,"",IF(OR(C834="",SUMPRODUCT(--(Technicians!$A$2:$A$26=C834))&lt;&gt;1),"Check ID",IF(OR(NOT(AND(ISNUMBER(B834),B834&gt;=18264,B834&lt;=73050)),AND(D834&lt;&gt;"Repair",D834&lt;&gt;"Maintenance",D834&lt;&gt;"Install",D834&lt;&gt;"Inspection"),AND(E834&lt;&gt;"Yes",E834&lt;&gt;"No"),AND(F834&lt;&gt;"Yes",F834&lt;&gt;"No"),AND(D834="Repair",G834=""),COUNT(G834:I834)&lt;COUNTA(G834:I834),MIN(G834:I834)&lt;0),"Check inputs","OK")))</f>
        <v/>
      </c>
    </row>
    <row r="835" spans="1:10" x14ac:dyDescent="0.25">
      <c r="A835" s="12"/>
      <c r="B835" s="15"/>
      <c r="C835" s="12"/>
      <c r="D835" s="12"/>
      <c r="E835" s="12"/>
      <c r="F835" s="12"/>
      <c r="G835" s="16"/>
      <c r="H835" s="16"/>
      <c r="I835" s="17"/>
      <c r="J835" s="14" t="str">
        <f>IF(COUNTA(A835:I835)=0,"",IF(OR(C835="",SUMPRODUCT(--(Technicians!$A$2:$A$26=C835))&lt;&gt;1),"Check ID",IF(OR(NOT(AND(ISNUMBER(B835),B835&gt;=18264,B835&lt;=73050)),AND(D835&lt;&gt;"Repair",D835&lt;&gt;"Maintenance",D835&lt;&gt;"Install",D835&lt;&gt;"Inspection"),AND(E835&lt;&gt;"Yes",E835&lt;&gt;"No"),AND(F835&lt;&gt;"Yes",F835&lt;&gt;"No"),AND(D835="Repair",G835=""),COUNT(G835:I835)&lt;COUNTA(G835:I835),MIN(G835:I835)&lt;0),"Check inputs","OK")))</f>
        <v/>
      </c>
    </row>
    <row r="836" spans="1:10" x14ac:dyDescent="0.25">
      <c r="A836" s="12"/>
      <c r="B836" s="15"/>
      <c r="C836" s="12"/>
      <c r="D836" s="12"/>
      <c r="E836" s="12"/>
      <c r="F836" s="12"/>
      <c r="G836" s="16"/>
      <c r="H836" s="16"/>
      <c r="I836" s="17"/>
      <c r="J836" s="14" t="str">
        <f>IF(COUNTA(A836:I836)=0,"",IF(OR(C836="",SUMPRODUCT(--(Technicians!$A$2:$A$26=C836))&lt;&gt;1),"Check ID",IF(OR(NOT(AND(ISNUMBER(B836),B836&gt;=18264,B836&lt;=73050)),AND(D836&lt;&gt;"Repair",D836&lt;&gt;"Maintenance",D836&lt;&gt;"Install",D836&lt;&gt;"Inspection"),AND(E836&lt;&gt;"Yes",E836&lt;&gt;"No"),AND(F836&lt;&gt;"Yes",F836&lt;&gt;"No"),AND(D836="Repair",G836=""),COUNT(G836:I836)&lt;COUNTA(G836:I836),MIN(G836:I836)&lt;0),"Check inputs","OK")))</f>
        <v/>
      </c>
    </row>
    <row r="837" spans="1:10" x14ac:dyDescent="0.25">
      <c r="A837" s="12"/>
      <c r="B837" s="15"/>
      <c r="C837" s="12"/>
      <c r="D837" s="12"/>
      <c r="E837" s="12"/>
      <c r="F837" s="12"/>
      <c r="G837" s="16"/>
      <c r="H837" s="16"/>
      <c r="I837" s="17"/>
      <c r="J837" s="14" t="str">
        <f>IF(COUNTA(A837:I837)=0,"",IF(OR(C837="",SUMPRODUCT(--(Technicians!$A$2:$A$26=C837))&lt;&gt;1),"Check ID",IF(OR(NOT(AND(ISNUMBER(B837),B837&gt;=18264,B837&lt;=73050)),AND(D837&lt;&gt;"Repair",D837&lt;&gt;"Maintenance",D837&lt;&gt;"Install",D837&lt;&gt;"Inspection"),AND(E837&lt;&gt;"Yes",E837&lt;&gt;"No"),AND(F837&lt;&gt;"Yes",F837&lt;&gt;"No"),AND(D837="Repair",G837=""),COUNT(G837:I837)&lt;COUNTA(G837:I837),MIN(G837:I837)&lt;0),"Check inputs","OK")))</f>
        <v/>
      </c>
    </row>
    <row r="838" spans="1:10" x14ac:dyDescent="0.25">
      <c r="A838" s="12"/>
      <c r="B838" s="15"/>
      <c r="C838" s="12"/>
      <c r="D838" s="12"/>
      <c r="E838" s="12"/>
      <c r="F838" s="12"/>
      <c r="G838" s="16"/>
      <c r="H838" s="16"/>
      <c r="I838" s="17"/>
      <c r="J838" s="14" t="str">
        <f>IF(COUNTA(A838:I838)=0,"",IF(OR(C838="",SUMPRODUCT(--(Technicians!$A$2:$A$26=C838))&lt;&gt;1),"Check ID",IF(OR(NOT(AND(ISNUMBER(B838),B838&gt;=18264,B838&lt;=73050)),AND(D838&lt;&gt;"Repair",D838&lt;&gt;"Maintenance",D838&lt;&gt;"Install",D838&lt;&gt;"Inspection"),AND(E838&lt;&gt;"Yes",E838&lt;&gt;"No"),AND(F838&lt;&gt;"Yes",F838&lt;&gt;"No"),AND(D838="Repair",G838=""),COUNT(G838:I838)&lt;COUNTA(G838:I838),MIN(G838:I838)&lt;0),"Check inputs","OK")))</f>
        <v/>
      </c>
    </row>
    <row r="839" spans="1:10" x14ac:dyDescent="0.25">
      <c r="A839" s="12"/>
      <c r="B839" s="15"/>
      <c r="C839" s="12"/>
      <c r="D839" s="12"/>
      <c r="E839" s="12"/>
      <c r="F839" s="12"/>
      <c r="G839" s="16"/>
      <c r="H839" s="16"/>
      <c r="I839" s="17"/>
      <c r="J839" s="14" t="str">
        <f>IF(COUNTA(A839:I839)=0,"",IF(OR(C839="",SUMPRODUCT(--(Technicians!$A$2:$A$26=C839))&lt;&gt;1),"Check ID",IF(OR(NOT(AND(ISNUMBER(B839),B839&gt;=18264,B839&lt;=73050)),AND(D839&lt;&gt;"Repair",D839&lt;&gt;"Maintenance",D839&lt;&gt;"Install",D839&lt;&gt;"Inspection"),AND(E839&lt;&gt;"Yes",E839&lt;&gt;"No"),AND(F839&lt;&gt;"Yes",F839&lt;&gt;"No"),AND(D839="Repair",G839=""),COUNT(G839:I839)&lt;COUNTA(G839:I839),MIN(G839:I839)&lt;0),"Check inputs","OK")))</f>
        <v/>
      </c>
    </row>
    <row r="840" spans="1:10" x14ac:dyDescent="0.25">
      <c r="A840" s="12"/>
      <c r="B840" s="15"/>
      <c r="C840" s="12"/>
      <c r="D840" s="12"/>
      <c r="E840" s="12"/>
      <c r="F840" s="12"/>
      <c r="G840" s="16"/>
      <c r="H840" s="16"/>
      <c r="I840" s="17"/>
      <c r="J840" s="14" t="str">
        <f>IF(COUNTA(A840:I840)=0,"",IF(OR(C840="",SUMPRODUCT(--(Technicians!$A$2:$A$26=C840))&lt;&gt;1),"Check ID",IF(OR(NOT(AND(ISNUMBER(B840),B840&gt;=18264,B840&lt;=73050)),AND(D840&lt;&gt;"Repair",D840&lt;&gt;"Maintenance",D840&lt;&gt;"Install",D840&lt;&gt;"Inspection"),AND(E840&lt;&gt;"Yes",E840&lt;&gt;"No"),AND(F840&lt;&gt;"Yes",F840&lt;&gt;"No"),AND(D840="Repair",G840=""),COUNT(G840:I840)&lt;COUNTA(G840:I840),MIN(G840:I840)&lt;0),"Check inputs","OK")))</f>
        <v/>
      </c>
    </row>
    <row r="841" spans="1:10" x14ac:dyDescent="0.25">
      <c r="A841" s="12"/>
      <c r="B841" s="15"/>
      <c r="C841" s="12"/>
      <c r="D841" s="12"/>
      <c r="E841" s="12"/>
      <c r="F841" s="12"/>
      <c r="G841" s="16"/>
      <c r="H841" s="16"/>
      <c r="I841" s="17"/>
      <c r="J841" s="14" t="str">
        <f>IF(COUNTA(A841:I841)=0,"",IF(OR(C841="",SUMPRODUCT(--(Technicians!$A$2:$A$26=C841))&lt;&gt;1),"Check ID",IF(OR(NOT(AND(ISNUMBER(B841),B841&gt;=18264,B841&lt;=73050)),AND(D841&lt;&gt;"Repair",D841&lt;&gt;"Maintenance",D841&lt;&gt;"Install",D841&lt;&gt;"Inspection"),AND(E841&lt;&gt;"Yes",E841&lt;&gt;"No"),AND(F841&lt;&gt;"Yes",F841&lt;&gt;"No"),AND(D841="Repair",G841=""),COUNT(G841:I841)&lt;COUNTA(G841:I841),MIN(G841:I841)&lt;0),"Check inputs","OK")))</f>
        <v/>
      </c>
    </row>
    <row r="842" spans="1:10" x14ac:dyDescent="0.25">
      <c r="A842" s="12"/>
      <c r="B842" s="15"/>
      <c r="C842" s="12"/>
      <c r="D842" s="12"/>
      <c r="E842" s="12"/>
      <c r="F842" s="12"/>
      <c r="G842" s="16"/>
      <c r="H842" s="16"/>
      <c r="I842" s="17"/>
      <c r="J842" s="14" t="str">
        <f>IF(COUNTA(A842:I842)=0,"",IF(OR(C842="",SUMPRODUCT(--(Technicians!$A$2:$A$26=C842))&lt;&gt;1),"Check ID",IF(OR(NOT(AND(ISNUMBER(B842),B842&gt;=18264,B842&lt;=73050)),AND(D842&lt;&gt;"Repair",D842&lt;&gt;"Maintenance",D842&lt;&gt;"Install",D842&lt;&gt;"Inspection"),AND(E842&lt;&gt;"Yes",E842&lt;&gt;"No"),AND(F842&lt;&gt;"Yes",F842&lt;&gt;"No"),AND(D842="Repair",G842=""),COUNT(G842:I842)&lt;COUNTA(G842:I842),MIN(G842:I842)&lt;0),"Check inputs","OK")))</f>
        <v/>
      </c>
    </row>
    <row r="843" spans="1:10" x14ac:dyDescent="0.25">
      <c r="A843" s="12"/>
      <c r="B843" s="15"/>
      <c r="C843" s="12"/>
      <c r="D843" s="12"/>
      <c r="E843" s="12"/>
      <c r="F843" s="12"/>
      <c r="G843" s="16"/>
      <c r="H843" s="16"/>
      <c r="I843" s="17"/>
      <c r="J843" s="14" t="str">
        <f>IF(COUNTA(A843:I843)=0,"",IF(OR(C843="",SUMPRODUCT(--(Technicians!$A$2:$A$26=C843))&lt;&gt;1),"Check ID",IF(OR(NOT(AND(ISNUMBER(B843),B843&gt;=18264,B843&lt;=73050)),AND(D843&lt;&gt;"Repair",D843&lt;&gt;"Maintenance",D843&lt;&gt;"Install",D843&lt;&gt;"Inspection"),AND(E843&lt;&gt;"Yes",E843&lt;&gt;"No"),AND(F843&lt;&gt;"Yes",F843&lt;&gt;"No"),AND(D843="Repair",G843=""),COUNT(G843:I843)&lt;COUNTA(G843:I843),MIN(G843:I843)&lt;0),"Check inputs","OK")))</f>
        <v/>
      </c>
    </row>
    <row r="844" spans="1:10" x14ac:dyDescent="0.25">
      <c r="A844" s="12"/>
      <c r="B844" s="15"/>
      <c r="C844" s="12"/>
      <c r="D844" s="12"/>
      <c r="E844" s="12"/>
      <c r="F844" s="12"/>
      <c r="G844" s="16"/>
      <c r="H844" s="16"/>
      <c r="I844" s="17"/>
      <c r="J844" s="14" t="str">
        <f>IF(COUNTA(A844:I844)=0,"",IF(OR(C844="",SUMPRODUCT(--(Technicians!$A$2:$A$26=C844))&lt;&gt;1),"Check ID",IF(OR(NOT(AND(ISNUMBER(B844),B844&gt;=18264,B844&lt;=73050)),AND(D844&lt;&gt;"Repair",D844&lt;&gt;"Maintenance",D844&lt;&gt;"Install",D844&lt;&gt;"Inspection"),AND(E844&lt;&gt;"Yes",E844&lt;&gt;"No"),AND(F844&lt;&gt;"Yes",F844&lt;&gt;"No"),AND(D844="Repair",G844=""),COUNT(G844:I844)&lt;COUNTA(G844:I844),MIN(G844:I844)&lt;0),"Check inputs","OK")))</f>
        <v/>
      </c>
    </row>
    <row r="845" spans="1:10" x14ac:dyDescent="0.25">
      <c r="A845" s="12"/>
      <c r="B845" s="15"/>
      <c r="C845" s="12"/>
      <c r="D845" s="12"/>
      <c r="E845" s="12"/>
      <c r="F845" s="12"/>
      <c r="G845" s="16"/>
      <c r="H845" s="16"/>
      <c r="I845" s="17"/>
      <c r="J845" s="14" t="str">
        <f>IF(COUNTA(A845:I845)=0,"",IF(OR(C845="",SUMPRODUCT(--(Technicians!$A$2:$A$26=C845))&lt;&gt;1),"Check ID",IF(OR(NOT(AND(ISNUMBER(B845),B845&gt;=18264,B845&lt;=73050)),AND(D845&lt;&gt;"Repair",D845&lt;&gt;"Maintenance",D845&lt;&gt;"Install",D845&lt;&gt;"Inspection"),AND(E845&lt;&gt;"Yes",E845&lt;&gt;"No"),AND(F845&lt;&gt;"Yes",F845&lt;&gt;"No"),AND(D845="Repair",G845=""),COUNT(G845:I845)&lt;COUNTA(G845:I845),MIN(G845:I845)&lt;0),"Check inputs","OK")))</f>
        <v/>
      </c>
    </row>
    <row r="846" spans="1:10" x14ac:dyDescent="0.25">
      <c r="A846" s="12"/>
      <c r="B846" s="15"/>
      <c r="C846" s="12"/>
      <c r="D846" s="12"/>
      <c r="E846" s="12"/>
      <c r="F846" s="12"/>
      <c r="G846" s="16"/>
      <c r="H846" s="16"/>
      <c r="I846" s="17"/>
      <c r="J846" s="14" t="str">
        <f>IF(COUNTA(A846:I846)=0,"",IF(OR(C846="",SUMPRODUCT(--(Technicians!$A$2:$A$26=C846))&lt;&gt;1),"Check ID",IF(OR(NOT(AND(ISNUMBER(B846),B846&gt;=18264,B846&lt;=73050)),AND(D846&lt;&gt;"Repair",D846&lt;&gt;"Maintenance",D846&lt;&gt;"Install",D846&lt;&gt;"Inspection"),AND(E846&lt;&gt;"Yes",E846&lt;&gt;"No"),AND(F846&lt;&gt;"Yes",F846&lt;&gt;"No"),AND(D846="Repair",G846=""),COUNT(G846:I846)&lt;COUNTA(G846:I846),MIN(G846:I846)&lt;0),"Check inputs","OK")))</f>
        <v/>
      </c>
    </row>
    <row r="847" spans="1:10" x14ac:dyDescent="0.25">
      <c r="A847" s="12"/>
      <c r="B847" s="15"/>
      <c r="C847" s="12"/>
      <c r="D847" s="12"/>
      <c r="E847" s="12"/>
      <c r="F847" s="12"/>
      <c r="G847" s="16"/>
      <c r="H847" s="16"/>
      <c r="I847" s="17"/>
      <c r="J847" s="14" t="str">
        <f>IF(COUNTA(A847:I847)=0,"",IF(OR(C847="",SUMPRODUCT(--(Technicians!$A$2:$A$26=C847))&lt;&gt;1),"Check ID",IF(OR(NOT(AND(ISNUMBER(B847),B847&gt;=18264,B847&lt;=73050)),AND(D847&lt;&gt;"Repair",D847&lt;&gt;"Maintenance",D847&lt;&gt;"Install",D847&lt;&gt;"Inspection"),AND(E847&lt;&gt;"Yes",E847&lt;&gt;"No"),AND(F847&lt;&gt;"Yes",F847&lt;&gt;"No"),AND(D847="Repair",G847=""),COUNT(G847:I847)&lt;COUNTA(G847:I847),MIN(G847:I847)&lt;0),"Check inputs","OK")))</f>
        <v/>
      </c>
    </row>
    <row r="848" spans="1:10" x14ac:dyDescent="0.25">
      <c r="A848" s="12"/>
      <c r="B848" s="15"/>
      <c r="C848" s="12"/>
      <c r="D848" s="12"/>
      <c r="E848" s="12"/>
      <c r="F848" s="12"/>
      <c r="G848" s="16"/>
      <c r="H848" s="16"/>
      <c r="I848" s="17"/>
      <c r="J848" s="14" t="str">
        <f>IF(COUNTA(A848:I848)=0,"",IF(OR(C848="",SUMPRODUCT(--(Technicians!$A$2:$A$26=C848))&lt;&gt;1),"Check ID",IF(OR(NOT(AND(ISNUMBER(B848),B848&gt;=18264,B848&lt;=73050)),AND(D848&lt;&gt;"Repair",D848&lt;&gt;"Maintenance",D848&lt;&gt;"Install",D848&lt;&gt;"Inspection"),AND(E848&lt;&gt;"Yes",E848&lt;&gt;"No"),AND(F848&lt;&gt;"Yes",F848&lt;&gt;"No"),AND(D848="Repair",G848=""),COUNT(G848:I848)&lt;COUNTA(G848:I848),MIN(G848:I848)&lt;0),"Check inputs","OK")))</f>
        <v/>
      </c>
    </row>
    <row r="849" spans="1:10" x14ac:dyDescent="0.25">
      <c r="A849" s="12"/>
      <c r="B849" s="15"/>
      <c r="C849" s="12"/>
      <c r="D849" s="12"/>
      <c r="E849" s="12"/>
      <c r="F849" s="12"/>
      <c r="G849" s="16"/>
      <c r="H849" s="16"/>
      <c r="I849" s="17"/>
      <c r="J849" s="14" t="str">
        <f>IF(COUNTA(A849:I849)=0,"",IF(OR(C849="",SUMPRODUCT(--(Technicians!$A$2:$A$26=C849))&lt;&gt;1),"Check ID",IF(OR(NOT(AND(ISNUMBER(B849),B849&gt;=18264,B849&lt;=73050)),AND(D849&lt;&gt;"Repair",D849&lt;&gt;"Maintenance",D849&lt;&gt;"Install",D849&lt;&gt;"Inspection"),AND(E849&lt;&gt;"Yes",E849&lt;&gt;"No"),AND(F849&lt;&gt;"Yes",F849&lt;&gt;"No"),AND(D849="Repair",G849=""),COUNT(G849:I849)&lt;COUNTA(G849:I849),MIN(G849:I849)&lt;0),"Check inputs","OK")))</f>
        <v/>
      </c>
    </row>
    <row r="850" spans="1:10" x14ac:dyDescent="0.25">
      <c r="A850" s="12"/>
      <c r="B850" s="15"/>
      <c r="C850" s="12"/>
      <c r="D850" s="12"/>
      <c r="E850" s="12"/>
      <c r="F850" s="12"/>
      <c r="G850" s="16"/>
      <c r="H850" s="16"/>
      <c r="I850" s="17"/>
      <c r="J850" s="14" t="str">
        <f>IF(COUNTA(A850:I850)=0,"",IF(OR(C850="",SUMPRODUCT(--(Technicians!$A$2:$A$26=C850))&lt;&gt;1),"Check ID",IF(OR(NOT(AND(ISNUMBER(B850),B850&gt;=18264,B850&lt;=73050)),AND(D850&lt;&gt;"Repair",D850&lt;&gt;"Maintenance",D850&lt;&gt;"Install",D850&lt;&gt;"Inspection"),AND(E850&lt;&gt;"Yes",E850&lt;&gt;"No"),AND(F850&lt;&gt;"Yes",F850&lt;&gt;"No"),AND(D850="Repair",G850=""),COUNT(G850:I850)&lt;COUNTA(G850:I850),MIN(G850:I850)&lt;0),"Check inputs","OK")))</f>
        <v/>
      </c>
    </row>
    <row r="851" spans="1:10" x14ac:dyDescent="0.25">
      <c r="A851" s="12"/>
      <c r="B851" s="15"/>
      <c r="C851" s="12"/>
      <c r="D851" s="12"/>
      <c r="E851" s="12"/>
      <c r="F851" s="12"/>
      <c r="G851" s="16"/>
      <c r="H851" s="16"/>
      <c r="I851" s="17"/>
      <c r="J851" s="14" t="str">
        <f>IF(COUNTA(A851:I851)=0,"",IF(OR(C851="",SUMPRODUCT(--(Technicians!$A$2:$A$26=C851))&lt;&gt;1),"Check ID",IF(OR(NOT(AND(ISNUMBER(B851),B851&gt;=18264,B851&lt;=73050)),AND(D851&lt;&gt;"Repair",D851&lt;&gt;"Maintenance",D851&lt;&gt;"Install",D851&lt;&gt;"Inspection"),AND(E851&lt;&gt;"Yes",E851&lt;&gt;"No"),AND(F851&lt;&gt;"Yes",F851&lt;&gt;"No"),AND(D851="Repair",G851=""),COUNT(G851:I851)&lt;COUNTA(G851:I851),MIN(G851:I851)&lt;0),"Check inputs","OK")))</f>
        <v/>
      </c>
    </row>
    <row r="852" spans="1:10" x14ac:dyDescent="0.25">
      <c r="A852" s="12"/>
      <c r="B852" s="15"/>
      <c r="C852" s="12"/>
      <c r="D852" s="12"/>
      <c r="E852" s="12"/>
      <c r="F852" s="12"/>
      <c r="G852" s="16"/>
      <c r="H852" s="16"/>
      <c r="I852" s="17"/>
      <c r="J852" s="14" t="str">
        <f>IF(COUNTA(A852:I852)=0,"",IF(OR(C852="",SUMPRODUCT(--(Technicians!$A$2:$A$26=C852))&lt;&gt;1),"Check ID",IF(OR(NOT(AND(ISNUMBER(B852),B852&gt;=18264,B852&lt;=73050)),AND(D852&lt;&gt;"Repair",D852&lt;&gt;"Maintenance",D852&lt;&gt;"Install",D852&lt;&gt;"Inspection"),AND(E852&lt;&gt;"Yes",E852&lt;&gt;"No"),AND(F852&lt;&gt;"Yes",F852&lt;&gt;"No"),AND(D852="Repair",G852=""),COUNT(G852:I852)&lt;COUNTA(G852:I852),MIN(G852:I852)&lt;0),"Check inputs","OK")))</f>
        <v/>
      </c>
    </row>
    <row r="853" spans="1:10" x14ac:dyDescent="0.25">
      <c r="A853" s="12"/>
      <c r="B853" s="15"/>
      <c r="C853" s="12"/>
      <c r="D853" s="12"/>
      <c r="E853" s="12"/>
      <c r="F853" s="12"/>
      <c r="G853" s="16"/>
      <c r="H853" s="16"/>
      <c r="I853" s="17"/>
      <c r="J853" s="14" t="str">
        <f>IF(COUNTA(A853:I853)=0,"",IF(OR(C853="",SUMPRODUCT(--(Technicians!$A$2:$A$26=C853))&lt;&gt;1),"Check ID",IF(OR(NOT(AND(ISNUMBER(B853),B853&gt;=18264,B853&lt;=73050)),AND(D853&lt;&gt;"Repair",D853&lt;&gt;"Maintenance",D853&lt;&gt;"Install",D853&lt;&gt;"Inspection"),AND(E853&lt;&gt;"Yes",E853&lt;&gt;"No"),AND(F853&lt;&gt;"Yes",F853&lt;&gt;"No"),AND(D853="Repair",G853=""),COUNT(G853:I853)&lt;COUNTA(G853:I853),MIN(G853:I853)&lt;0),"Check inputs","OK")))</f>
        <v/>
      </c>
    </row>
    <row r="854" spans="1:10" x14ac:dyDescent="0.25">
      <c r="A854" s="12"/>
      <c r="B854" s="15"/>
      <c r="C854" s="12"/>
      <c r="D854" s="12"/>
      <c r="E854" s="12"/>
      <c r="F854" s="12"/>
      <c r="G854" s="16"/>
      <c r="H854" s="16"/>
      <c r="I854" s="17"/>
      <c r="J854" s="14" t="str">
        <f>IF(COUNTA(A854:I854)=0,"",IF(OR(C854="",SUMPRODUCT(--(Technicians!$A$2:$A$26=C854))&lt;&gt;1),"Check ID",IF(OR(NOT(AND(ISNUMBER(B854),B854&gt;=18264,B854&lt;=73050)),AND(D854&lt;&gt;"Repair",D854&lt;&gt;"Maintenance",D854&lt;&gt;"Install",D854&lt;&gt;"Inspection"),AND(E854&lt;&gt;"Yes",E854&lt;&gt;"No"),AND(F854&lt;&gt;"Yes",F854&lt;&gt;"No"),AND(D854="Repair",G854=""),COUNT(G854:I854)&lt;COUNTA(G854:I854),MIN(G854:I854)&lt;0),"Check inputs","OK")))</f>
        <v/>
      </c>
    </row>
    <row r="855" spans="1:10" x14ac:dyDescent="0.25">
      <c r="A855" s="12"/>
      <c r="B855" s="15"/>
      <c r="C855" s="12"/>
      <c r="D855" s="12"/>
      <c r="E855" s="12"/>
      <c r="F855" s="12"/>
      <c r="G855" s="16"/>
      <c r="H855" s="16"/>
      <c r="I855" s="17"/>
      <c r="J855" s="14" t="str">
        <f>IF(COUNTA(A855:I855)=0,"",IF(OR(C855="",SUMPRODUCT(--(Technicians!$A$2:$A$26=C855))&lt;&gt;1),"Check ID",IF(OR(NOT(AND(ISNUMBER(B855),B855&gt;=18264,B855&lt;=73050)),AND(D855&lt;&gt;"Repair",D855&lt;&gt;"Maintenance",D855&lt;&gt;"Install",D855&lt;&gt;"Inspection"),AND(E855&lt;&gt;"Yes",E855&lt;&gt;"No"),AND(F855&lt;&gt;"Yes",F855&lt;&gt;"No"),AND(D855="Repair",G855=""),COUNT(G855:I855)&lt;COUNTA(G855:I855),MIN(G855:I855)&lt;0),"Check inputs","OK")))</f>
        <v/>
      </c>
    </row>
    <row r="856" spans="1:10" x14ac:dyDescent="0.25">
      <c r="A856" s="12"/>
      <c r="B856" s="15"/>
      <c r="C856" s="12"/>
      <c r="D856" s="12"/>
      <c r="E856" s="12"/>
      <c r="F856" s="12"/>
      <c r="G856" s="16"/>
      <c r="H856" s="16"/>
      <c r="I856" s="17"/>
      <c r="J856" s="14" t="str">
        <f>IF(COUNTA(A856:I856)=0,"",IF(OR(C856="",SUMPRODUCT(--(Technicians!$A$2:$A$26=C856))&lt;&gt;1),"Check ID",IF(OR(NOT(AND(ISNUMBER(B856),B856&gt;=18264,B856&lt;=73050)),AND(D856&lt;&gt;"Repair",D856&lt;&gt;"Maintenance",D856&lt;&gt;"Install",D856&lt;&gt;"Inspection"),AND(E856&lt;&gt;"Yes",E856&lt;&gt;"No"),AND(F856&lt;&gt;"Yes",F856&lt;&gt;"No"),AND(D856="Repair",G856=""),COUNT(G856:I856)&lt;COUNTA(G856:I856),MIN(G856:I856)&lt;0),"Check inputs","OK")))</f>
        <v/>
      </c>
    </row>
    <row r="857" spans="1:10" x14ac:dyDescent="0.25">
      <c r="A857" s="12"/>
      <c r="B857" s="15"/>
      <c r="C857" s="12"/>
      <c r="D857" s="12"/>
      <c r="E857" s="12"/>
      <c r="F857" s="12"/>
      <c r="G857" s="16"/>
      <c r="H857" s="16"/>
      <c r="I857" s="17"/>
      <c r="J857" s="14" t="str">
        <f>IF(COUNTA(A857:I857)=0,"",IF(OR(C857="",SUMPRODUCT(--(Technicians!$A$2:$A$26=C857))&lt;&gt;1),"Check ID",IF(OR(NOT(AND(ISNUMBER(B857),B857&gt;=18264,B857&lt;=73050)),AND(D857&lt;&gt;"Repair",D857&lt;&gt;"Maintenance",D857&lt;&gt;"Install",D857&lt;&gt;"Inspection"),AND(E857&lt;&gt;"Yes",E857&lt;&gt;"No"),AND(F857&lt;&gt;"Yes",F857&lt;&gt;"No"),AND(D857="Repair",G857=""),COUNT(G857:I857)&lt;COUNTA(G857:I857),MIN(G857:I857)&lt;0),"Check inputs","OK")))</f>
        <v/>
      </c>
    </row>
    <row r="858" spans="1:10" x14ac:dyDescent="0.25">
      <c r="A858" s="12"/>
      <c r="B858" s="15"/>
      <c r="C858" s="12"/>
      <c r="D858" s="12"/>
      <c r="E858" s="12"/>
      <c r="F858" s="12"/>
      <c r="G858" s="16"/>
      <c r="H858" s="16"/>
      <c r="I858" s="17"/>
      <c r="J858" s="14" t="str">
        <f>IF(COUNTA(A858:I858)=0,"",IF(OR(C858="",SUMPRODUCT(--(Technicians!$A$2:$A$26=C858))&lt;&gt;1),"Check ID",IF(OR(NOT(AND(ISNUMBER(B858),B858&gt;=18264,B858&lt;=73050)),AND(D858&lt;&gt;"Repair",D858&lt;&gt;"Maintenance",D858&lt;&gt;"Install",D858&lt;&gt;"Inspection"),AND(E858&lt;&gt;"Yes",E858&lt;&gt;"No"),AND(F858&lt;&gt;"Yes",F858&lt;&gt;"No"),AND(D858="Repair",G858=""),COUNT(G858:I858)&lt;COUNTA(G858:I858),MIN(G858:I858)&lt;0),"Check inputs","OK")))</f>
        <v/>
      </c>
    </row>
    <row r="859" spans="1:10" x14ac:dyDescent="0.25">
      <c r="A859" s="12"/>
      <c r="B859" s="15"/>
      <c r="C859" s="12"/>
      <c r="D859" s="12"/>
      <c r="E859" s="12"/>
      <c r="F859" s="12"/>
      <c r="G859" s="16"/>
      <c r="H859" s="16"/>
      <c r="I859" s="17"/>
      <c r="J859" s="14" t="str">
        <f>IF(COUNTA(A859:I859)=0,"",IF(OR(C859="",SUMPRODUCT(--(Technicians!$A$2:$A$26=C859))&lt;&gt;1),"Check ID",IF(OR(NOT(AND(ISNUMBER(B859),B859&gt;=18264,B859&lt;=73050)),AND(D859&lt;&gt;"Repair",D859&lt;&gt;"Maintenance",D859&lt;&gt;"Install",D859&lt;&gt;"Inspection"),AND(E859&lt;&gt;"Yes",E859&lt;&gt;"No"),AND(F859&lt;&gt;"Yes",F859&lt;&gt;"No"),AND(D859="Repair",G859=""),COUNT(G859:I859)&lt;COUNTA(G859:I859),MIN(G859:I859)&lt;0),"Check inputs","OK")))</f>
        <v/>
      </c>
    </row>
    <row r="860" spans="1:10" x14ac:dyDescent="0.25">
      <c r="A860" s="12"/>
      <c r="B860" s="15"/>
      <c r="C860" s="12"/>
      <c r="D860" s="12"/>
      <c r="E860" s="12"/>
      <c r="F860" s="12"/>
      <c r="G860" s="16"/>
      <c r="H860" s="16"/>
      <c r="I860" s="17"/>
      <c r="J860" s="14" t="str">
        <f>IF(COUNTA(A860:I860)=0,"",IF(OR(C860="",SUMPRODUCT(--(Technicians!$A$2:$A$26=C860))&lt;&gt;1),"Check ID",IF(OR(NOT(AND(ISNUMBER(B860),B860&gt;=18264,B860&lt;=73050)),AND(D860&lt;&gt;"Repair",D860&lt;&gt;"Maintenance",D860&lt;&gt;"Install",D860&lt;&gt;"Inspection"),AND(E860&lt;&gt;"Yes",E860&lt;&gt;"No"),AND(F860&lt;&gt;"Yes",F860&lt;&gt;"No"),AND(D860="Repair",G860=""),COUNT(G860:I860)&lt;COUNTA(G860:I860),MIN(G860:I860)&lt;0),"Check inputs","OK")))</f>
        <v/>
      </c>
    </row>
    <row r="861" spans="1:10" x14ac:dyDescent="0.25">
      <c r="A861" s="12"/>
      <c r="B861" s="15"/>
      <c r="C861" s="12"/>
      <c r="D861" s="12"/>
      <c r="E861" s="12"/>
      <c r="F861" s="12"/>
      <c r="G861" s="16"/>
      <c r="H861" s="16"/>
      <c r="I861" s="17"/>
      <c r="J861" s="14" t="str">
        <f>IF(COUNTA(A861:I861)=0,"",IF(OR(C861="",SUMPRODUCT(--(Technicians!$A$2:$A$26=C861))&lt;&gt;1),"Check ID",IF(OR(NOT(AND(ISNUMBER(B861),B861&gt;=18264,B861&lt;=73050)),AND(D861&lt;&gt;"Repair",D861&lt;&gt;"Maintenance",D861&lt;&gt;"Install",D861&lt;&gt;"Inspection"),AND(E861&lt;&gt;"Yes",E861&lt;&gt;"No"),AND(F861&lt;&gt;"Yes",F861&lt;&gt;"No"),AND(D861="Repair",G861=""),COUNT(G861:I861)&lt;COUNTA(G861:I861),MIN(G861:I861)&lt;0),"Check inputs","OK")))</f>
        <v/>
      </c>
    </row>
    <row r="862" spans="1:10" x14ac:dyDescent="0.25">
      <c r="A862" s="12"/>
      <c r="B862" s="15"/>
      <c r="C862" s="12"/>
      <c r="D862" s="12"/>
      <c r="E862" s="12"/>
      <c r="F862" s="12"/>
      <c r="G862" s="16"/>
      <c r="H862" s="16"/>
      <c r="I862" s="17"/>
      <c r="J862" s="14" t="str">
        <f>IF(COUNTA(A862:I862)=0,"",IF(OR(C862="",SUMPRODUCT(--(Technicians!$A$2:$A$26=C862))&lt;&gt;1),"Check ID",IF(OR(NOT(AND(ISNUMBER(B862),B862&gt;=18264,B862&lt;=73050)),AND(D862&lt;&gt;"Repair",D862&lt;&gt;"Maintenance",D862&lt;&gt;"Install",D862&lt;&gt;"Inspection"),AND(E862&lt;&gt;"Yes",E862&lt;&gt;"No"),AND(F862&lt;&gt;"Yes",F862&lt;&gt;"No"),AND(D862="Repair",G862=""),COUNT(G862:I862)&lt;COUNTA(G862:I862),MIN(G862:I862)&lt;0),"Check inputs","OK")))</f>
        <v/>
      </c>
    </row>
    <row r="863" spans="1:10" x14ac:dyDescent="0.25">
      <c r="A863" s="12"/>
      <c r="B863" s="15"/>
      <c r="C863" s="12"/>
      <c r="D863" s="12"/>
      <c r="E863" s="12"/>
      <c r="F863" s="12"/>
      <c r="G863" s="16"/>
      <c r="H863" s="16"/>
      <c r="I863" s="17"/>
      <c r="J863" s="14" t="str">
        <f>IF(COUNTA(A863:I863)=0,"",IF(OR(C863="",SUMPRODUCT(--(Technicians!$A$2:$A$26=C863))&lt;&gt;1),"Check ID",IF(OR(NOT(AND(ISNUMBER(B863),B863&gt;=18264,B863&lt;=73050)),AND(D863&lt;&gt;"Repair",D863&lt;&gt;"Maintenance",D863&lt;&gt;"Install",D863&lt;&gt;"Inspection"),AND(E863&lt;&gt;"Yes",E863&lt;&gt;"No"),AND(F863&lt;&gt;"Yes",F863&lt;&gt;"No"),AND(D863="Repair",G863=""),COUNT(G863:I863)&lt;COUNTA(G863:I863),MIN(G863:I863)&lt;0),"Check inputs","OK")))</f>
        <v/>
      </c>
    </row>
    <row r="864" spans="1:10" x14ac:dyDescent="0.25">
      <c r="A864" s="12"/>
      <c r="B864" s="15"/>
      <c r="C864" s="12"/>
      <c r="D864" s="12"/>
      <c r="E864" s="12"/>
      <c r="F864" s="12"/>
      <c r="G864" s="16"/>
      <c r="H864" s="16"/>
      <c r="I864" s="17"/>
      <c r="J864" s="14" t="str">
        <f>IF(COUNTA(A864:I864)=0,"",IF(OR(C864="",SUMPRODUCT(--(Technicians!$A$2:$A$26=C864))&lt;&gt;1),"Check ID",IF(OR(NOT(AND(ISNUMBER(B864),B864&gt;=18264,B864&lt;=73050)),AND(D864&lt;&gt;"Repair",D864&lt;&gt;"Maintenance",D864&lt;&gt;"Install",D864&lt;&gt;"Inspection"),AND(E864&lt;&gt;"Yes",E864&lt;&gt;"No"),AND(F864&lt;&gt;"Yes",F864&lt;&gt;"No"),AND(D864="Repair",G864=""),COUNT(G864:I864)&lt;COUNTA(G864:I864),MIN(G864:I864)&lt;0),"Check inputs","OK")))</f>
        <v/>
      </c>
    </row>
    <row r="865" spans="1:10" x14ac:dyDescent="0.25">
      <c r="A865" s="12"/>
      <c r="B865" s="15"/>
      <c r="C865" s="12"/>
      <c r="D865" s="12"/>
      <c r="E865" s="12"/>
      <c r="F865" s="12"/>
      <c r="G865" s="16"/>
      <c r="H865" s="16"/>
      <c r="I865" s="17"/>
      <c r="J865" s="14" t="str">
        <f>IF(COUNTA(A865:I865)=0,"",IF(OR(C865="",SUMPRODUCT(--(Technicians!$A$2:$A$26=C865))&lt;&gt;1),"Check ID",IF(OR(NOT(AND(ISNUMBER(B865),B865&gt;=18264,B865&lt;=73050)),AND(D865&lt;&gt;"Repair",D865&lt;&gt;"Maintenance",D865&lt;&gt;"Install",D865&lt;&gt;"Inspection"),AND(E865&lt;&gt;"Yes",E865&lt;&gt;"No"),AND(F865&lt;&gt;"Yes",F865&lt;&gt;"No"),AND(D865="Repair",G865=""),COUNT(G865:I865)&lt;COUNTA(G865:I865),MIN(G865:I865)&lt;0),"Check inputs","OK")))</f>
        <v/>
      </c>
    </row>
    <row r="866" spans="1:10" x14ac:dyDescent="0.25">
      <c r="A866" s="12"/>
      <c r="B866" s="15"/>
      <c r="C866" s="12"/>
      <c r="D866" s="12"/>
      <c r="E866" s="12"/>
      <c r="F866" s="12"/>
      <c r="G866" s="16"/>
      <c r="H866" s="16"/>
      <c r="I866" s="17"/>
      <c r="J866" s="14" t="str">
        <f>IF(COUNTA(A866:I866)=0,"",IF(OR(C866="",SUMPRODUCT(--(Technicians!$A$2:$A$26=C866))&lt;&gt;1),"Check ID",IF(OR(NOT(AND(ISNUMBER(B866),B866&gt;=18264,B866&lt;=73050)),AND(D866&lt;&gt;"Repair",D866&lt;&gt;"Maintenance",D866&lt;&gt;"Install",D866&lt;&gt;"Inspection"),AND(E866&lt;&gt;"Yes",E866&lt;&gt;"No"),AND(F866&lt;&gt;"Yes",F866&lt;&gt;"No"),AND(D866="Repair",G866=""),COUNT(G866:I866)&lt;COUNTA(G866:I866),MIN(G866:I866)&lt;0),"Check inputs","OK")))</f>
        <v/>
      </c>
    </row>
    <row r="867" spans="1:10" x14ac:dyDescent="0.25">
      <c r="A867" s="12"/>
      <c r="B867" s="15"/>
      <c r="C867" s="12"/>
      <c r="D867" s="12"/>
      <c r="E867" s="12"/>
      <c r="F867" s="12"/>
      <c r="G867" s="16"/>
      <c r="H867" s="16"/>
      <c r="I867" s="17"/>
      <c r="J867" s="14" t="str">
        <f>IF(COUNTA(A867:I867)=0,"",IF(OR(C867="",SUMPRODUCT(--(Technicians!$A$2:$A$26=C867))&lt;&gt;1),"Check ID",IF(OR(NOT(AND(ISNUMBER(B867),B867&gt;=18264,B867&lt;=73050)),AND(D867&lt;&gt;"Repair",D867&lt;&gt;"Maintenance",D867&lt;&gt;"Install",D867&lt;&gt;"Inspection"),AND(E867&lt;&gt;"Yes",E867&lt;&gt;"No"),AND(F867&lt;&gt;"Yes",F867&lt;&gt;"No"),AND(D867="Repair",G867=""),COUNT(G867:I867)&lt;COUNTA(G867:I867),MIN(G867:I867)&lt;0),"Check inputs","OK")))</f>
        <v/>
      </c>
    </row>
    <row r="868" spans="1:10" x14ac:dyDescent="0.25">
      <c r="A868" s="12"/>
      <c r="B868" s="15"/>
      <c r="C868" s="12"/>
      <c r="D868" s="12"/>
      <c r="E868" s="12"/>
      <c r="F868" s="12"/>
      <c r="G868" s="16"/>
      <c r="H868" s="16"/>
      <c r="I868" s="17"/>
      <c r="J868" s="14" t="str">
        <f>IF(COUNTA(A868:I868)=0,"",IF(OR(C868="",SUMPRODUCT(--(Technicians!$A$2:$A$26=C868))&lt;&gt;1),"Check ID",IF(OR(NOT(AND(ISNUMBER(B868),B868&gt;=18264,B868&lt;=73050)),AND(D868&lt;&gt;"Repair",D868&lt;&gt;"Maintenance",D868&lt;&gt;"Install",D868&lt;&gt;"Inspection"),AND(E868&lt;&gt;"Yes",E868&lt;&gt;"No"),AND(F868&lt;&gt;"Yes",F868&lt;&gt;"No"),AND(D868="Repair",G868=""),COUNT(G868:I868)&lt;COUNTA(G868:I868),MIN(G868:I868)&lt;0),"Check inputs","OK")))</f>
        <v/>
      </c>
    </row>
    <row r="869" spans="1:10" x14ac:dyDescent="0.25">
      <c r="A869" s="12"/>
      <c r="B869" s="15"/>
      <c r="C869" s="12"/>
      <c r="D869" s="12"/>
      <c r="E869" s="12"/>
      <c r="F869" s="12"/>
      <c r="G869" s="16"/>
      <c r="H869" s="16"/>
      <c r="I869" s="17"/>
      <c r="J869" s="14" t="str">
        <f>IF(COUNTA(A869:I869)=0,"",IF(OR(C869="",SUMPRODUCT(--(Technicians!$A$2:$A$26=C869))&lt;&gt;1),"Check ID",IF(OR(NOT(AND(ISNUMBER(B869),B869&gt;=18264,B869&lt;=73050)),AND(D869&lt;&gt;"Repair",D869&lt;&gt;"Maintenance",D869&lt;&gt;"Install",D869&lt;&gt;"Inspection"),AND(E869&lt;&gt;"Yes",E869&lt;&gt;"No"),AND(F869&lt;&gt;"Yes",F869&lt;&gt;"No"),AND(D869="Repair",G869=""),COUNT(G869:I869)&lt;COUNTA(G869:I869),MIN(G869:I869)&lt;0),"Check inputs","OK")))</f>
        <v/>
      </c>
    </row>
    <row r="870" spans="1:10" x14ac:dyDescent="0.25">
      <c r="A870" s="12"/>
      <c r="B870" s="15"/>
      <c r="C870" s="12"/>
      <c r="D870" s="12"/>
      <c r="E870" s="12"/>
      <c r="F870" s="12"/>
      <c r="G870" s="16"/>
      <c r="H870" s="16"/>
      <c r="I870" s="17"/>
      <c r="J870" s="14" t="str">
        <f>IF(COUNTA(A870:I870)=0,"",IF(OR(C870="",SUMPRODUCT(--(Technicians!$A$2:$A$26=C870))&lt;&gt;1),"Check ID",IF(OR(NOT(AND(ISNUMBER(B870),B870&gt;=18264,B870&lt;=73050)),AND(D870&lt;&gt;"Repair",D870&lt;&gt;"Maintenance",D870&lt;&gt;"Install",D870&lt;&gt;"Inspection"),AND(E870&lt;&gt;"Yes",E870&lt;&gt;"No"),AND(F870&lt;&gt;"Yes",F870&lt;&gt;"No"),AND(D870="Repair",G870=""),COUNT(G870:I870)&lt;COUNTA(G870:I870),MIN(G870:I870)&lt;0),"Check inputs","OK")))</f>
        <v/>
      </c>
    </row>
    <row r="871" spans="1:10" x14ac:dyDescent="0.25">
      <c r="A871" s="12"/>
      <c r="B871" s="15"/>
      <c r="C871" s="12"/>
      <c r="D871" s="12"/>
      <c r="E871" s="12"/>
      <c r="F871" s="12"/>
      <c r="G871" s="16"/>
      <c r="H871" s="16"/>
      <c r="I871" s="17"/>
      <c r="J871" s="14" t="str">
        <f>IF(COUNTA(A871:I871)=0,"",IF(OR(C871="",SUMPRODUCT(--(Technicians!$A$2:$A$26=C871))&lt;&gt;1),"Check ID",IF(OR(NOT(AND(ISNUMBER(B871),B871&gt;=18264,B871&lt;=73050)),AND(D871&lt;&gt;"Repair",D871&lt;&gt;"Maintenance",D871&lt;&gt;"Install",D871&lt;&gt;"Inspection"),AND(E871&lt;&gt;"Yes",E871&lt;&gt;"No"),AND(F871&lt;&gt;"Yes",F871&lt;&gt;"No"),AND(D871="Repair",G871=""),COUNT(G871:I871)&lt;COUNTA(G871:I871),MIN(G871:I871)&lt;0),"Check inputs","OK")))</f>
        <v/>
      </c>
    </row>
    <row r="872" spans="1:10" x14ac:dyDescent="0.25">
      <c r="A872" s="12"/>
      <c r="B872" s="15"/>
      <c r="C872" s="12"/>
      <c r="D872" s="12"/>
      <c r="E872" s="12"/>
      <c r="F872" s="12"/>
      <c r="G872" s="16"/>
      <c r="H872" s="16"/>
      <c r="I872" s="17"/>
      <c r="J872" s="14" t="str">
        <f>IF(COUNTA(A872:I872)=0,"",IF(OR(C872="",SUMPRODUCT(--(Technicians!$A$2:$A$26=C872))&lt;&gt;1),"Check ID",IF(OR(NOT(AND(ISNUMBER(B872),B872&gt;=18264,B872&lt;=73050)),AND(D872&lt;&gt;"Repair",D872&lt;&gt;"Maintenance",D872&lt;&gt;"Install",D872&lt;&gt;"Inspection"),AND(E872&lt;&gt;"Yes",E872&lt;&gt;"No"),AND(F872&lt;&gt;"Yes",F872&lt;&gt;"No"),AND(D872="Repair",G872=""),COUNT(G872:I872)&lt;COUNTA(G872:I872),MIN(G872:I872)&lt;0),"Check inputs","OK")))</f>
        <v/>
      </c>
    </row>
    <row r="873" spans="1:10" x14ac:dyDescent="0.25">
      <c r="A873" s="12"/>
      <c r="B873" s="15"/>
      <c r="C873" s="12"/>
      <c r="D873" s="12"/>
      <c r="E873" s="12"/>
      <c r="F873" s="12"/>
      <c r="G873" s="16"/>
      <c r="H873" s="16"/>
      <c r="I873" s="17"/>
      <c r="J873" s="14" t="str">
        <f>IF(COUNTA(A873:I873)=0,"",IF(OR(C873="",SUMPRODUCT(--(Technicians!$A$2:$A$26=C873))&lt;&gt;1),"Check ID",IF(OR(NOT(AND(ISNUMBER(B873),B873&gt;=18264,B873&lt;=73050)),AND(D873&lt;&gt;"Repair",D873&lt;&gt;"Maintenance",D873&lt;&gt;"Install",D873&lt;&gt;"Inspection"),AND(E873&lt;&gt;"Yes",E873&lt;&gt;"No"),AND(F873&lt;&gt;"Yes",F873&lt;&gt;"No"),AND(D873="Repair",G873=""),COUNT(G873:I873)&lt;COUNTA(G873:I873),MIN(G873:I873)&lt;0),"Check inputs","OK")))</f>
        <v/>
      </c>
    </row>
    <row r="874" spans="1:10" x14ac:dyDescent="0.25">
      <c r="A874" s="12"/>
      <c r="B874" s="15"/>
      <c r="C874" s="12"/>
      <c r="D874" s="12"/>
      <c r="E874" s="12"/>
      <c r="F874" s="12"/>
      <c r="G874" s="16"/>
      <c r="H874" s="16"/>
      <c r="I874" s="17"/>
      <c r="J874" s="14" t="str">
        <f>IF(COUNTA(A874:I874)=0,"",IF(OR(C874="",SUMPRODUCT(--(Technicians!$A$2:$A$26=C874))&lt;&gt;1),"Check ID",IF(OR(NOT(AND(ISNUMBER(B874),B874&gt;=18264,B874&lt;=73050)),AND(D874&lt;&gt;"Repair",D874&lt;&gt;"Maintenance",D874&lt;&gt;"Install",D874&lt;&gt;"Inspection"),AND(E874&lt;&gt;"Yes",E874&lt;&gt;"No"),AND(F874&lt;&gt;"Yes",F874&lt;&gt;"No"),AND(D874="Repair",G874=""),COUNT(G874:I874)&lt;COUNTA(G874:I874),MIN(G874:I874)&lt;0),"Check inputs","OK")))</f>
        <v/>
      </c>
    </row>
    <row r="875" spans="1:10" x14ac:dyDescent="0.25">
      <c r="A875" s="12"/>
      <c r="B875" s="15"/>
      <c r="C875" s="12"/>
      <c r="D875" s="12"/>
      <c r="E875" s="12"/>
      <c r="F875" s="12"/>
      <c r="G875" s="16"/>
      <c r="H875" s="16"/>
      <c r="I875" s="17"/>
      <c r="J875" s="14" t="str">
        <f>IF(COUNTA(A875:I875)=0,"",IF(OR(C875="",SUMPRODUCT(--(Technicians!$A$2:$A$26=C875))&lt;&gt;1),"Check ID",IF(OR(NOT(AND(ISNUMBER(B875),B875&gt;=18264,B875&lt;=73050)),AND(D875&lt;&gt;"Repair",D875&lt;&gt;"Maintenance",D875&lt;&gt;"Install",D875&lt;&gt;"Inspection"),AND(E875&lt;&gt;"Yes",E875&lt;&gt;"No"),AND(F875&lt;&gt;"Yes",F875&lt;&gt;"No"),AND(D875="Repair",G875=""),COUNT(G875:I875)&lt;COUNTA(G875:I875),MIN(G875:I875)&lt;0),"Check inputs","OK")))</f>
        <v/>
      </c>
    </row>
    <row r="876" spans="1:10" x14ac:dyDescent="0.25">
      <c r="A876" s="12"/>
      <c r="B876" s="15"/>
      <c r="C876" s="12"/>
      <c r="D876" s="12"/>
      <c r="E876" s="12"/>
      <c r="F876" s="12"/>
      <c r="G876" s="16"/>
      <c r="H876" s="16"/>
      <c r="I876" s="17"/>
      <c r="J876" s="14" t="str">
        <f>IF(COUNTA(A876:I876)=0,"",IF(OR(C876="",SUMPRODUCT(--(Technicians!$A$2:$A$26=C876))&lt;&gt;1),"Check ID",IF(OR(NOT(AND(ISNUMBER(B876),B876&gt;=18264,B876&lt;=73050)),AND(D876&lt;&gt;"Repair",D876&lt;&gt;"Maintenance",D876&lt;&gt;"Install",D876&lt;&gt;"Inspection"),AND(E876&lt;&gt;"Yes",E876&lt;&gt;"No"),AND(F876&lt;&gt;"Yes",F876&lt;&gt;"No"),AND(D876="Repair",G876=""),COUNT(G876:I876)&lt;COUNTA(G876:I876),MIN(G876:I876)&lt;0),"Check inputs","OK")))</f>
        <v/>
      </c>
    </row>
    <row r="877" spans="1:10" x14ac:dyDescent="0.25">
      <c r="A877" s="12"/>
      <c r="B877" s="15"/>
      <c r="C877" s="12"/>
      <c r="D877" s="12"/>
      <c r="E877" s="12"/>
      <c r="F877" s="12"/>
      <c r="G877" s="16"/>
      <c r="H877" s="16"/>
      <c r="I877" s="17"/>
      <c r="J877" s="14" t="str">
        <f>IF(COUNTA(A877:I877)=0,"",IF(OR(C877="",SUMPRODUCT(--(Technicians!$A$2:$A$26=C877))&lt;&gt;1),"Check ID",IF(OR(NOT(AND(ISNUMBER(B877),B877&gt;=18264,B877&lt;=73050)),AND(D877&lt;&gt;"Repair",D877&lt;&gt;"Maintenance",D877&lt;&gt;"Install",D877&lt;&gt;"Inspection"),AND(E877&lt;&gt;"Yes",E877&lt;&gt;"No"),AND(F877&lt;&gt;"Yes",F877&lt;&gt;"No"),AND(D877="Repair",G877=""),COUNT(G877:I877)&lt;COUNTA(G877:I877),MIN(G877:I877)&lt;0),"Check inputs","OK")))</f>
        <v/>
      </c>
    </row>
    <row r="878" spans="1:10" x14ac:dyDescent="0.25">
      <c r="A878" s="12"/>
      <c r="B878" s="15"/>
      <c r="C878" s="12"/>
      <c r="D878" s="12"/>
      <c r="E878" s="12"/>
      <c r="F878" s="12"/>
      <c r="G878" s="16"/>
      <c r="H878" s="16"/>
      <c r="I878" s="17"/>
      <c r="J878" s="14" t="str">
        <f>IF(COUNTA(A878:I878)=0,"",IF(OR(C878="",SUMPRODUCT(--(Technicians!$A$2:$A$26=C878))&lt;&gt;1),"Check ID",IF(OR(NOT(AND(ISNUMBER(B878),B878&gt;=18264,B878&lt;=73050)),AND(D878&lt;&gt;"Repair",D878&lt;&gt;"Maintenance",D878&lt;&gt;"Install",D878&lt;&gt;"Inspection"),AND(E878&lt;&gt;"Yes",E878&lt;&gt;"No"),AND(F878&lt;&gt;"Yes",F878&lt;&gt;"No"),AND(D878="Repair",G878=""),COUNT(G878:I878)&lt;COUNTA(G878:I878),MIN(G878:I878)&lt;0),"Check inputs","OK")))</f>
        <v/>
      </c>
    </row>
    <row r="879" spans="1:10" x14ac:dyDescent="0.25">
      <c r="A879" s="12"/>
      <c r="B879" s="15"/>
      <c r="C879" s="12"/>
      <c r="D879" s="12"/>
      <c r="E879" s="12"/>
      <c r="F879" s="12"/>
      <c r="G879" s="16"/>
      <c r="H879" s="16"/>
      <c r="I879" s="17"/>
      <c r="J879" s="14" t="str">
        <f>IF(COUNTA(A879:I879)=0,"",IF(OR(C879="",SUMPRODUCT(--(Technicians!$A$2:$A$26=C879))&lt;&gt;1),"Check ID",IF(OR(NOT(AND(ISNUMBER(B879),B879&gt;=18264,B879&lt;=73050)),AND(D879&lt;&gt;"Repair",D879&lt;&gt;"Maintenance",D879&lt;&gt;"Install",D879&lt;&gt;"Inspection"),AND(E879&lt;&gt;"Yes",E879&lt;&gt;"No"),AND(F879&lt;&gt;"Yes",F879&lt;&gt;"No"),AND(D879="Repair",G879=""),COUNT(G879:I879)&lt;COUNTA(G879:I879),MIN(G879:I879)&lt;0),"Check inputs","OK")))</f>
        <v/>
      </c>
    </row>
    <row r="880" spans="1:10" x14ac:dyDescent="0.25">
      <c r="A880" s="12"/>
      <c r="B880" s="15"/>
      <c r="C880" s="12"/>
      <c r="D880" s="12"/>
      <c r="E880" s="12"/>
      <c r="F880" s="12"/>
      <c r="G880" s="16"/>
      <c r="H880" s="16"/>
      <c r="I880" s="17"/>
      <c r="J880" s="14" t="str">
        <f>IF(COUNTA(A880:I880)=0,"",IF(OR(C880="",SUMPRODUCT(--(Technicians!$A$2:$A$26=C880))&lt;&gt;1),"Check ID",IF(OR(NOT(AND(ISNUMBER(B880),B880&gt;=18264,B880&lt;=73050)),AND(D880&lt;&gt;"Repair",D880&lt;&gt;"Maintenance",D880&lt;&gt;"Install",D880&lt;&gt;"Inspection"),AND(E880&lt;&gt;"Yes",E880&lt;&gt;"No"),AND(F880&lt;&gt;"Yes",F880&lt;&gt;"No"),AND(D880="Repair",G880=""),COUNT(G880:I880)&lt;COUNTA(G880:I880),MIN(G880:I880)&lt;0),"Check inputs","OK")))</f>
        <v/>
      </c>
    </row>
    <row r="881" spans="1:10" x14ac:dyDescent="0.25">
      <c r="A881" s="12"/>
      <c r="B881" s="15"/>
      <c r="C881" s="12"/>
      <c r="D881" s="12"/>
      <c r="E881" s="12"/>
      <c r="F881" s="12"/>
      <c r="G881" s="16"/>
      <c r="H881" s="16"/>
      <c r="I881" s="17"/>
      <c r="J881" s="14" t="str">
        <f>IF(COUNTA(A881:I881)=0,"",IF(OR(C881="",SUMPRODUCT(--(Technicians!$A$2:$A$26=C881))&lt;&gt;1),"Check ID",IF(OR(NOT(AND(ISNUMBER(B881),B881&gt;=18264,B881&lt;=73050)),AND(D881&lt;&gt;"Repair",D881&lt;&gt;"Maintenance",D881&lt;&gt;"Install",D881&lt;&gt;"Inspection"),AND(E881&lt;&gt;"Yes",E881&lt;&gt;"No"),AND(F881&lt;&gt;"Yes",F881&lt;&gt;"No"),AND(D881="Repair",G881=""),COUNT(G881:I881)&lt;COUNTA(G881:I881),MIN(G881:I881)&lt;0),"Check inputs","OK")))</f>
        <v/>
      </c>
    </row>
    <row r="882" spans="1:10" x14ac:dyDescent="0.25">
      <c r="A882" s="12"/>
      <c r="B882" s="15"/>
      <c r="C882" s="12"/>
      <c r="D882" s="12"/>
      <c r="E882" s="12"/>
      <c r="F882" s="12"/>
      <c r="G882" s="16"/>
      <c r="H882" s="16"/>
      <c r="I882" s="17"/>
      <c r="J882" s="14" t="str">
        <f>IF(COUNTA(A882:I882)=0,"",IF(OR(C882="",SUMPRODUCT(--(Technicians!$A$2:$A$26=C882))&lt;&gt;1),"Check ID",IF(OR(NOT(AND(ISNUMBER(B882),B882&gt;=18264,B882&lt;=73050)),AND(D882&lt;&gt;"Repair",D882&lt;&gt;"Maintenance",D882&lt;&gt;"Install",D882&lt;&gt;"Inspection"),AND(E882&lt;&gt;"Yes",E882&lt;&gt;"No"),AND(F882&lt;&gt;"Yes",F882&lt;&gt;"No"),AND(D882="Repair",G882=""),COUNT(G882:I882)&lt;COUNTA(G882:I882),MIN(G882:I882)&lt;0),"Check inputs","OK")))</f>
        <v/>
      </c>
    </row>
    <row r="883" spans="1:10" x14ac:dyDescent="0.25">
      <c r="A883" s="12"/>
      <c r="B883" s="15"/>
      <c r="C883" s="12"/>
      <c r="D883" s="12"/>
      <c r="E883" s="12"/>
      <c r="F883" s="12"/>
      <c r="G883" s="16"/>
      <c r="H883" s="16"/>
      <c r="I883" s="17"/>
      <c r="J883" s="14" t="str">
        <f>IF(COUNTA(A883:I883)=0,"",IF(OR(C883="",SUMPRODUCT(--(Technicians!$A$2:$A$26=C883))&lt;&gt;1),"Check ID",IF(OR(NOT(AND(ISNUMBER(B883),B883&gt;=18264,B883&lt;=73050)),AND(D883&lt;&gt;"Repair",D883&lt;&gt;"Maintenance",D883&lt;&gt;"Install",D883&lt;&gt;"Inspection"),AND(E883&lt;&gt;"Yes",E883&lt;&gt;"No"),AND(F883&lt;&gt;"Yes",F883&lt;&gt;"No"),AND(D883="Repair",G883=""),COUNT(G883:I883)&lt;COUNTA(G883:I883),MIN(G883:I883)&lt;0),"Check inputs","OK")))</f>
        <v/>
      </c>
    </row>
    <row r="884" spans="1:10" x14ac:dyDescent="0.25">
      <c r="A884" s="12"/>
      <c r="B884" s="15"/>
      <c r="C884" s="12"/>
      <c r="D884" s="12"/>
      <c r="E884" s="12"/>
      <c r="F884" s="12"/>
      <c r="G884" s="16"/>
      <c r="H884" s="16"/>
      <c r="I884" s="17"/>
      <c r="J884" s="14" t="str">
        <f>IF(COUNTA(A884:I884)=0,"",IF(OR(C884="",SUMPRODUCT(--(Technicians!$A$2:$A$26=C884))&lt;&gt;1),"Check ID",IF(OR(NOT(AND(ISNUMBER(B884),B884&gt;=18264,B884&lt;=73050)),AND(D884&lt;&gt;"Repair",D884&lt;&gt;"Maintenance",D884&lt;&gt;"Install",D884&lt;&gt;"Inspection"),AND(E884&lt;&gt;"Yes",E884&lt;&gt;"No"),AND(F884&lt;&gt;"Yes",F884&lt;&gt;"No"),AND(D884="Repair",G884=""),COUNT(G884:I884)&lt;COUNTA(G884:I884),MIN(G884:I884)&lt;0),"Check inputs","OK")))</f>
        <v/>
      </c>
    </row>
    <row r="885" spans="1:10" x14ac:dyDescent="0.25">
      <c r="A885" s="12"/>
      <c r="B885" s="15"/>
      <c r="C885" s="12"/>
      <c r="D885" s="12"/>
      <c r="E885" s="12"/>
      <c r="F885" s="12"/>
      <c r="G885" s="16"/>
      <c r="H885" s="16"/>
      <c r="I885" s="17"/>
      <c r="J885" s="14" t="str">
        <f>IF(COUNTA(A885:I885)=0,"",IF(OR(C885="",SUMPRODUCT(--(Technicians!$A$2:$A$26=C885))&lt;&gt;1),"Check ID",IF(OR(NOT(AND(ISNUMBER(B885),B885&gt;=18264,B885&lt;=73050)),AND(D885&lt;&gt;"Repair",D885&lt;&gt;"Maintenance",D885&lt;&gt;"Install",D885&lt;&gt;"Inspection"),AND(E885&lt;&gt;"Yes",E885&lt;&gt;"No"),AND(F885&lt;&gt;"Yes",F885&lt;&gt;"No"),AND(D885="Repair",G885=""),COUNT(G885:I885)&lt;COUNTA(G885:I885),MIN(G885:I885)&lt;0),"Check inputs","OK")))</f>
        <v/>
      </c>
    </row>
    <row r="886" spans="1:10" x14ac:dyDescent="0.25">
      <c r="A886" s="12"/>
      <c r="B886" s="15"/>
      <c r="C886" s="12"/>
      <c r="D886" s="12"/>
      <c r="E886" s="12"/>
      <c r="F886" s="12"/>
      <c r="G886" s="16"/>
      <c r="H886" s="16"/>
      <c r="I886" s="17"/>
      <c r="J886" s="14" t="str">
        <f>IF(COUNTA(A886:I886)=0,"",IF(OR(C886="",SUMPRODUCT(--(Technicians!$A$2:$A$26=C886))&lt;&gt;1),"Check ID",IF(OR(NOT(AND(ISNUMBER(B886),B886&gt;=18264,B886&lt;=73050)),AND(D886&lt;&gt;"Repair",D886&lt;&gt;"Maintenance",D886&lt;&gt;"Install",D886&lt;&gt;"Inspection"),AND(E886&lt;&gt;"Yes",E886&lt;&gt;"No"),AND(F886&lt;&gt;"Yes",F886&lt;&gt;"No"),AND(D886="Repair",G886=""),COUNT(G886:I886)&lt;COUNTA(G886:I886),MIN(G886:I886)&lt;0),"Check inputs","OK")))</f>
        <v/>
      </c>
    </row>
    <row r="887" spans="1:10" x14ac:dyDescent="0.25">
      <c r="A887" s="12"/>
      <c r="B887" s="15"/>
      <c r="C887" s="12"/>
      <c r="D887" s="12"/>
      <c r="E887" s="12"/>
      <c r="F887" s="12"/>
      <c r="G887" s="16"/>
      <c r="H887" s="16"/>
      <c r="I887" s="17"/>
      <c r="J887" s="14" t="str">
        <f>IF(COUNTA(A887:I887)=0,"",IF(OR(C887="",SUMPRODUCT(--(Technicians!$A$2:$A$26=C887))&lt;&gt;1),"Check ID",IF(OR(NOT(AND(ISNUMBER(B887),B887&gt;=18264,B887&lt;=73050)),AND(D887&lt;&gt;"Repair",D887&lt;&gt;"Maintenance",D887&lt;&gt;"Install",D887&lt;&gt;"Inspection"),AND(E887&lt;&gt;"Yes",E887&lt;&gt;"No"),AND(F887&lt;&gt;"Yes",F887&lt;&gt;"No"),AND(D887="Repair",G887=""),COUNT(G887:I887)&lt;COUNTA(G887:I887),MIN(G887:I887)&lt;0),"Check inputs","OK")))</f>
        <v/>
      </c>
    </row>
    <row r="888" spans="1:10" x14ac:dyDescent="0.25">
      <c r="A888" s="12"/>
      <c r="B888" s="15"/>
      <c r="C888" s="12"/>
      <c r="D888" s="12"/>
      <c r="E888" s="12"/>
      <c r="F888" s="12"/>
      <c r="G888" s="16"/>
      <c r="H888" s="16"/>
      <c r="I888" s="17"/>
      <c r="J888" s="14" t="str">
        <f>IF(COUNTA(A888:I888)=0,"",IF(OR(C888="",SUMPRODUCT(--(Technicians!$A$2:$A$26=C888))&lt;&gt;1),"Check ID",IF(OR(NOT(AND(ISNUMBER(B888),B888&gt;=18264,B888&lt;=73050)),AND(D888&lt;&gt;"Repair",D888&lt;&gt;"Maintenance",D888&lt;&gt;"Install",D888&lt;&gt;"Inspection"),AND(E888&lt;&gt;"Yes",E888&lt;&gt;"No"),AND(F888&lt;&gt;"Yes",F888&lt;&gt;"No"),AND(D888="Repair",G888=""),COUNT(G888:I888)&lt;COUNTA(G888:I888),MIN(G888:I888)&lt;0),"Check inputs","OK")))</f>
        <v/>
      </c>
    </row>
    <row r="889" spans="1:10" x14ac:dyDescent="0.25">
      <c r="A889" s="12"/>
      <c r="B889" s="15"/>
      <c r="C889" s="12"/>
      <c r="D889" s="12"/>
      <c r="E889" s="12"/>
      <c r="F889" s="12"/>
      <c r="G889" s="16"/>
      <c r="H889" s="16"/>
      <c r="I889" s="17"/>
      <c r="J889" s="14" t="str">
        <f>IF(COUNTA(A889:I889)=0,"",IF(OR(C889="",SUMPRODUCT(--(Technicians!$A$2:$A$26=C889))&lt;&gt;1),"Check ID",IF(OR(NOT(AND(ISNUMBER(B889),B889&gt;=18264,B889&lt;=73050)),AND(D889&lt;&gt;"Repair",D889&lt;&gt;"Maintenance",D889&lt;&gt;"Install",D889&lt;&gt;"Inspection"),AND(E889&lt;&gt;"Yes",E889&lt;&gt;"No"),AND(F889&lt;&gt;"Yes",F889&lt;&gt;"No"),AND(D889="Repair",G889=""),COUNT(G889:I889)&lt;COUNTA(G889:I889),MIN(G889:I889)&lt;0),"Check inputs","OK")))</f>
        <v/>
      </c>
    </row>
    <row r="890" spans="1:10" x14ac:dyDescent="0.25">
      <c r="A890" s="12"/>
      <c r="B890" s="15"/>
      <c r="C890" s="12"/>
      <c r="D890" s="12"/>
      <c r="E890" s="12"/>
      <c r="F890" s="12"/>
      <c r="G890" s="16"/>
      <c r="H890" s="16"/>
      <c r="I890" s="17"/>
      <c r="J890" s="14" t="str">
        <f>IF(COUNTA(A890:I890)=0,"",IF(OR(C890="",SUMPRODUCT(--(Technicians!$A$2:$A$26=C890))&lt;&gt;1),"Check ID",IF(OR(NOT(AND(ISNUMBER(B890),B890&gt;=18264,B890&lt;=73050)),AND(D890&lt;&gt;"Repair",D890&lt;&gt;"Maintenance",D890&lt;&gt;"Install",D890&lt;&gt;"Inspection"),AND(E890&lt;&gt;"Yes",E890&lt;&gt;"No"),AND(F890&lt;&gt;"Yes",F890&lt;&gt;"No"),AND(D890="Repair",G890=""),COUNT(G890:I890)&lt;COUNTA(G890:I890),MIN(G890:I890)&lt;0),"Check inputs","OK")))</f>
        <v/>
      </c>
    </row>
    <row r="891" spans="1:10" x14ac:dyDescent="0.25">
      <c r="A891" s="12"/>
      <c r="B891" s="15"/>
      <c r="C891" s="12"/>
      <c r="D891" s="12"/>
      <c r="E891" s="12"/>
      <c r="F891" s="12"/>
      <c r="G891" s="16"/>
      <c r="H891" s="16"/>
      <c r="I891" s="17"/>
      <c r="J891" s="14" t="str">
        <f>IF(COUNTA(A891:I891)=0,"",IF(OR(C891="",SUMPRODUCT(--(Technicians!$A$2:$A$26=C891))&lt;&gt;1),"Check ID",IF(OR(NOT(AND(ISNUMBER(B891),B891&gt;=18264,B891&lt;=73050)),AND(D891&lt;&gt;"Repair",D891&lt;&gt;"Maintenance",D891&lt;&gt;"Install",D891&lt;&gt;"Inspection"),AND(E891&lt;&gt;"Yes",E891&lt;&gt;"No"),AND(F891&lt;&gt;"Yes",F891&lt;&gt;"No"),AND(D891="Repair",G891=""),COUNT(G891:I891)&lt;COUNTA(G891:I891),MIN(G891:I891)&lt;0),"Check inputs","OK")))</f>
        <v/>
      </c>
    </row>
    <row r="892" spans="1:10" x14ac:dyDescent="0.25">
      <c r="A892" s="12"/>
      <c r="B892" s="15"/>
      <c r="C892" s="12"/>
      <c r="D892" s="12"/>
      <c r="E892" s="12"/>
      <c r="F892" s="12"/>
      <c r="G892" s="16"/>
      <c r="H892" s="16"/>
      <c r="I892" s="17"/>
      <c r="J892" s="14" t="str">
        <f>IF(COUNTA(A892:I892)=0,"",IF(OR(C892="",SUMPRODUCT(--(Technicians!$A$2:$A$26=C892))&lt;&gt;1),"Check ID",IF(OR(NOT(AND(ISNUMBER(B892),B892&gt;=18264,B892&lt;=73050)),AND(D892&lt;&gt;"Repair",D892&lt;&gt;"Maintenance",D892&lt;&gt;"Install",D892&lt;&gt;"Inspection"),AND(E892&lt;&gt;"Yes",E892&lt;&gt;"No"),AND(F892&lt;&gt;"Yes",F892&lt;&gt;"No"),AND(D892="Repair",G892=""),COUNT(G892:I892)&lt;COUNTA(G892:I892),MIN(G892:I892)&lt;0),"Check inputs","OK")))</f>
        <v/>
      </c>
    </row>
    <row r="893" spans="1:10" x14ac:dyDescent="0.25">
      <c r="A893" s="12"/>
      <c r="B893" s="15"/>
      <c r="C893" s="12"/>
      <c r="D893" s="12"/>
      <c r="E893" s="12"/>
      <c r="F893" s="12"/>
      <c r="G893" s="16"/>
      <c r="H893" s="16"/>
      <c r="I893" s="17"/>
      <c r="J893" s="14" t="str">
        <f>IF(COUNTA(A893:I893)=0,"",IF(OR(C893="",SUMPRODUCT(--(Technicians!$A$2:$A$26=C893))&lt;&gt;1),"Check ID",IF(OR(NOT(AND(ISNUMBER(B893),B893&gt;=18264,B893&lt;=73050)),AND(D893&lt;&gt;"Repair",D893&lt;&gt;"Maintenance",D893&lt;&gt;"Install",D893&lt;&gt;"Inspection"),AND(E893&lt;&gt;"Yes",E893&lt;&gt;"No"),AND(F893&lt;&gt;"Yes",F893&lt;&gt;"No"),AND(D893="Repair",G893=""),COUNT(G893:I893)&lt;COUNTA(G893:I893),MIN(G893:I893)&lt;0),"Check inputs","OK")))</f>
        <v/>
      </c>
    </row>
    <row r="894" spans="1:10" x14ac:dyDescent="0.25">
      <c r="A894" s="12"/>
      <c r="B894" s="15"/>
      <c r="C894" s="12"/>
      <c r="D894" s="12"/>
      <c r="E894" s="12"/>
      <c r="F894" s="12"/>
      <c r="G894" s="16"/>
      <c r="H894" s="16"/>
      <c r="I894" s="17"/>
      <c r="J894" s="14" t="str">
        <f>IF(COUNTA(A894:I894)=0,"",IF(OR(C894="",SUMPRODUCT(--(Technicians!$A$2:$A$26=C894))&lt;&gt;1),"Check ID",IF(OR(NOT(AND(ISNUMBER(B894),B894&gt;=18264,B894&lt;=73050)),AND(D894&lt;&gt;"Repair",D894&lt;&gt;"Maintenance",D894&lt;&gt;"Install",D894&lt;&gt;"Inspection"),AND(E894&lt;&gt;"Yes",E894&lt;&gt;"No"),AND(F894&lt;&gt;"Yes",F894&lt;&gt;"No"),AND(D894="Repair",G894=""),COUNT(G894:I894)&lt;COUNTA(G894:I894),MIN(G894:I894)&lt;0),"Check inputs","OK")))</f>
        <v/>
      </c>
    </row>
    <row r="895" spans="1:10" x14ac:dyDescent="0.25">
      <c r="A895" s="12"/>
      <c r="B895" s="15"/>
      <c r="C895" s="12"/>
      <c r="D895" s="12"/>
      <c r="E895" s="12"/>
      <c r="F895" s="12"/>
      <c r="G895" s="16"/>
      <c r="H895" s="16"/>
      <c r="I895" s="17"/>
      <c r="J895" s="14" t="str">
        <f>IF(COUNTA(A895:I895)=0,"",IF(OR(C895="",SUMPRODUCT(--(Technicians!$A$2:$A$26=C895))&lt;&gt;1),"Check ID",IF(OR(NOT(AND(ISNUMBER(B895),B895&gt;=18264,B895&lt;=73050)),AND(D895&lt;&gt;"Repair",D895&lt;&gt;"Maintenance",D895&lt;&gt;"Install",D895&lt;&gt;"Inspection"),AND(E895&lt;&gt;"Yes",E895&lt;&gt;"No"),AND(F895&lt;&gt;"Yes",F895&lt;&gt;"No"),AND(D895="Repair",G895=""),COUNT(G895:I895)&lt;COUNTA(G895:I895),MIN(G895:I895)&lt;0),"Check inputs","OK")))</f>
        <v/>
      </c>
    </row>
    <row r="896" spans="1:10" x14ac:dyDescent="0.25">
      <c r="A896" s="12"/>
      <c r="B896" s="15"/>
      <c r="C896" s="12"/>
      <c r="D896" s="12"/>
      <c r="E896" s="12"/>
      <c r="F896" s="12"/>
      <c r="G896" s="16"/>
      <c r="H896" s="16"/>
      <c r="I896" s="17"/>
      <c r="J896" s="14" t="str">
        <f>IF(COUNTA(A896:I896)=0,"",IF(OR(C896="",SUMPRODUCT(--(Technicians!$A$2:$A$26=C896))&lt;&gt;1),"Check ID",IF(OR(NOT(AND(ISNUMBER(B896),B896&gt;=18264,B896&lt;=73050)),AND(D896&lt;&gt;"Repair",D896&lt;&gt;"Maintenance",D896&lt;&gt;"Install",D896&lt;&gt;"Inspection"),AND(E896&lt;&gt;"Yes",E896&lt;&gt;"No"),AND(F896&lt;&gt;"Yes",F896&lt;&gt;"No"),AND(D896="Repair",G896=""),COUNT(G896:I896)&lt;COUNTA(G896:I896),MIN(G896:I896)&lt;0),"Check inputs","OK")))</f>
        <v/>
      </c>
    </row>
    <row r="897" spans="1:10" x14ac:dyDescent="0.25">
      <c r="A897" s="12"/>
      <c r="B897" s="15"/>
      <c r="C897" s="12"/>
      <c r="D897" s="12"/>
      <c r="E897" s="12"/>
      <c r="F897" s="12"/>
      <c r="G897" s="16"/>
      <c r="H897" s="16"/>
      <c r="I897" s="17"/>
      <c r="J897" s="14" t="str">
        <f>IF(COUNTA(A897:I897)=0,"",IF(OR(C897="",SUMPRODUCT(--(Technicians!$A$2:$A$26=C897))&lt;&gt;1),"Check ID",IF(OR(NOT(AND(ISNUMBER(B897),B897&gt;=18264,B897&lt;=73050)),AND(D897&lt;&gt;"Repair",D897&lt;&gt;"Maintenance",D897&lt;&gt;"Install",D897&lt;&gt;"Inspection"),AND(E897&lt;&gt;"Yes",E897&lt;&gt;"No"),AND(F897&lt;&gt;"Yes",F897&lt;&gt;"No"),AND(D897="Repair",G897=""),COUNT(G897:I897)&lt;COUNTA(G897:I897),MIN(G897:I897)&lt;0),"Check inputs","OK")))</f>
        <v/>
      </c>
    </row>
    <row r="898" spans="1:10" x14ac:dyDescent="0.25">
      <c r="A898" s="12"/>
      <c r="B898" s="15"/>
      <c r="C898" s="12"/>
      <c r="D898" s="12"/>
      <c r="E898" s="12"/>
      <c r="F898" s="12"/>
      <c r="G898" s="16"/>
      <c r="H898" s="16"/>
      <c r="I898" s="17"/>
      <c r="J898" s="14" t="str">
        <f>IF(COUNTA(A898:I898)=0,"",IF(OR(C898="",SUMPRODUCT(--(Technicians!$A$2:$A$26=C898))&lt;&gt;1),"Check ID",IF(OR(NOT(AND(ISNUMBER(B898),B898&gt;=18264,B898&lt;=73050)),AND(D898&lt;&gt;"Repair",D898&lt;&gt;"Maintenance",D898&lt;&gt;"Install",D898&lt;&gt;"Inspection"),AND(E898&lt;&gt;"Yes",E898&lt;&gt;"No"),AND(F898&lt;&gt;"Yes",F898&lt;&gt;"No"),AND(D898="Repair",G898=""),COUNT(G898:I898)&lt;COUNTA(G898:I898),MIN(G898:I898)&lt;0),"Check inputs","OK")))</f>
        <v/>
      </c>
    </row>
    <row r="899" spans="1:10" x14ac:dyDescent="0.25">
      <c r="A899" s="12"/>
      <c r="B899" s="15"/>
      <c r="C899" s="12"/>
      <c r="D899" s="12"/>
      <c r="E899" s="12"/>
      <c r="F899" s="12"/>
      <c r="G899" s="16"/>
      <c r="H899" s="16"/>
      <c r="I899" s="17"/>
      <c r="J899" s="14" t="str">
        <f>IF(COUNTA(A899:I899)=0,"",IF(OR(C899="",SUMPRODUCT(--(Technicians!$A$2:$A$26=C899))&lt;&gt;1),"Check ID",IF(OR(NOT(AND(ISNUMBER(B899),B899&gt;=18264,B899&lt;=73050)),AND(D899&lt;&gt;"Repair",D899&lt;&gt;"Maintenance",D899&lt;&gt;"Install",D899&lt;&gt;"Inspection"),AND(E899&lt;&gt;"Yes",E899&lt;&gt;"No"),AND(F899&lt;&gt;"Yes",F899&lt;&gt;"No"),AND(D899="Repair",G899=""),COUNT(G899:I899)&lt;COUNTA(G899:I899),MIN(G899:I899)&lt;0),"Check inputs","OK")))</f>
        <v/>
      </c>
    </row>
    <row r="900" spans="1:10" x14ac:dyDescent="0.25">
      <c r="A900" s="12"/>
      <c r="B900" s="15"/>
      <c r="C900" s="12"/>
      <c r="D900" s="12"/>
      <c r="E900" s="12"/>
      <c r="F900" s="12"/>
      <c r="G900" s="16"/>
      <c r="H900" s="16"/>
      <c r="I900" s="17"/>
      <c r="J900" s="14" t="str">
        <f>IF(COUNTA(A900:I900)=0,"",IF(OR(C900="",SUMPRODUCT(--(Technicians!$A$2:$A$26=C900))&lt;&gt;1),"Check ID",IF(OR(NOT(AND(ISNUMBER(B900),B900&gt;=18264,B900&lt;=73050)),AND(D900&lt;&gt;"Repair",D900&lt;&gt;"Maintenance",D900&lt;&gt;"Install",D900&lt;&gt;"Inspection"),AND(E900&lt;&gt;"Yes",E900&lt;&gt;"No"),AND(F900&lt;&gt;"Yes",F900&lt;&gt;"No"),AND(D900="Repair",G900=""),COUNT(G900:I900)&lt;COUNTA(G900:I900),MIN(G900:I900)&lt;0),"Check inputs","OK")))</f>
        <v/>
      </c>
    </row>
    <row r="901" spans="1:10" x14ac:dyDescent="0.25">
      <c r="A901" s="12"/>
      <c r="B901" s="15"/>
      <c r="C901" s="12"/>
      <c r="D901" s="12"/>
      <c r="E901" s="12"/>
      <c r="F901" s="12"/>
      <c r="G901" s="16"/>
      <c r="H901" s="16"/>
      <c r="I901" s="17"/>
      <c r="J901" s="14" t="str">
        <f>IF(COUNTA(A901:I901)=0,"",IF(OR(C901="",SUMPRODUCT(--(Technicians!$A$2:$A$26=C901))&lt;&gt;1),"Check ID",IF(OR(NOT(AND(ISNUMBER(B901),B901&gt;=18264,B901&lt;=73050)),AND(D901&lt;&gt;"Repair",D901&lt;&gt;"Maintenance",D901&lt;&gt;"Install",D901&lt;&gt;"Inspection"),AND(E901&lt;&gt;"Yes",E901&lt;&gt;"No"),AND(F901&lt;&gt;"Yes",F901&lt;&gt;"No"),AND(D901="Repair",G901=""),COUNT(G901:I901)&lt;COUNTA(G901:I901),MIN(G901:I901)&lt;0),"Check inputs","OK")))</f>
        <v/>
      </c>
    </row>
    <row r="902" spans="1:10" x14ac:dyDescent="0.25">
      <c r="A902" s="12"/>
      <c r="B902" s="15"/>
      <c r="C902" s="12"/>
      <c r="D902" s="12"/>
      <c r="E902" s="12"/>
      <c r="F902" s="12"/>
      <c r="G902" s="16"/>
      <c r="H902" s="16"/>
      <c r="I902" s="17"/>
      <c r="J902" s="14" t="str">
        <f>IF(COUNTA(A902:I902)=0,"",IF(OR(C902="",SUMPRODUCT(--(Technicians!$A$2:$A$26=C902))&lt;&gt;1),"Check ID",IF(OR(NOT(AND(ISNUMBER(B902),B902&gt;=18264,B902&lt;=73050)),AND(D902&lt;&gt;"Repair",D902&lt;&gt;"Maintenance",D902&lt;&gt;"Install",D902&lt;&gt;"Inspection"),AND(E902&lt;&gt;"Yes",E902&lt;&gt;"No"),AND(F902&lt;&gt;"Yes",F902&lt;&gt;"No"),AND(D902="Repair",G902=""),COUNT(G902:I902)&lt;COUNTA(G902:I902),MIN(G902:I902)&lt;0),"Check inputs","OK")))</f>
        <v/>
      </c>
    </row>
    <row r="903" spans="1:10" x14ac:dyDescent="0.25">
      <c r="A903" s="12"/>
      <c r="B903" s="15"/>
      <c r="C903" s="12"/>
      <c r="D903" s="12"/>
      <c r="E903" s="12"/>
      <c r="F903" s="12"/>
      <c r="G903" s="16"/>
      <c r="H903" s="16"/>
      <c r="I903" s="17"/>
      <c r="J903" s="14" t="str">
        <f>IF(COUNTA(A903:I903)=0,"",IF(OR(C903="",SUMPRODUCT(--(Technicians!$A$2:$A$26=C903))&lt;&gt;1),"Check ID",IF(OR(NOT(AND(ISNUMBER(B903),B903&gt;=18264,B903&lt;=73050)),AND(D903&lt;&gt;"Repair",D903&lt;&gt;"Maintenance",D903&lt;&gt;"Install",D903&lt;&gt;"Inspection"),AND(E903&lt;&gt;"Yes",E903&lt;&gt;"No"),AND(F903&lt;&gt;"Yes",F903&lt;&gt;"No"),AND(D903="Repair",G903=""),COUNT(G903:I903)&lt;COUNTA(G903:I903),MIN(G903:I903)&lt;0),"Check inputs","OK")))</f>
        <v/>
      </c>
    </row>
    <row r="904" spans="1:10" x14ac:dyDescent="0.25">
      <c r="A904" s="12"/>
      <c r="B904" s="15"/>
      <c r="C904" s="12"/>
      <c r="D904" s="12"/>
      <c r="E904" s="12"/>
      <c r="F904" s="12"/>
      <c r="G904" s="16"/>
      <c r="H904" s="16"/>
      <c r="I904" s="17"/>
      <c r="J904" s="14" t="str">
        <f>IF(COUNTA(A904:I904)=0,"",IF(OR(C904="",SUMPRODUCT(--(Technicians!$A$2:$A$26=C904))&lt;&gt;1),"Check ID",IF(OR(NOT(AND(ISNUMBER(B904),B904&gt;=18264,B904&lt;=73050)),AND(D904&lt;&gt;"Repair",D904&lt;&gt;"Maintenance",D904&lt;&gt;"Install",D904&lt;&gt;"Inspection"),AND(E904&lt;&gt;"Yes",E904&lt;&gt;"No"),AND(F904&lt;&gt;"Yes",F904&lt;&gt;"No"),AND(D904="Repair",G904=""),COUNT(G904:I904)&lt;COUNTA(G904:I904),MIN(G904:I904)&lt;0),"Check inputs","OK")))</f>
        <v/>
      </c>
    </row>
    <row r="905" spans="1:10" x14ac:dyDescent="0.25">
      <c r="A905" s="12"/>
      <c r="B905" s="15"/>
      <c r="C905" s="12"/>
      <c r="D905" s="12"/>
      <c r="E905" s="12"/>
      <c r="F905" s="12"/>
      <c r="G905" s="16"/>
      <c r="H905" s="16"/>
      <c r="I905" s="17"/>
      <c r="J905" s="14" t="str">
        <f>IF(COUNTA(A905:I905)=0,"",IF(OR(C905="",SUMPRODUCT(--(Technicians!$A$2:$A$26=C905))&lt;&gt;1),"Check ID",IF(OR(NOT(AND(ISNUMBER(B905),B905&gt;=18264,B905&lt;=73050)),AND(D905&lt;&gt;"Repair",D905&lt;&gt;"Maintenance",D905&lt;&gt;"Install",D905&lt;&gt;"Inspection"),AND(E905&lt;&gt;"Yes",E905&lt;&gt;"No"),AND(F905&lt;&gt;"Yes",F905&lt;&gt;"No"),AND(D905="Repair",G905=""),COUNT(G905:I905)&lt;COUNTA(G905:I905),MIN(G905:I905)&lt;0),"Check inputs","OK")))</f>
        <v/>
      </c>
    </row>
    <row r="906" spans="1:10" x14ac:dyDescent="0.25">
      <c r="A906" s="12"/>
      <c r="B906" s="15"/>
      <c r="C906" s="12"/>
      <c r="D906" s="12"/>
      <c r="E906" s="12"/>
      <c r="F906" s="12"/>
      <c r="G906" s="16"/>
      <c r="H906" s="16"/>
      <c r="I906" s="17"/>
      <c r="J906" s="14" t="str">
        <f>IF(COUNTA(A906:I906)=0,"",IF(OR(C906="",SUMPRODUCT(--(Technicians!$A$2:$A$26=C906))&lt;&gt;1),"Check ID",IF(OR(NOT(AND(ISNUMBER(B906),B906&gt;=18264,B906&lt;=73050)),AND(D906&lt;&gt;"Repair",D906&lt;&gt;"Maintenance",D906&lt;&gt;"Install",D906&lt;&gt;"Inspection"),AND(E906&lt;&gt;"Yes",E906&lt;&gt;"No"),AND(F906&lt;&gt;"Yes",F906&lt;&gt;"No"),AND(D906="Repair",G906=""),COUNT(G906:I906)&lt;COUNTA(G906:I906),MIN(G906:I906)&lt;0),"Check inputs","OK")))</f>
        <v/>
      </c>
    </row>
    <row r="907" spans="1:10" x14ac:dyDescent="0.25">
      <c r="A907" s="12"/>
      <c r="B907" s="15"/>
      <c r="C907" s="12"/>
      <c r="D907" s="12"/>
      <c r="E907" s="12"/>
      <c r="F907" s="12"/>
      <c r="G907" s="16"/>
      <c r="H907" s="16"/>
      <c r="I907" s="17"/>
      <c r="J907" s="14" t="str">
        <f>IF(COUNTA(A907:I907)=0,"",IF(OR(C907="",SUMPRODUCT(--(Technicians!$A$2:$A$26=C907))&lt;&gt;1),"Check ID",IF(OR(NOT(AND(ISNUMBER(B907),B907&gt;=18264,B907&lt;=73050)),AND(D907&lt;&gt;"Repair",D907&lt;&gt;"Maintenance",D907&lt;&gt;"Install",D907&lt;&gt;"Inspection"),AND(E907&lt;&gt;"Yes",E907&lt;&gt;"No"),AND(F907&lt;&gt;"Yes",F907&lt;&gt;"No"),AND(D907="Repair",G907=""),COUNT(G907:I907)&lt;COUNTA(G907:I907),MIN(G907:I907)&lt;0),"Check inputs","OK")))</f>
        <v/>
      </c>
    </row>
    <row r="908" spans="1:10" x14ac:dyDescent="0.25">
      <c r="A908" s="12"/>
      <c r="B908" s="15"/>
      <c r="C908" s="12"/>
      <c r="D908" s="12"/>
      <c r="E908" s="12"/>
      <c r="F908" s="12"/>
      <c r="G908" s="16"/>
      <c r="H908" s="16"/>
      <c r="I908" s="17"/>
      <c r="J908" s="14" t="str">
        <f>IF(COUNTA(A908:I908)=0,"",IF(OR(C908="",SUMPRODUCT(--(Technicians!$A$2:$A$26=C908))&lt;&gt;1),"Check ID",IF(OR(NOT(AND(ISNUMBER(B908),B908&gt;=18264,B908&lt;=73050)),AND(D908&lt;&gt;"Repair",D908&lt;&gt;"Maintenance",D908&lt;&gt;"Install",D908&lt;&gt;"Inspection"),AND(E908&lt;&gt;"Yes",E908&lt;&gt;"No"),AND(F908&lt;&gt;"Yes",F908&lt;&gt;"No"),AND(D908="Repair",G908=""),COUNT(G908:I908)&lt;COUNTA(G908:I908),MIN(G908:I908)&lt;0),"Check inputs","OK")))</f>
        <v/>
      </c>
    </row>
    <row r="909" spans="1:10" x14ac:dyDescent="0.25">
      <c r="A909" s="12"/>
      <c r="B909" s="15"/>
      <c r="C909" s="12"/>
      <c r="D909" s="12"/>
      <c r="E909" s="12"/>
      <c r="F909" s="12"/>
      <c r="G909" s="16"/>
      <c r="H909" s="16"/>
      <c r="I909" s="17"/>
      <c r="J909" s="14" t="str">
        <f>IF(COUNTA(A909:I909)=0,"",IF(OR(C909="",SUMPRODUCT(--(Technicians!$A$2:$A$26=C909))&lt;&gt;1),"Check ID",IF(OR(NOT(AND(ISNUMBER(B909),B909&gt;=18264,B909&lt;=73050)),AND(D909&lt;&gt;"Repair",D909&lt;&gt;"Maintenance",D909&lt;&gt;"Install",D909&lt;&gt;"Inspection"),AND(E909&lt;&gt;"Yes",E909&lt;&gt;"No"),AND(F909&lt;&gt;"Yes",F909&lt;&gt;"No"),AND(D909="Repair",G909=""),COUNT(G909:I909)&lt;COUNTA(G909:I909),MIN(G909:I909)&lt;0),"Check inputs","OK")))</f>
        <v/>
      </c>
    </row>
    <row r="910" spans="1:10" x14ac:dyDescent="0.25">
      <c r="A910" s="12"/>
      <c r="B910" s="15"/>
      <c r="C910" s="12"/>
      <c r="D910" s="12"/>
      <c r="E910" s="12"/>
      <c r="F910" s="12"/>
      <c r="G910" s="16"/>
      <c r="H910" s="16"/>
      <c r="I910" s="17"/>
      <c r="J910" s="14" t="str">
        <f>IF(COUNTA(A910:I910)=0,"",IF(OR(C910="",SUMPRODUCT(--(Technicians!$A$2:$A$26=C910))&lt;&gt;1),"Check ID",IF(OR(NOT(AND(ISNUMBER(B910),B910&gt;=18264,B910&lt;=73050)),AND(D910&lt;&gt;"Repair",D910&lt;&gt;"Maintenance",D910&lt;&gt;"Install",D910&lt;&gt;"Inspection"),AND(E910&lt;&gt;"Yes",E910&lt;&gt;"No"),AND(F910&lt;&gt;"Yes",F910&lt;&gt;"No"),AND(D910="Repair",G910=""),COUNT(G910:I910)&lt;COUNTA(G910:I910),MIN(G910:I910)&lt;0),"Check inputs","OK")))</f>
        <v/>
      </c>
    </row>
    <row r="911" spans="1:10" x14ac:dyDescent="0.25">
      <c r="A911" s="12"/>
      <c r="B911" s="15"/>
      <c r="C911" s="12"/>
      <c r="D911" s="12"/>
      <c r="E911" s="12"/>
      <c r="F911" s="12"/>
      <c r="G911" s="16"/>
      <c r="H911" s="16"/>
      <c r="I911" s="17"/>
      <c r="J911" s="14" t="str">
        <f>IF(COUNTA(A911:I911)=0,"",IF(OR(C911="",SUMPRODUCT(--(Technicians!$A$2:$A$26=C911))&lt;&gt;1),"Check ID",IF(OR(NOT(AND(ISNUMBER(B911),B911&gt;=18264,B911&lt;=73050)),AND(D911&lt;&gt;"Repair",D911&lt;&gt;"Maintenance",D911&lt;&gt;"Install",D911&lt;&gt;"Inspection"),AND(E911&lt;&gt;"Yes",E911&lt;&gt;"No"),AND(F911&lt;&gt;"Yes",F911&lt;&gt;"No"),AND(D911="Repair",G911=""),COUNT(G911:I911)&lt;COUNTA(G911:I911),MIN(G911:I911)&lt;0),"Check inputs","OK")))</f>
        <v/>
      </c>
    </row>
    <row r="912" spans="1:10" x14ac:dyDescent="0.25">
      <c r="A912" s="12"/>
      <c r="B912" s="15"/>
      <c r="C912" s="12"/>
      <c r="D912" s="12"/>
      <c r="E912" s="12"/>
      <c r="F912" s="12"/>
      <c r="G912" s="16"/>
      <c r="H912" s="16"/>
      <c r="I912" s="17"/>
      <c r="J912" s="14" t="str">
        <f>IF(COUNTA(A912:I912)=0,"",IF(OR(C912="",SUMPRODUCT(--(Technicians!$A$2:$A$26=C912))&lt;&gt;1),"Check ID",IF(OR(NOT(AND(ISNUMBER(B912),B912&gt;=18264,B912&lt;=73050)),AND(D912&lt;&gt;"Repair",D912&lt;&gt;"Maintenance",D912&lt;&gt;"Install",D912&lt;&gt;"Inspection"),AND(E912&lt;&gt;"Yes",E912&lt;&gt;"No"),AND(F912&lt;&gt;"Yes",F912&lt;&gt;"No"),AND(D912="Repair",G912=""),COUNT(G912:I912)&lt;COUNTA(G912:I912),MIN(G912:I912)&lt;0),"Check inputs","OK")))</f>
        <v/>
      </c>
    </row>
    <row r="913" spans="1:10" x14ac:dyDescent="0.25">
      <c r="A913" s="12"/>
      <c r="B913" s="15"/>
      <c r="C913" s="12"/>
      <c r="D913" s="12"/>
      <c r="E913" s="12"/>
      <c r="F913" s="12"/>
      <c r="G913" s="16"/>
      <c r="H913" s="16"/>
      <c r="I913" s="17"/>
      <c r="J913" s="14" t="str">
        <f>IF(COUNTA(A913:I913)=0,"",IF(OR(C913="",SUMPRODUCT(--(Technicians!$A$2:$A$26=C913))&lt;&gt;1),"Check ID",IF(OR(NOT(AND(ISNUMBER(B913),B913&gt;=18264,B913&lt;=73050)),AND(D913&lt;&gt;"Repair",D913&lt;&gt;"Maintenance",D913&lt;&gt;"Install",D913&lt;&gt;"Inspection"),AND(E913&lt;&gt;"Yes",E913&lt;&gt;"No"),AND(F913&lt;&gt;"Yes",F913&lt;&gt;"No"),AND(D913="Repair",G913=""),COUNT(G913:I913)&lt;COUNTA(G913:I913),MIN(G913:I913)&lt;0),"Check inputs","OK")))</f>
        <v/>
      </c>
    </row>
    <row r="914" spans="1:10" x14ac:dyDescent="0.25">
      <c r="A914" s="12"/>
      <c r="B914" s="15"/>
      <c r="C914" s="12"/>
      <c r="D914" s="12"/>
      <c r="E914" s="12"/>
      <c r="F914" s="12"/>
      <c r="G914" s="16"/>
      <c r="H914" s="16"/>
      <c r="I914" s="17"/>
      <c r="J914" s="14" t="str">
        <f>IF(COUNTA(A914:I914)=0,"",IF(OR(C914="",SUMPRODUCT(--(Technicians!$A$2:$A$26=C914))&lt;&gt;1),"Check ID",IF(OR(NOT(AND(ISNUMBER(B914),B914&gt;=18264,B914&lt;=73050)),AND(D914&lt;&gt;"Repair",D914&lt;&gt;"Maintenance",D914&lt;&gt;"Install",D914&lt;&gt;"Inspection"),AND(E914&lt;&gt;"Yes",E914&lt;&gt;"No"),AND(F914&lt;&gt;"Yes",F914&lt;&gt;"No"),AND(D914="Repair",G914=""),COUNT(G914:I914)&lt;COUNTA(G914:I914),MIN(G914:I914)&lt;0),"Check inputs","OK")))</f>
        <v/>
      </c>
    </row>
    <row r="915" spans="1:10" x14ac:dyDescent="0.25">
      <c r="A915" s="12"/>
      <c r="B915" s="15"/>
      <c r="C915" s="12"/>
      <c r="D915" s="12"/>
      <c r="E915" s="12"/>
      <c r="F915" s="12"/>
      <c r="G915" s="16"/>
      <c r="H915" s="16"/>
      <c r="I915" s="17"/>
      <c r="J915" s="14" t="str">
        <f>IF(COUNTA(A915:I915)=0,"",IF(OR(C915="",SUMPRODUCT(--(Technicians!$A$2:$A$26=C915))&lt;&gt;1),"Check ID",IF(OR(NOT(AND(ISNUMBER(B915),B915&gt;=18264,B915&lt;=73050)),AND(D915&lt;&gt;"Repair",D915&lt;&gt;"Maintenance",D915&lt;&gt;"Install",D915&lt;&gt;"Inspection"),AND(E915&lt;&gt;"Yes",E915&lt;&gt;"No"),AND(F915&lt;&gt;"Yes",F915&lt;&gt;"No"),AND(D915="Repair",G915=""),COUNT(G915:I915)&lt;COUNTA(G915:I915),MIN(G915:I915)&lt;0),"Check inputs","OK")))</f>
        <v/>
      </c>
    </row>
    <row r="916" spans="1:10" x14ac:dyDescent="0.25">
      <c r="A916" s="12"/>
      <c r="B916" s="15"/>
      <c r="C916" s="12"/>
      <c r="D916" s="12"/>
      <c r="E916" s="12"/>
      <c r="F916" s="12"/>
      <c r="G916" s="16"/>
      <c r="H916" s="16"/>
      <c r="I916" s="17"/>
      <c r="J916" s="14" t="str">
        <f>IF(COUNTA(A916:I916)=0,"",IF(OR(C916="",SUMPRODUCT(--(Technicians!$A$2:$A$26=C916))&lt;&gt;1),"Check ID",IF(OR(NOT(AND(ISNUMBER(B916),B916&gt;=18264,B916&lt;=73050)),AND(D916&lt;&gt;"Repair",D916&lt;&gt;"Maintenance",D916&lt;&gt;"Install",D916&lt;&gt;"Inspection"),AND(E916&lt;&gt;"Yes",E916&lt;&gt;"No"),AND(F916&lt;&gt;"Yes",F916&lt;&gt;"No"),AND(D916="Repair",G916=""),COUNT(G916:I916)&lt;COUNTA(G916:I916),MIN(G916:I916)&lt;0),"Check inputs","OK")))</f>
        <v/>
      </c>
    </row>
    <row r="917" spans="1:10" x14ac:dyDescent="0.25">
      <c r="A917" s="12"/>
      <c r="B917" s="15"/>
      <c r="C917" s="12"/>
      <c r="D917" s="12"/>
      <c r="E917" s="12"/>
      <c r="F917" s="12"/>
      <c r="G917" s="16"/>
      <c r="H917" s="16"/>
      <c r="I917" s="17"/>
      <c r="J917" s="14" t="str">
        <f>IF(COUNTA(A917:I917)=0,"",IF(OR(C917="",SUMPRODUCT(--(Technicians!$A$2:$A$26=C917))&lt;&gt;1),"Check ID",IF(OR(NOT(AND(ISNUMBER(B917),B917&gt;=18264,B917&lt;=73050)),AND(D917&lt;&gt;"Repair",D917&lt;&gt;"Maintenance",D917&lt;&gt;"Install",D917&lt;&gt;"Inspection"),AND(E917&lt;&gt;"Yes",E917&lt;&gt;"No"),AND(F917&lt;&gt;"Yes",F917&lt;&gt;"No"),AND(D917="Repair",G917=""),COUNT(G917:I917)&lt;COUNTA(G917:I917),MIN(G917:I917)&lt;0),"Check inputs","OK")))</f>
        <v/>
      </c>
    </row>
    <row r="918" spans="1:10" x14ac:dyDescent="0.25">
      <c r="A918" s="12"/>
      <c r="B918" s="15"/>
      <c r="C918" s="12"/>
      <c r="D918" s="12"/>
      <c r="E918" s="12"/>
      <c r="F918" s="12"/>
      <c r="G918" s="16"/>
      <c r="H918" s="16"/>
      <c r="I918" s="17"/>
      <c r="J918" s="14" t="str">
        <f>IF(COUNTA(A918:I918)=0,"",IF(OR(C918="",SUMPRODUCT(--(Technicians!$A$2:$A$26=C918))&lt;&gt;1),"Check ID",IF(OR(NOT(AND(ISNUMBER(B918),B918&gt;=18264,B918&lt;=73050)),AND(D918&lt;&gt;"Repair",D918&lt;&gt;"Maintenance",D918&lt;&gt;"Install",D918&lt;&gt;"Inspection"),AND(E918&lt;&gt;"Yes",E918&lt;&gt;"No"),AND(F918&lt;&gt;"Yes",F918&lt;&gt;"No"),AND(D918="Repair",G918=""),COUNT(G918:I918)&lt;COUNTA(G918:I918),MIN(G918:I918)&lt;0),"Check inputs","OK")))</f>
        <v/>
      </c>
    </row>
    <row r="919" spans="1:10" x14ac:dyDescent="0.25">
      <c r="A919" s="12"/>
      <c r="B919" s="15"/>
      <c r="C919" s="12"/>
      <c r="D919" s="12"/>
      <c r="E919" s="12"/>
      <c r="F919" s="12"/>
      <c r="G919" s="16"/>
      <c r="H919" s="16"/>
      <c r="I919" s="17"/>
      <c r="J919" s="14" t="str">
        <f>IF(COUNTA(A919:I919)=0,"",IF(OR(C919="",SUMPRODUCT(--(Technicians!$A$2:$A$26=C919))&lt;&gt;1),"Check ID",IF(OR(NOT(AND(ISNUMBER(B919),B919&gt;=18264,B919&lt;=73050)),AND(D919&lt;&gt;"Repair",D919&lt;&gt;"Maintenance",D919&lt;&gt;"Install",D919&lt;&gt;"Inspection"),AND(E919&lt;&gt;"Yes",E919&lt;&gt;"No"),AND(F919&lt;&gt;"Yes",F919&lt;&gt;"No"),AND(D919="Repair",G919=""),COUNT(G919:I919)&lt;COUNTA(G919:I919),MIN(G919:I919)&lt;0),"Check inputs","OK")))</f>
        <v/>
      </c>
    </row>
    <row r="920" spans="1:10" x14ac:dyDescent="0.25">
      <c r="A920" s="12"/>
      <c r="B920" s="15"/>
      <c r="C920" s="12"/>
      <c r="D920" s="12"/>
      <c r="E920" s="12"/>
      <c r="F920" s="12"/>
      <c r="G920" s="16"/>
      <c r="H920" s="16"/>
      <c r="I920" s="17"/>
      <c r="J920" s="14" t="str">
        <f>IF(COUNTA(A920:I920)=0,"",IF(OR(C920="",SUMPRODUCT(--(Technicians!$A$2:$A$26=C920))&lt;&gt;1),"Check ID",IF(OR(NOT(AND(ISNUMBER(B920),B920&gt;=18264,B920&lt;=73050)),AND(D920&lt;&gt;"Repair",D920&lt;&gt;"Maintenance",D920&lt;&gt;"Install",D920&lt;&gt;"Inspection"),AND(E920&lt;&gt;"Yes",E920&lt;&gt;"No"),AND(F920&lt;&gt;"Yes",F920&lt;&gt;"No"),AND(D920="Repair",G920=""),COUNT(G920:I920)&lt;COUNTA(G920:I920),MIN(G920:I920)&lt;0),"Check inputs","OK")))</f>
        <v/>
      </c>
    </row>
    <row r="921" spans="1:10" x14ac:dyDescent="0.25">
      <c r="A921" s="12"/>
      <c r="B921" s="15"/>
      <c r="C921" s="12"/>
      <c r="D921" s="12"/>
      <c r="E921" s="12"/>
      <c r="F921" s="12"/>
      <c r="G921" s="16"/>
      <c r="H921" s="16"/>
      <c r="I921" s="17"/>
      <c r="J921" s="14" t="str">
        <f>IF(COUNTA(A921:I921)=0,"",IF(OR(C921="",SUMPRODUCT(--(Technicians!$A$2:$A$26=C921))&lt;&gt;1),"Check ID",IF(OR(NOT(AND(ISNUMBER(B921),B921&gt;=18264,B921&lt;=73050)),AND(D921&lt;&gt;"Repair",D921&lt;&gt;"Maintenance",D921&lt;&gt;"Install",D921&lt;&gt;"Inspection"),AND(E921&lt;&gt;"Yes",E921&lt;&gt;"No"),AND(F921&lt;&gt;"Yes",F921&lt;&gt;"No"),AND(D921="Repair",G921=""),COUNT(G921:I921)&lt;COUNTA(G921:I921),MIN(G921:I921)&lt;0),"Check inputs","OK")))</f>
        <v/>
      </c>
    </row>
    <row r="922" spans="1:10" x14ac:dyDescent="0.25">
      <c r="A922" s="12"/>
      <c r="B922" s="15"/>
      <c r="C922" s="12"/>
      <c r="D922" s="12"/>
      <c r="E922" s="12"/>
      <c r="F922" s="12"/>
      <c r="G922" s="16"/>
      <c r="H922" s="16"/>
      <c r="I922" s="17"/>
      <c r="J922" s="14" t="str">
        <f>IF(COUNTA(A922:I922)=0,"",IF(OR(C922="",SUMPRODUCT(--(Technicians!$A$2:$A$26=C922))&lt;&gt;1),"Check ID",IF(OR(NOT(AND(ISNUMBER(B922),B922&gt;=18264,B922&lt;=73050)),AND(D922&lt;&gt;"Repair",D922&lt;&gt;"Maintenance",D922&lt;&gt;"Install",D922&lt;&gt;"Inspection"),AND(E922&lt;&gt;"Yes",E922&lt;&gt;"No"),AND(F922&lt;&gt;"Yes",F922&lt;&gt;"No"),AND(D922="Repair",G922=""),COUNT(G922:I922)&lt;COUNTA(G922:I922),MIN(G922:I922)&lt;0),"Check inputs","OK")))</f>
        <v/>
      </c>
    </row>
    <row r="923" spans="1:10" x14ac:dyDescent="0.25">
      <c r="A923" s="12"/>
      <c r="B923" s="15"/>
      <c r="C923" s="12"/>
      <c r="D923" s="12"/>
      <c r="E923" s="12"/>
      <c r="F923" s="12"/>
      <c r="G923" s="16"/>
      <c r="H923" s="16"/>
      <c r="I923" s="17"/>
      <c r="J923" s="14" t="str">
        <f>IF(COUNTA(A923:I923)=0,"",IF(OR(C923="",SUMPRODUCT(--(Technicians!$A$2:$A$26=C923))&lt;&gt;1),"Check ID",IF(OR(NOT(AND(ISNUMBER(B923),B923&gt;=18264,B923&lt;=73050)),AND(D923&lt;&gt;"Repair",D923&lt;&gt;"Maintenance",D923&lt;&gt;"Install",D923&lt;&gt;"Inspection"),AND(E923&lt;&gt;"Yes",E923&lt;&gt;"No"),AND(F923&lt;&gt;"Yes",F923&lt;&gt;"No"),AND(D923="Repair",G923=""),COUNT(G923:I923)&lt;COUNTA(G923:I923),MIN(G923:I923)&lt;0),"Check inputs","OK")))</f>
        <v/>
      </c>
    </row>
    <row r="924" spans="1:10" x14ac:dyDescent="0.25">
      <c r="A924" s="12"/>
      <c r="B924" s="15"/>
      <c r="C924" s="12"/>
      <c r="D924" s="12"/>
      <c r="E924" s="12"/>
      <c r="F924" s="12"/>
      <c r="G924" s="16"/>
      <c r="H924" s="16"/>
      <c r="I924" s="17"/>
      <c r="J924" s="14" t="str">
        <f>IF(COUNTA(A924:I924)=0,"",IF(OR(C924="",SUMPRODUCT(--(Technicians!$A$2:$A$26=C924))&lt;&gt;1),"Check ID",IF(OR(NOT(AND(ISNUMBER(B924),B924&gt;=18264,B924&lt;=73050)),AND(D924&lt;&gt;"Repair",D924&lt;&gt;"Maintenance",D924&lt;&gt;"Install",D924&lt;&gt;"Inspection"),AND(E924&lt;&gt;"Yes",E924&lt;&gt;"No"),AND(F924&lt;&gt;"Yes",F924&lt;&gt;"No"),AND(D924="Repair",G924=""),COUNT(G924:I924)&lt;COUNTA(G924:I924),MIN(G924:I924)&lt;0),"Check inputs","OK")))</f>
        <v/>
      </c>
    </row>
    <row r="925" spans="1:10" x14ac:dyDescent="0.25">
      <c r="A925" s="12"/>
      <c r="B925" s="15"/>
      <c r="C925" s="12"/>
      <c r="D925" s="12"/>
      <c r="E925" s="12"/>
      <c r="F925" s="12"/>
      <c r="G925" s="16"/>
      <c r="H925" s="16"/>
      <c r="I925" s="17"/>
      <c r="J925" s="14" t="str">
        <f>IF(COUNTA(A925:I925)=0,"",IF(OR(C925="",SUMPRODUCT(--(Technicians!$A$2:$A$26=C925))&lt;&gt;1),"Check ID",IF(OR(NOT(AND(ISNUMBER(B925),B925&gt;=18264,B925&lt;=73050)),AND(D925&lt;&gt;"Repair",D925&lt;&gt;"Maintenance",D925&lt;&gt;"Install",D925&lt;&gt;"Inspection"),AND(E925&lt;&gt;"Yes",E925&lt;&gt;"No"),AND(F925&lt;&gt;"Yes",F925&lt;&gt;"No"),AND(D925="Repair",G925=""),COUNT(G925:I925)&lt;COUNTA(G925:I925),MIN(G925:I925)&lt;0),"Check inputs","OK")))</f>
        <v/>
      </c>
    </row>
    <row r="926" spans="1:10" x14ac:dyDescent="0.25">
      <c r="A926" s="12"/>
      <c r="B926" s="15"/>
      <c r="C926" s="12"/>
      <c r="D926" s="12"/>
      <c r="E926" s="12"/>
      <c r="F926" s="12"/>
      <c r="G926" s="16"/>
      <c r="H926" s="16"/>
      <c r="I926" s="17"/>
      <c r="J926" s="14" t="str">
        <f>IF(COUNTA(A926:I926)=0,"",IF(OR(C926="",SUMPRODUCT(--(Technicians!$A$2:$A$26=C926))&lt;&gt;1),"Check ID",IF(OR(NOT(AND(ISNUMBER(B926),B926&gt;=18264,B926&lt;=73050)),AND(D926&lt;&gt;"Repair",D926&lt;&gt;"Maintenance",D926&lt;&gt;"Install",D926&lt;&gt;"Inspection"),AND(E926&lt;&gt;"Yes",E926&lt;&gt;"No"),AND(F926&lt;&gt;"Yes",F926&lt;&gt;"No"),AND(D926="Repair",G926=""),COUNT(G926:I926)&lt;COUNTA(G926:I926),MIN(G926:I926)&lt;0),"Check inputs","OK")))</f>
        <v/>
      </c>
    </row>
    <row r="927" spans="1:10" x14ac:dyDescent="0.25">
      <c r="A927" s="12"/>
      <c r="B927" s="15"/>
      <c r="C927" s="12"/>
      <c r="D927" s="12"/>
      <c r="E927" s="12"/>
      <c r="F927" s="12"/>
      <c r="G927" s="16"/>
      <c r="H927" s="16"/>
      <c r="I927" s="17"/>
      <c r="J927" s="14" t="str">
        <f>IF(COUNTA(A927:I927)=0,"",IF(OR(C927="",SUMPRODUCT(--(Technicians!$A$2:$A$26=C927))&lt;&gt;1),"Check ID",IF(OR(NOT(AND(ISNUMBER(B927),B927&gt;=18264,B927&lt;=73050)),AND(D927&lt;&gt;"Repair",D927&lt;&gt;"Maintenance",D927&lt;&gt;"Install",D927&lt;&gt;"Inspection"),AND(E927&lt;&gt;"Yes",E927&lt;&gt;"No"),AND(F927&lt;&gt;"Yes",F927&lt;&gt;"No"),AND(D927="Repair",G927=""),COUNT(G927:I927)&lt;COUNTA(G927:I927),MIN(G927:I927)&lt;0),"Check inputs","OK")))</f>
        <v/>
      </c>
    </row>
    <row r="928" spans="1:10" x14ac:dyDescent="0.25">
      <c r="A928" s="12"/>
      <c r="B928" s="15"/>
      <c r="C928" s="12"/>
      <c r="D928" s="12"/>
      <c r="E928" s="12"/>
      <c r="F928" s="12"/>
      <c r="G928" s="16"/>
      <c r="H928" s="16"/>
      <c r="I928" s="17"/>
      <c r="J928" s="14" t="str">
        <f>IF(COUNTA(A928:I928)=0,"",IF(OR(C928="",SUMPRODUCT(--(Technicians!$A$2:$A$26=C928))&lt;&gt;1),"Check ID",IF(OR(NOT(AND(ISNUMBER(B928),B928&gt;=18264,B928&lt;=73050)),AND(D928&lt;&gt;"Repair",D928&lt;&gt;"Maintenance",D928&lt;&gt;"Install",D928&lt;&gt;"Inspection"),AND(E928&lt;&gt;"Yes",E928&lt;&gt;"No"),AND(F928&lt;&gt;"Yes",F928&lt;&gt;"No"),AND(D928="Repair",G928=""),COUNT(G928:I928)&lt;COUNTA(G928:I928),MIN(G928:I928)&lt;0),"Check inputs","OK")))</f>
        <v/>
      </c>
    </row>
    <row r="929" spans="1:10" x14ac:dyDescent="0.25">
      <c r="A929" s="12"/>
      <c r="B929" s="15"/>
      <c r="C929" s="12"/>
      <c r="D929" s="12"/>
      <c r="E929" s="12"/>
      <c r="F929" s="12"/>
      <c r="G929" s="16"/>
      <c r="H929" s="16"/>
      <c r="I929" s="17"/>
      <c r="J929" s="14" t="str">
        <f>IF(COUNTA(A929:I929)=0,"",IF(OR(C929="",SUMPRODUCT(--(Technicians!$A$2:$A$26=C929))&lt;&gt;1),"Check ID",IF(OR(NOT(AND(ISNUMBER(B929),B929&gt;=18264,B929&lt;=73050)),AND(D929&lt;&gt;"Repair",D929&lt;&gt;"Maintenance",D929&lt;&gt;"Install",D929&lt;&gt;"Inspection"),AND(E929&lt;&gt;"Yes",E929&lt;&gt;"No"),AND(F929&lt;&gt;"Yes",F929&lt;&gt;"No"),AND(D929="Repair",G929=""),COUNT(G929:I929)&lt;COUNTA(G929:I929),MIN(G929:I929)&lt;0),"Check inputs","OK")))</f>
        <v/>
      </c>
    </row>
    <row r="930" spans="1:10" x14ac:dyDescent="0.25">
      <c r="A930" s="12"/>
      <c r="B930" s="15"/>
      <c r="C930" s="12"/>
      <c r="D930" s="12"/>
      <c r="E930" s="12"/>
      <c r="F930" s="12"/>
      <c r="G930" s="16"/>
      <c r="H930" s="16"/>
      <c r="I930" s="17"/>
      <c r="J930" s="14" t="str">
        <f>IF(COUNTA(A930:I930)=0,"",IF(OR(C930="",SUMPRODUCT(--(Technicians!$A$2:$A$26=C930))&lt;&gt;1),"Check ID",IF(OR(NOT(AND(ISNUMBER(B930),B930&gt;=18264,B930&lt;=73050)),AND(D930&lt;&gt;"Repair",D930&lt;&gt;"Maintenance",D930&lt;&gt;"Install",D930&lt;&gt;"Inspection"),AND(E930&lt;&gt;"Yes",E930&lt;&gt;"No"),AND(F930&lt;&gt;"Yes",F930&lt;&gt;"No"),AND(D930="Repair",G930=""),COUNT(G930:I930)&lt;COUNTA(G930:I930),MIN(G930:I930)&lt;0),"Check inputs","OK")))</f>
        <v/>
      </c>
    </row>
    <row r="931" spans="1:10" x14ac:dyDescent="0.25">
      <c r="A931" s="12"/>
      <c r="B931" s="15"/>
      <c r="C931" s="12"/>
      <c r="D931" s="12"/>
      <c r="E931" s="12"/>
      <c r="F931" s="12"/>
      <c r="G931" s="16"/>
      <c r="H931" s="16"/>
      <c r="I931" s="17"/>
      <c r="J931" s="14" t="str">
        <f>IF(COUNTA(A931:I931)=0,"",IF(OR(C931="",SUMPRODUCT(--(Technicians!$A$2:$A$26=C931))&lt;&gt;1),"Check ID",IF(OR(NOT(AND(ISNUMBER(B931),B931&gt;=18264,B931&lt;=73050)),AND(D931&lt;&gt;"Repair",D931&lt;&gt;"Maintenance",D931&lt;&gt;"Install",D931&lt;&gt;"Inspection"),AND(E931&lt;&gt;"Yes",E931&lt;&gt;"No"),AND(F931&lt;&gt;"Yes",F931&lt;&gt;"No"),AND(D931="Repair",G931=""),COUNT(G931:I931)&lt;COUNTA(G931:I931),MIN(G931:I931)&lt;0),"Check inputs","OK")))</f>
        <v/>
      </c>
    </row>
    <row r="932" spans="1:10" x14ac:dyDescent="0.25">
      <c r="A932" s="12"/>
      <c r="B932" s="15"/>
      <c r="C932" s="12"/>
      <c r="D932" s="12"/>
      <c r="E932" s="12"/>
      <c r="F932" s="12"/>
      <c r="G932" s="16"/>
      <c r="H932" s="16"/>
      <c r="I932" s="17"/>
      <c r="J932" s="14" t="str">
        <f>IF(COUNTA(A932:I932)=0,"",IF(OR(C932="",SUMPRODUCT(--(Technicians!$A$2:$A$26=C932))&lt;&gt;1),"Check ID",IF(OR(NOT(AND(ISNUMBER(B932),B932&gt;=18264,B932&lt;=73050)),AND(D932&lt;&gt;"Repair",D932&lt;&gt;"Maintenance",D932&lt;&gt;"Install",D932&lt;&gt;"Inspection"),AND(E932&lt;&gt;"Yes",E932&lt;&gt;"No"),AND(F932&lt;&gt;"Yes",F932&lt;&gt;"No"),AND(D932="Repair",G932=""),COUNT(G932:I932)&lt;COUNTA(G932:I932),MIN(G932:I932)&lt;0),"Check inputs","OK")))</f>
        <v/>
      </c>
    </row>
    <row r="933" spans="1:10" x14ac:dyDescent="0.25">
      <c r="A933" s="12"/>
      <c r="B933" s="15"/>
      <c r="C933" s="12"/>
      <c r="D933" s="12"/>
      <c r="E933" s="12"/>
      <c r="F933" s="12"/>
      <c r="G933" s="16"/>
      <c r="H933" s="16"/>
      <c r="I933" s="17"/>
      <c r="J933" s="14" t="str">
        <f>IF(COUNTA(A933:I933)=0,"",IF(OR(C933="",SUMPRODUCT(--(Technicians!$A$2:$A$26=C933))&lt;&gt;1),"Check ID",IF(OR(NOT(AND(ISNUMBER(B933),B933&gt;=18264,B933&lt;=73050)),AND(D933&lt;&gt;"Repair",D933&lt;&gt;"Maintenance",D933&lt;&gt;"Install",D933&lt;&gt;"Inspection"),AND(E933&lt;&gt;"Yes",E933&lt;&gt;"No"),AND(F933&lt;&gt;"Yes",F933&lt;&gt;"No"),AND(D933="Repair",G933=""),COUNT(G933:I933)&lt;COUNTA(G933:I933),MIN(G933:I933)&lt;0),"Check inputs","OK")))</f>
        <v/>
      </c>
    </row>
    <row r="934" spans="1:10" x14ac:dyDescent="0.25">
      <c r="A934" s="12"/>
      <c r="B934" s="15"/>
      <c r="C934" s="12"/>
      <c r="D934" s="12"/>
      <c r="E934" s="12"/>
      <c r="F934" s="12"/>
      <c r="G934" s="16"/>
      <c r="H934" s="16"/>
      <c r="I934" s="17"/>
      <c r="J934" s="14" t="str">
        <f>IF(COUNTA(A934:I934)=0,"",IF(OR(C934="",SUMPRODUCT(--(Technicians!$A$2:$A$26=C934))&lt;&gt;1),"Check ID",IF(OR(NOT(AND(ISNUMBER(B934),B934&gt;=18264,B934&lt;=73050)),AND(D934&lt;&gt;"Repair",D934&lt;&gt;"Maintenance",D934&lt;&gt;"Install",D934&lt;&gt;"Inspection"),AND(E934&lt;&gt;"Yes",E934&lt;&gt;"No"),AND(F934&lt;&gt;"Yes",F934&lt;&gt;"No"),AND(D934="Repair",G934=""),COUNT(G934:I934)&lt;COUNTA(G934:I934),MIN(G934:I934)&lt;0),"Check inputs","OK")))</f>
        <v/>
      </c>
    </row>
    <row r="935" spans="1:10" x14ac:dyDescent="0.25">
      <c r="A935" s="12"/>
      <c r="B935" s="15"/>
      <c r="C935" s="12"/>
      <c r="D935" s="12"/>
      <c r="E935" s="12"/>
      <c r="F935" s="12"/>
      <c r="G935" s="16"/>
      <c r="H935" s="16"/>
      <c r="I935" s="17"/>
      <c r="J935" s="14" t="str">
        <f>IF(COUNTA(A935:I935)=0,"",IF(OR(C935="",SUMPRODUCT(--(Technicians!$A$2:$A$26=C935))&lt;&gt;1),"Check ID",IF(OR(NOT(AND(ISNUMBER(B935),B935&gt;=18264,B935&lt;=73050)),AND(D935&lt;&gt;"Repair",D935&lt;&gt;"Maintenance",D935&lt;&gt;"Install",D935&lt;&gt;"Inspection"),AND(E935&lt;&gt;"Yes",E935&lt;&gt;"No"),AND(F935&lt;&gt;"Yes",F935&lt;&gt;"No"),AND(D935="Repair",G935=""),COUNT(G935:I935)&lt;COUNTA(G935:I935),MIN(G935:I935)&lt;0),"Check inputs","OK")))</f>
        <v/>
      </c>
    </row>
    <row r="936" spans="1:10" x14ac:dyDescent="0.25">
      <c r="A936" s="12"/>
      <c r="B936" s="15"/>
      <c r="C936" s="12"/>
      <c r="D936" s="12"/>
      <c r="E936" s="12"/>
      <c r="F936" s="12"/>
      <c r="G936" s="16"/>
      <c r="H936" s="16"/>
      <c r="I936" s="17"/>
      <c r="J936" s="14" t="str">
        <f>IF(COUNTA(A936:I936)=0,"",IF(OR(C936="",SUMPRODUCT(--(Technicians!$A$2:$A$26=C936))&lt;&gt;1),"Check ID",IF(OR(NOT(AND(ISNUMBER(B936),B936&gt;=18264,B936&lt;=73050)),AND(D936&lt;&gt;"Repair",D936&lt;&gt;"Maintenance",D936&lt;&gt;"Install",D936&lt;&gt;"Inspection"),AND(E936&lt;&gt;"Yes",E936&lt;&gt;"No"),AND(F936&lt;&gt;"Yes",F936&lt;&gt;"No"),AND(D936="Repair",G936=""),COUNT(G936:I936)&lt;COUNTA(G936:I936),MIN(G936:I936)&lt;0),"Check inputs","OK")))</f>
        <v/>
      </c>
    </row>
    <row r="937" spans="1:10" x14ac:dyDescent="0.25">
      <c r="A937" s="12"/>
      <c r="B937" s="15"/>
      <c r="C937" s="12"/>
      <c r="D937" s="12"/>
      <c r="E937" s="12"/>
      <c r="F937" s="12"/>
      <c r="G937" s="16"/>
      <c r="H937" s="16"/>
      <c r="I937" s="17"/>
      <c r="J937" s="14" t="str">
        <f>IF(COUNTA(A937:I937)=0,"",IF(OR(C937="",SUMPRODUCT(--(Technicians!$A$2:$A$26=C937))&lt;&gt;1),"Check ID",IF(OR(NOT(AND(ISNUMBER(B937),B937&gt;=18264,B937&lt;=73050)),AND(D937&lt;&gt;"Repair",D937&lt;&gt;"Maintenance",D937&lt;&gt;"Install",D937&lt;&gt;"Inspection"),AND(E937&lt;&gt;"Yes",E937&lt;&gt;"No"),AND(F937&lt;&gt;"Yes",F937&lt;&gt;"No"),AND(D937="Repair",G937=""),COUNT(G937:I937)&lt;COUNTA(G937:I937),MIN(G937:I937)&lt;0),"Check inputs","OK")))</f>
        <v/>
      </c>
    </row>
    <row r="938" spans="1:10" x14ac:dyDescent="0.25">
      <c r="A938" s="12"/>
      <c r="B938" s="15"/>
      <c r="C938" s="12"/>
      <c r="D938" s="12"/>
      <c r="E938" s="12"/>
      <c r="F938" s="12"/>
      <c r="G938" s="16"/>
      <c r="H938" s="16"/>
      <c r="I938" s="17"/>
      <c r="J938" s="14" t="str">
        <f>IF(COUNTA(A938:I938)=0,"",IF(OR(C938="",SUMPRODUCT(--(Technicians!$A$2:$A$26=C938))&lt;&gt;1),"Check ID",IF(OR(NOT(AND(ISNUMBER(B938),B938&gt;=18264,B938&lt;=73050)),AND(D938&lt;&gt;"Repair",D938&lt;&gt;"Maintenance",D938&lt;&gt;"Install",D938&lt;&gt;"Inspection"),AND(E938&lt;&gt;"Yes",E938&lt;&gt;"No"),AND(F938&lt;&gt;"Yes",F938&lt;&gt;"No"),AND(D938="Repair",G938=""),COUNT(G938:I938)&lt;COUNTA(G938:I938),MIN(G938:I938)&lt;0),"Check inputs","OK")))</f>
        <v/>
      </c>
    </row>
    <row r="939" spans="1:10" x14ac:dyDescent="0.25">
      <c r="A939" s="12"/>
      <c r="B939" s="15"/>
      <c r="C939" s="12"/>
      <c r="D939" s="12"/>
      <c r="E939" s="12"/>
      <c r="F939" s="12"/>
      <c r="G939" s="16"/>
      <c r="H939" s="16"/>
      <c r="I939" s="17"/>
      <c r="J939" s="14" t="str">
        <f>IF(COUNTA(A939:I939)=0,"",IF(OR(C939="",SUMPRODUCT(--(Technicians!$A$2:$A$26=C939))&lt;&gt;1),"Check ID",IF(OR(NOT(AND(ISNUMBER(B939),B939&gt;=18264,B939&lt;=73050)),AND(D939&lt;&gt;"Repair",D939&lt;&gt;"Maintenance",D939&lt;&gt;"Install",D939&lt;&gt;"Inspection"),AND(E939&lt;&gt;"Yes",E939&lt;&gt;"No"),AND(F939&lt;&gt;"Yes",F939&lt;&gt;"No"),AND(D939="Repair",G939=""),COUNT(G939:I939)&lt;COUNTA(G939:I939),MIN(G939:I939)&lt;0),"Check inputs","OK")))</f>
        <v/>
      </c>
    </row>
    <row r="940" spans="1:10" x14ac:dyDescent="0.25">
      <c r="A940" s="12"/>
      <c r="B940" s="15"/>
      <c r="C940" s="12"/>
      <c r="D940" s="12"/>
      <c r="E940" s="12"/>
      <c r="F940" s="12"/>
      <c r="G940" s="16"/>
      <c r="H940" s="16"/>
      <c r="I940" s="17"/>
      <c r="J940" s="14" t="str">
        <f>IF(COUNTA(A940:I940)=0,"",IF(OR(C940="",SUMPRODUCT(--(Technicians!$A$2:$A$26=C940))&lt;&gt;1),"Check ID",IF(OR(NOT(AND(ISNUMBER(B940),B940&gt;=18264,B940&lt;=73050)),AND(D940&lt;&gt;"Repair",D940&lt;&gt;"Maintenance",D940&lt;&gt;"Install",D940&lt;&gt;"Inspection"),AND(E940&lt;&gt;"Yes",E940&lt;&gt;"No"),AND(F940&lt;&gt;"Yes",F940&lt;&gt;"No"),AND(D940="Repair",G940=""),COUNT(G940:I940)&lt;COUNTA(G940:I940),MIN(G940:I940)&lt;0),"Check inputs","OK")))</f>
        <v/>
      </c>
    </row>
    <row r="941" spans="1:10" x14ac:dyDescent="0.25">
      <c r="A941" s="12"/>
      <c r="B941" s="15"/>
      <c r="C941" s="12"/>
      <c r="D941" s="12"/>
      <c r="E941" s="12"/>
      <c r="F941" s="12"/>
      <c r="G941" s="16"/>
      <c r="H941" s="16"/>
      <c r="I941" s="17"/>
      <c r="J941" s="14" t="str">
        <f>IF(COUNTA(A941:I941)=0,"",IF(OR(C941="",SUMPRODUCT(--(Technicians!$A$2:$A$26=C941))&lt;&gt;1),"Check ID",IF(OR(NOT(AND(ISNUMBER(B941),B941&gt;=18264,B941&lt;=73050)),AND(D941&lt;&gt;"Repair",D941&lt;&gt;"Maintenance",D941&lt;&gt;"Install",D941&lt;&gt;"Inspection"),AND(E941&lt;&gt;"Yes",E941&lt;&gt;"No"),AND(F941&lt;&gt;"Yes",F941&lt;&gt;"No"),AND(D941="Repair",G941=""),COUNT(G941:I941)&lt;COUNTA(G941:I941),MIN(G941:I941)&lt;0),"Check inputs","OK")))</f>
        <v/>
      </c>
    </row>
    <row r="942" spans="1:10" x14ac:dyDescent="0.25">
      <c r="A942" s="12"/>
      <c r="B942" s="15"/>
      <c r="C942" s="12"/>
      <c r="D942" s="12"/>
      <c r="E942" s="12"/>
      <c r="F942" s="12"/>
      <c r="G942" s="16"/>
      <c r="H942" s="16"/>
      <c r="I942" s="17"/>
      <c r="J942" s="14" t="str">
        <f>IF(COUNTA(A942:I942)=0,"",IF(OR(C942="",SUMPRODUCT(--(Technicians!$A$2:$A$26=C942))&lt;&gt;1),"Check ID",IF(OR(NOT(AND(ISNUMBER(B942),B942&gt;=18264,B942&lt;=73050)),AND(D942&lt;&gt;"Repair",D942&lt;&gt;"Maintenance",D942&lt;&gt;"Install",D942&lt;&gt;"Inspection"),AND(E942&lt;&gt;"Yes",E942&lt;&gt;"No"),AND(F942&lt;&gt;"Yes",F942&lt;&gt;"No"),AND(D942="Repair",G942=""),COUNT(G942:I942)&lt;COUNTA(G942:I942),MIN(G942:I942)&lt;0),"Check inputs","OK")))</f>
        <v/>
      </c>
    </row>
    <row r="943" spans="1:10" x14ac:dyDescent="0.25">
      <c r="A943" s="12"/>
      <c r="B943" s="15"/>
      <c r="C943" s="12"/>
      <c r="D943" s="12"/>
      <c r="E943" s="12"/>
      <c r="F943" s="12"/>
      <c r="G943" s="16"/>
      <c r="H943" s="16"/>
      <c r="I943" s="17"/>
      <c r="J943" s="14" t="str">
        <f>IF(COUNTA(A943:I943)=0,"",IF(OR(C943="",SUMPRODUCT(--(Technicians!$A$2:$A$26=C943))&lt;&gt;1),"Check ID",IF(OR(NOT(AND(ISNUMBER(B943),B943&gt;=18264,B943&lt;=73050)),AND(D943&lt;&gt;"Repair",D943&lt;&gt;"Maintenance",D943&lt;&gt;"Install",D943&lt;&gt;"Inspection"),AND(E943&lt;&gt;"Yes",E943&lt;&gt;"No"),AND(F943&lt;&gt;"Yes",F943&lt;&gt;"No"),AND(D943="Repair",G943=""),COUNT(G943:I943)&lt;COUNTA(G943:I943),MIN(G943:I943)&lt;0),"Check inputs","OK")))</f>
        <v/>
      </c>
    </row>
    <row r="944" spans="1:10" x14ac:dyDescent="0.25">
      <c r="A944" s="12"/>
      <c r="B944" s="15"/>
      <c r="C944" s="12"/>
      <c r="D944" s="12"/>
      <c r="E944" s="12"/>
      <c r="F944" s="12"/>
      <c r="G944" s="16"/>
      <c r="H944" s="16"/>
      <c r="I944" s="17"/>
      <c r="J944" s="14" t="str">
        <f>IF(COUNTA(A944:I944)=0,"",IF(OR(C944="",SUMPRODUCT(--(Technicians!$A$2:$A$26=C944))&lt;&gt;1),"Check ID",IF(OR(NOT(AND(ISNUMBER(B944),B944&gt;=18264,B944&lt;=73050)),AND(D944&lt;&gt;"Repair",D944&lt;&gt;"Maintenance",D944&lt;&gt;"Install",D944&lt;&gt;"Inspection"),AND(E944&lt;&gt;"Yes",E944&lt;&gt;"No"),AND(F944&lt;&gt;"Yes",F944&lt;&gt;"No"),AND(D944="Repair",G944=""),COUNT(G944:I944)&lt;COUNTA(G944:I944),MIN(G944:I944)&lt;0),"Check inputs","OK")))</f>
        <v/>
      </c>
    </row>
    <row r="945" spans="1:10" x14ac:dyDescent="0.25">
      <c r="A945" s="12"/>
      <c r="B945" s="15"/>
      <c r="C945" s="12"/>
      <c r="D945" s="12"/>
      <c r="E945" s="12"/>
      <c r="F945" s="12"/>
      <c r="G945" s="16"/>
      <c r="H945" s="16"/>
      <c r="I945" s="17"/>
      <c r="J945" s="14" t="str">
        <f>IF(COUNTA(A945:I945)=0,"",IF(OR(C945="",SUMPRODUCT(--(Technicians!$A$2:$A$26=C945))&lt;&gt;1),"Check ID",IF(OR(NOT(AND(ISNUMBER(B945),B945&gt;=18264,B945&lt;=73050)),AND(D945&lt;&gt;"Repair",D945&lt;&gt;"Maintenance",D945&lt;&gt;"Install",D945&lt;&gt;"Inspection"),AND(E945&lt;&gt;"Yes",E945&lt;&gt;"No"),AND(F945&lt;&gt;"Yes",F945&lt;&gt;"No"),AND(D945="Repair",G945=""),COUNT(G945:I945)&lt;COUNTA(G945:I945),MIN(G945:I945)&lt;0),"Check inputs","OK")))</f>
        <v/>
      </c>
    </row>
    <row r="946" spans="1:10" x14ac:dyDescent="0.25">
      <c r="A946" s="12"/>
      <c r="B946" s="15"/>
      <c r="C946" s="12"/>
      <c r="D946" s="12"/>
      <c r="E946" s="12"/>
      <c r="F946" s="12"/>
      <c r="G946" s="16"/>
      <c r="H946" s="16"/>
      <c r="I946" s="17"/>
      <c r="J946" s="14" t="str">
        <f>IF(COUNTA(A946:I946)=0,"",IF(OR(C946="",SUMPRODUCT(--(Technicians!$A$2:$A$26=C946))&lt;&gt;1),"Check ID",IF(OR(NOT(AND(ISNUMBER(B946),B946&gt;=18264,B946&lt;=73050)),AND(D946&lt;&gt;"Repair",D946&lt;&gt;"Maintenance",D946&lt;&gt;"Install",D946&lt;&gt;"Inspection"),AND(E946&lt;&gt;"Yes",E946&lt;&gt;"No"),AND(F946&lt;&gt;"Yes",F946&lt;&gt;"No"),AND(D946="Repair",G946=""),COUNT(G946:I946)&lt;COUNTA(G946:I946),MIN(G946:I946)&lt;0),"Check inputs","OK")))</f>
        <v/>
      </c>
    </row>
    <row r="947" spans="1:10" x14ac:dyDescent="0.25">
      <c r="A947" s="12"/>
      <c r="B947" s="15"/>
      <c r="C947" s="12"/>
      <c r="D947" s="12"/>
      <c r="E947" s="12"/>
      <c r="F947" s="12"/>
      <c r="G947" s="16"/>
      <c r="H947" s="16"/>
      <c r="I947" s="17"/>
      <c r="J947" s="14" t="str">
        <f>IF(COUNTA(A947:I947)=0,"",IF(OR(C947="",SUMPRODUCT(--(Technicians!$A$2:$A$26=C947))&lt;&gt;1),"Check ID",IF(OR(NOT(AND(ISNUMBER(B947),B947&gt;=18264,B947&lt;=73050)),AND(D947&lt;&gt;"Repair",D947&lt;&gt;"Maintenance",D947&lt;&gt;"Install",D947&lt;&gt;"Inspection"),AND(E947&lt;&gt;"Yes",E947&lt;&gt;"No"),AND(F947&lt;&gt;"Yes",F947&lt;&gt;"No"),AND(D947="Repair",G947=""),COUNT(G947:I947)&lt;COUNTA(G947:I947),MIN(G947:I947)&lt;0),"Check inputs","OK")))</f>
        <v/>
      </c>
    </row>
    <row r="948" spans="1:10" x14ac:dyDescent="0.25">
      <c r="A948" s="12"/>
      <c r="B948" s="15"/>
      <c r="C948" s="12"/>
      <c r="D948" s="12"/>
      <c r="E948" s="12"/>
      <c r="F948" s="12"/>
      <c r="G948" s="16"/>
      <c r="H948" s="16"/>
      <c r="I948" s="17"/>
      <c r="J948" s="14" t="str">
        <f>IF(COUNTA(A948:I948)=0,"",IF(OR(C948="",SUMPRODUCT(--(Technicians!$A$2:$A$26=C948))&lt;&gt;1),"Check ID",IF(OR(NOT(AND(ISNUMBER(B948),B948&gt;=18264,B948&lt;=73050)),AND(D948&lt;&gt;"Repair",D948&lt;&gt;"Maintenance",D948&lt;&gt;"Install",D948&lt;&gt;"Inspection"),AND(E948&lt;&gt;"Yes",E948&lt;&gt;"No"),AND(F948&lt;&gt;"Yes",F948&lt;&gt;"No"),AND(D948="Repair",G948=""),COUNT(G948:I948)&lt;COUNTA(G948:I948),MIN(G948:I948)&lt;0),"Check inputs","OK")))</f>
        <v/>
      </c>
    </row>
    <row r="949" spans="1:10" x14ac:dyDescent="0.25">
      <c r="A949" s="12"/>
      <c r="B949" s="15"/>
      <c r="C949" s="12"/>
      <c r="D949" s="12"/>
      <c r="E949" s="12"/>
      <c r="F949" s="12"/>
      <c r="G949" s="16"/>
      <c r="H949" s="16"/>
      <c r="I949" s="17"/>
      <c r="J949" s="14" t="str">
        <f>IF(COUNTA(A949:I949)=0,"",IF(OR(C949="",SUMPRODUCT(--(Technicians!$A$2:$A$26=C949))&lt;&gt;1),"Check ID",IF(OR(NOT(AND(ISNUMBER(B949),B949&gt;=18264,B949&lt;=73050)),AND(D949&lt;&gt;"Repair",D949&lt;&gt;"Maintenance",D949&lt;&gt;"Install",D949&lt;&gt;"Inspection"),AND(E949&lt;&gt;"Yes",E949&lt;&gt;"No"),AND(F949&lt;&gt;"Yes",F949&lt;&gt;"No"),AND(D949="Repair",G949=""),COUNT(G949:I949)&lt;COUNTA(G949:I949),MIN(G949:I949)&lt;0),"Check inputs","OK")))</f>
        <v/>
      </c>
    </row>
    <row r="950" spans="1:10" x14ac:dyDescent="0.25">
      <c r="A950" s="12"/>
      <c r="B950" s="15"/>
      <c r="C950" s="12"/>
      <c r="D950" s="12"/>
      <c r="E950" s="12"/>
      <c r="F950" s="12"/>
      <c r="G950" s="16"/>
      <c r="H950" s="16"/>
      <c r="I950" s="17"/>
      <c r="J950" s="14" t="str">
        <f>IF(COUNTA(A950:I950)=0,"",IF(OR(C950="",SUMPRODUCT(--(Technicians!$A$2:$A$26=C950))&lt;&gt;1),"Check ID",IF(OR(NOT(AND(ISNUMBER(B950),B950&gt;=18264,B950&lt;=73050)),AND(D950&lt;&gt;"Repair",D950&lt;&gt;"Maintenance",D950&lt;&gt;"Install",D950&lt;&gt;"Inspection"),AND(E950&lt;&gt;"Yes",E950&lt;&gt;"No"),AND(F950&lt;&gt;"Yes",F950&lt;&gt;"No"),AND(D950="Repair",G950=""),COUNT(G950:I950)&lt;COUNTA(G950:I950),MIN(G950:I950)&lt;0),"Check inputs","OK")))</f>
        <v/>
      </c>
    </row>
    <row r="951" spans="1:10" x14ac:dyDescent="0.25">
      <c r="A951" s="12"/>
      <c r="B951" s="15"/>
      <c r="C951" s="12"/>
      <c r="D951" s="12"/>
      <c r="E951" s="12"/>
      <c r="F951" s="12"/>
      <c r="G951" s="16"/>
      <c r="H951" s="16"/>
      <c r="I951" s="17"/>
      <c r="J951" s="14" t="str">
        <f>IF(COUNTA(A951:I951)=0,"",IF(OR(C951="",SUMPRODUCT(--(Technicians!$A$2:$A$26=C951))&lt;&gt;1),"Check ID",IF(OR(NOT(AND(ISNUMBER(B951),B951&gt;=18264,B951&lt;=73050)),AND(D951&lt;&gt;"Repair",D951&lt;&gt;"Maintenance",D951&lt;&gt;"Install",D951&lt;&gt;"Inspection"),AND(E951&lt;&gt;"Yes",E951&lt;&gt;"No"),AND(F951&lt;&gt;"Yes",F951&lt;&gt;"No"),AND(D951="Repair",G951=""),COUNT(G951:I951)&lt;COUNTA(G951:I951),MIN(G951:I951)&lt;0),"Check inputs","OK")))</f>
        <v/>
      </c>
    </row>
    <row r="952" spans="1:10" x14ac:dyDescent="0.25">
      <c r="A952" s="12"/>
      <c r="B952" s="15"/>
      <c r="C952" s="12"/>
      <c r="D952" s="12"/>
      <c r="E952" s="12"/>
      <c r="F952" s="12"/>
      <c r="G952" s="16"/>
      <c r="H952" s="16"/>
      <c r="I952" s="17"/>
      <c r="J952" s="14" t="str">
        <f>IF(COUNTA(A952:I952)=0,"",IF(OR(C952="",SUMPRODUCT(--(Technicians!$A$2:$A$26=C952))&lt;&gt;1),"Check ID",IF(OR(NOT(AND(ISNUMBER(B952),B952&gt;=18264,B952&lt;=73050)),AND(D952&lt;&gt;"Repair",D952&lt;&gt;"Maintenance",D952&lt;&gt;"Install",D952&lt;&gt;"Inspection"),AND(E952&lt;&gt;"Yes",E952&lt;&gt;"No"),AND(F952&lt;&gt;"Yes",F952&lt;&gt;"No"),AND(D952="Repair",G952=""),COUNT(G952:I952)&lt;COUNTA(G952:I952),MIN(G952:I952)&lt;0),"Check inputs","OK")))</f>
        <v/>
      </c>
    </row>
    <row r="953" spans="1:10" x14ac:dyDescent="0.25">
      <c r="A953" s="12"/>
      <c r="B953" s="15"/>
      <c r="C953" s="12"/>
      <c r="D953" s="12"/>
      <c r="E953" s="12"/>
      <c r="F953" s="12"/>
      <c r="G953" s="16"/>
      <c r="H953" s="16"/>
      <c r="I953" s="17"/>
      <c r="J953" s="14" t="str">
        <f>IF(COUNTA(A953:I953)=0,"",IF(OR(C953="",SUMPRODUCT(--(Technicians!$A$2:$A$26=C953))&lt;&gt;1),"Check ID",IF(OR(NOT(AND(ISNUMBER(B953),B953&gt;=18264,B953&lt;=73050)),AND(D953&lt;&gt;"Repair",D953&lt;&gt;"Maintenance",D953&lt;&gt;"Install",D953&lt;&gt;"Inspection"),AND(E953&lt;&gt;"Yes",E953&lt;&gt;"No"),AND(F953&lt;&gt;"Yes",F953&lt;&gt;"No"),AND(D953="Repair",G953=""),COUNT(G953:I953)&lt;COUNTA(G953:I953),MIN(G953:I953)&lt;0),"Check inputs","OK")))</f>
        <v/>
      </c>
    </row>
    <row r="954" spans="1:10" x14ac:dyDescent="0.25">
      <c r="A954" s="12"/>
      <c r="B954" s="15"/>
      <c r="C954" s="12"/>
      <c r="D954" s="12"/>
      <c r="E954" s="12"/>
      <c r="F954" s="12"/>
      <c r="G954" s="16"/>
      <c r="H954" s="16"/>
      <c r="I954" s="17"/>
      <c r="J954" s="14" t="str">
        <f>IF(COUNTA(A954:I954)=0,"",IF(OR(C954="",SUMPRODUCT(--(Technicians!$A$2:$A$26=C954))&lt;&gt;1),"Check ID",IF(OR(NOT(AND(ISNUMBER(B954),B954&gt;=18264,B954&lt;=73050)),AND(D954&lt;&gt;"Repair",D954&lt;&gt;"Maintenance",D954&lt;&gt;"Install",D954&lt;&gt;"Inspection"),AND(E954&lt;&gt;"Yes",E954&lt;&gt;"No"),AND(F954&lt;&gt;"Yes",F954&lt;&gt;"No"),AND(D954="Repair",G954=""),COUNT(G954:I954)&lt;COUNTA(G954:I954),MIN(G954:I954)&lt;0),"Check inputs","OK")))</f>
        <v/>
      </c>
    </row>
    <row r="955" spans="1:10" x14ac:dyDescent="0.25">
      <c r="A955" s="12"/>
      <c r="B955" s="15"/>
      <c r="C955" s="12"/>
      <c r="D955" s="12"/>
      <c r="E955" s="12"/>
      <c r="F955" s="12"/>
      <c r="G955" s="16"/>
      <c r="H955" s="16"/>
      <c r="I955" s="17"/>
      <c r="J955" s="14" t="str">
        <f>IF(COUNTA(A955:I955)=0,"",IF(OR(C955="",SUMPRODUCT(--(Technicians!$A$2:$A$26=C955))&lt;&gt;1),"Check ID",IF(OR(NOT(AND(ISNUMBER(B955),B955&gt;=18264,B955&lt;=73050)),AND(D955&lt;&gt;"Repair",D955&lt;&gt;"Maintenance",D955&lt;&gt;"Install",D955&lt;&gt;"Inspection"),AND(E955&lt;&gt;"Yes",E955&lt;&gt;"No"),AND(F955&lt;&gt;"Yes",F955&lt;&gt;"No"),AND(D955="Repair",G955=""),COUNT(G955:I955)&lt;COUNTA(G955:I955),MIN(G955:I955)&lt;0),"Check inputs","OK")))</f>
        <v/>
      </c>
    </row>
    <row r="956" spans="1:10" x14ac:dyDescent="0.25">
      <c r="A956" s="12"/>
      <c r="B956" s="15"/>
      <c r="C956" s="12"/>
      <c r="D956" s="12"/>
      <c r="E956" s="12"/>
      <c r="F956" s="12"/>
      <c r="G956" s="16"/>
      <c r="H956" s="16"/>
      <c r="I956" s="17"/>
      <c r="J956" s="14" t="str">
        <f>IF(COUNTA(A956:I956)=0,"",IF(OR(C956="",SUMPRODUCT(--(Technicians!$A$2:$A$26=C956))&lt;&gt;1),"Check ID",IF(OR(NOT(AND(ISNUMBER(B956),B956&gt;=18264,B956&lt;=73050)),AND(D956&lt;&gt;"Repair",D956&lt;&gt;"Maintenance",D956&lt;&gt;"Install",D956&lt;&gt;"Inspection"),AND(E956&lt;&gt;"Yes",E956&lt;&gt;"No"),AND(F956&lt;&gt;"Yes",F956&lt;&gt;"No"),AND(D956="Repair",G956=""),COUNT(G956:I956)&lt;COUNTA(G956:I956),MIN(G956:I956)&lt;0),"Check inputs","OK")))</f>
        <v/>
      </c>
    </row>
    <row r="957" spans="1:10" x14ac:dyDescent="0.25">
      <c r="A957" s="12"/>
      <c r="B957" s="15"/>
      <c r="C957" s="12"/>
      <c r="D957" s="12"/>
      <c r="E957" s="12"/>
      <c r="F957" s="12"/>
      <c r="G957" s="16"/>
      <c r="H957" s="16"/>
      <c r="I957" s="17"/>
      <c r="J957" s="14" t="str">
        <f>IF(COUNTA(A957:I957)=0,"",IF(OR(C957="",SUMPRODUCT(--(Technicians!$A$2:$A$26=C957))&lt;&gt;1),"Check ID",IF(OR(NOT(AND(ISNUMBER(B957),B957&gt;=18264,B957&lt;=73050)),AND(D957&lt;&gt;"Repair",D957&lt;&gt;"Maintenance",D957&lt;&gt;"Install",D957&lt;&gt;"Inspection"),AND(E957&lt;&gt;"Yes",E957&lt;&gt;"No"),AND(F957&lt;&gt;"Yes",F957&lt;&gt;"No"),AND(D957="Repair",G957=""),COUNT(G957:I957)&lt;COUNTA(G957:I957),MIN(G957:I957)&lt;0),"Check inputs","OK")))</f>
        <v/>
      </c>
    </row>
    <row r="958" spans="1:10" x14ac:dyDescent="0.25">
      <c r="A958" s="12"/>
      <c r="B958" s="15"/>
      <c r="C958" s="12"/>
      <c r="D958" s="12"/>
      <c r="E958" s="12"/>
      <c r="F958" s="12"/>
      <c r="G958" s="16"/>
      <c r="H958" s="16"/>
      <c r="I958" s="17"/>
      <c r="J958" s="14" t="str">
        <f>IF(COUNTA(A958:I958)=0,"",IF(OR(C958="",SUMPRODUCT(--(Technicians!$A$2:$A$26=C958))&lt;&gt;1),"Check ID",IF(OR(NOT(AND(ISNUMBER(B958),B958&gt;=18264,B958&lt;=73050)),AND(D958&lt;&gt;"Repair",D958&lt;&gt;"Maintenance",D958&lt;&gt;"Install",D958&lt;&gt;"Inspection"),AND(E958&lt;&gt;"Yes",E958&lt;&gt;"No"),AND(F958&lt;&gt;"Yes",F958&lt;&gt;"No"),AND(D958="Repair",G958=""),COUNT(G958:I958)&lt;COUNTA(G958:I958),MIN(G958:I958)&lt;0),"Check inputs","OK")))</f>
        <v/>
      </c>
    </row>
    <row r="959" spans="1:10" x14ac:dyDescent="0.25">
      <c r="A959" s="12"/>
      <c r="B959" s="15"/>
      <c r="C959" s="12"/>
      <c r="D959" s="12"/>
      <c r="E959" s="12"/>
      <c r="F959" s="12"/>
      <c r="G959" s="16"/>
      <c r="H959" s="16"/>
      <c r="I959" s="17"/>
      <c r="J959" s="14" t="str">
        <f>IF(COUNTA(A959:I959)=0,"",IF(OR(C959="",SUMPRODUCT(--(Technicians!$A$2:$A$26=C959))&lt;&gt;1),"Check ID",IF(OR(NOT(AND(ISNUMBER(B959),B959&gt;=18264,B959&lt;=73050)),AND(D959&lt;&gt;"Repair",D959&lt;&gt;"Maintenance",D959&lt;&gt;"Install",D959&lt;&gt;"Inspection"),AND(E959&lt;&gt;"Yes",E959&lt;&gt;"No"),AND(F959&lt;&gt;"Yes",F959&lt;&gt;"No"),AND(D959="Repair",G959=""),COUNT(G959:I959)&lt;COUNTA(G959:I959),MIN(G959:I959)&lt;0),"Check inputs","OK")))</f>
        <v/>
      </c>
    </row>
    <row r="960" spans="1:10" x14ac:dyDescent="0.25">
      <c r="A960" s="12"/>
      <c r="B960" s="15"/>
      <c r="C960" s="12"/>
      <c r="D960" s="12"/>
      <c r="E960" s="12"/>
      <c r="F960" s="12"/>
      <c r="G960" s="16"/>
      <c r="H960" s="16"/>
      <c r="I960" s="17"/>
      <c r="J960" s="14" t="str">
        <f>IF(COUNTA(A960:I960)=0,"",IF(OR(C960="",SUMPRODUCT(--(Technicians!$A$2:$A$26=C960))&lt;&gt;1),"Check ID",IF(OR(NOT(AND(ISNUMBER(B960),B960&gt;=18264,B960&lt;=73050)),AND(D960&lt;&gt;"Repair",D960&lt;&gt;"Maintenance",D960&lt;&gt;"Install",D960&lt;&gt;"Inspection"),AND(E960&lt;&gt;"Yes",E960&lt;&gt;"No"),AND(F960&lt;&gt;"Yes",F960&lt;&gt;"No"),AND(D960="Repair",G960=""),COUNT(G960:I960)&lt;COUNTA(G960:I960),MIN(G960:I960)&lt;0),"Check inputs","OK")))</f>
        <v/>
      </c>
    </row>
    <row r="961" spans="1:10" x14ac:dyDescent="0.25">
      <c r="A961" s="12"/>
      <c r="B961" s="15"/>
      <c r="C961" s="12"/>
      <c r="D961" s="12"/>
      <c r="E961" s="12"/>
      <c r="F961" s="12"/>
      <c r="G961" s="16"/>
      <c r="H961" s="16"/>
      <c r="I961" s="17"/>
      <c r="J961" s="14" t="str">
        <f>IF(COUNTA(A961:I961)=0,"",IF(OR(C961="",SUMPRODUCT(--(Technicians!$A$2:$A$26=C961))&lt;&gt;1),"Check ID",IF(OR(NOT(AND(ISNUMBER(B961),B961&gt;=18264,B961&lt;=73050)),AND(D961&lt;&gt;"Repair",D961&lt;&gt;"Maintenance",D961&lt;&gt;"Install",D961&lt;&gt;"Inspection"),AND(E961&lt;&gt;"Yes",E961&lt;&gt;"No"),AND(F961&lt;&gt;"Yes",F961&lt;&gt;"No"),AND(D961="Repair",G961=""),COUNT(G961:I961)&lt;COUNTA(G961:I961),MIN(G961:I961)&lt;0),"Check inputs","OK")))</f>
        <v/>
      </c>
    </row>
    <row r="962" spans="1:10" x14ac:dyDescent="0.25">
      <c r="A962" s="12"/>
      <c r="B962" s="15"/>
      <c r="C962" s="12"/>
      <c r="D962" s="12"/>
      <c r="E962" s="12"/>
      <c r="F962" s="12"/>
      <c r="G962" s="16"/>
      <c r="H962" s="16"/>
      <c r="I962" s="17"/>
      <c r="J962" s="14" t="str">
        <f>IF(COUNTA(A962:I962)=0,"",IF(OR(C962="",SUMPRODUCT(--(Technicians!$A$2:$A$26=C962))&lt;&gt;1),"Check ID",IF(OR(NOT(AND(ISNUMBER(B962),B962&gt;=18264,B962&lt;=73050)),AND(D962&lt;&gt;"Repair",D962&lt;&gt;"Maintenance",D962&lt;&gt;"Install",D962&lt;&gt;"Inspection"),AND(E962&lt;&gt;"Yes",E962&lt;&gt;"No"),AND(F962&lt;&gt;"Yes",F962&lt;&gt;"No"),AND(D962="Repair",G962=""),COUNT(G962:I962)&lt;COUNTA(G962:I962),MIN(G962:I962)&lt;0),"Check inputs","OK")))</f>
        <v/>
      </c>
    </row>
    <row r="963" spans="1:10" x14ac:dyDescent="0.25">
      <c r="A963" s="12"/>
      <c r="B963" s="15"/>
      <c r="C963" s="12"/>
      <c r="D963" s="12"/>
      <c r="E963" s="12"/>
      <c r="F963" s="12"/>
      <c r="G963" s="16"/>
      <c r="H963" s="16"/>
      <c r="I963" s="17"/>
      <c r="J963" s="14" t="str">
        <f>IF(COUNTA(A963:I963)=0,"",IF(OR(C963="",SUMPRODUCT(--(Technicians!$A$2:$A$26=C963))&lt;&gt;1),"Check ID",IF(OR(NOT(AND(ISNUMBER(B963),B963&gt;=18264,B963&lt;=73050)),AND(D963&lt;&gt;"Repair",D963&lt;&gt;"Maintenance",D963&lt;&gt;"Install",D963&lt;&gt;"Inspection"),AND(E963&lt;&gt;"Yes",E963&lt;&gt;"No"),AND(F963&lt;&gt;"Yes",F963&lt;&gt;"No"),AND(D963="Repair",G963=""),COUNT(G963:I963)&lt;COUNTA(G963:I963),MIN(G963:I963)&lt;0),"Check inputs","OK")))</f>
        <v/>
      </c>
    </row>
    <row r="964" spans="1:10" x14ac:dyDescent="0.25">
      <c r="A964" s="12"/>
      <c r="B964" s="15"/>
      <c r="C964" s="12"/>
      <c r="D964" s="12"/>
      <c r="E964" s="12"/>
      <c r="F964" s="12"/>
      <c r="G964" s="16"/>
      <c r="H964" s="16"/>
      <c r="I964" s="17"/>
      <c r="J964" s="14" t="str">
        <f>IF(COUNTA(A964:I964)=0,"",IF(OR(C964="",SUMPRODUCT(--(Technicians!$A$2:$A$26=C964))&lt;&gt;1),"Check ID",IF(OR(NOT(AND(ISNUMBER(B964),B964&gt;=18264,B964&lt;=73050)),AND(D964&lt;&gt;"Repair",D964&lt;&gt;"Maintenance",D964&lt;&gt;"Install",D964&lt;&gt;"Inspection"),AND(E964&lt;&gt;"Yes",E964&lt;&gt;"No"),AND(F964&lt;&gt;"Yes",F964&lt;&gt;"No"),AND(D964="Repair",G964=""),COUNT(G964:I964)&lt;COUNTA(G964:I964),MIN(G964:I964)&lt;0),"Check inputs","OK")))</f>
        <v/>
      </c>
    </row>
    <row r="965" spans="1:10" x14ac:dyDescent="0.25">
      <c r="A965" s="12"/>
      <c r="B965" s="15"/>
      <c r="C965" s="12"/>
      <c r="D965" s="12"/>
      <c r="E965" s="12"/>
      <c r="F965" s="12"/>
      <c r="G965" s="16"/>
      <c r="H965" s="16"/>
      <c r="I965" s="17"/>
      <c r="J965" s="14" t="str">
        <f>IF(COUNTA(A965:I965)=0,"",IF(OR(C965="",SUMPRODUCT(--(Technicians!$A$2:$A$26=C965))&lt;&gt;1),"Check ID",IF(OR(NOT(AND(ISNUMBER(B965),B965&gt;=18264,B965&lt;=73050)),AND(D965&lt;&gt;"Repair",D965&lt;&gt;"Maintenance",D965&lt;&gt;"Install",D965&lt;&gt;"Inspection"),AND(E965&lt;&gt;"Yes",E965&lt;&gt;"No"),AND(F965&lt;&gt;"Yes",F965&lt;&gt;"No"),AND(D965="Repair",G965=""),COUNT(G965:I965)&lt;COUNTA(G965:I965),MIN(G965:I965)&lt;0),"Check inputs","OK")))</f>
        <v/>
      </c>
    </row>
    <row r="966" spans="1:10" x14ac:dyDescent="0.25">
      <c r="A966" s="12"/>
      <c r="B966" s="15"/>
      <c r="C966" s="12"/>
      <c r="D966" s="12"/>
      <c r="E966" s="12"/>
      <c r="F966" s="12"/>
      <c r="G966" s="16"/>
      <c r="H966" s="16"/>
      <c r="I966" s="17"/>
      <c r="J966" s="14" t="str">
        <f>IF(COUNTA(A966:I966)=0,"",IF(OR(C966="",SUMPRODUCT(--(Technicians!$A$2:$A$26=C966))&lt;&gt;1),"Check ID",IF(OR(NOT(AND(ISNUMBER(B966),B966&gt;=18264,B966&lt;=73050)),AND(D966&lt;&gt;"Repair",D966&lt;&gt;"Maintenance",D966&lt;&gt;"Install",D966&lt;&gt;"Inspection"),AND(E966&lt;&gt;"Yes",E966&lt;&gt;"No"),AND(F966&lt;&gt;"Yes",F966&lt;&gt;"No"),AND(D966="Repair",G966=""),COUNT(G966:I966)&lt;COUNTA(G966:I966),MIN(G966:I966)&lt;0),"Check inputs","OK")))</f>
        <v/>
      </c>
    </row>
    <row r="967" spans="1:10" x14ac:dyDescent="0.25">
      <c r="A967" s="12"/>
      <c r="B967" s="15"/>
      <c r="C967" s="12"/>
      <c r="D967" s="12"/>
      <c r="E967" s="12"/>
      <c r="F967" s="12"/>
      <c r="G967" s="16"/>
      <c r="H967" s="16"/>
      <c r="I967" s="17"/>
      <c r="J967" s="14" t="str">
        <f>IF(COUNTA(A967:I967)=0,"",IF(OR(C967="",SUMPRODUCT(--(Technicians!$A$2:$A$26=C967))&lt;&gt;1),"Check ID",IF(OR(NOT(AND(ISNUMBER(B967),B967&gt;=18264,B967&lt;=73050)),AND(D967&lt;&gt;"Repair",D967&lt;&gt;"Maintenance",D967&lt;&gt;"Install",D967&lt;&gt;"Inspection"),AND(E967&lt;&gt;"Yes",E967&lt;&gt;"No"),AND(F967&lt;&gt;"Yes",F967&lt;&gt;"No"),AND(D967="Repair",G967=""),COUNT(G967:I967)&lt;COUNTA(G967:I967),MIN(G967:I967)&lt;0),"Check inputs","OK")))</f>
        <v/>
      </c>
    </row>
    <row r="968" spans="1:10" x14ac:dyDescent="0.25">
      <c r="A968" s="12"/>
      <c r="B968" s="15"/>
      <c r="C968" s="12"/>
      <c r="D968" s="12"/>
      <c r="E968" s="12"/>
      <c r="F968" s="12"/>
      <c r="G968" s="16"/>
      <c r="H968" s="16"/>
      <c r="I968" s="17"/>
      <c r="J968" s="14" t="str">
        <f>IF(COUNTA(A968:I968)=0,"",IF(OR(C968="",SUMPRODUCT(--(Technicians!$A$2:$A$26=C968))&lt;&gt;1),"Check ID",IF(OR(NOT(AND(ISNUMBER(B968),B968&gt;=18264,B968&lt;=73050)),AND(D968&lt;&gt;"Repair",D968&lt;&gt;"Maintenance",D968&lt;&gt;"Install",D968&lt;&gt;"Inspection"),AND(E968&lt;&gt;"Yes",E968&lt;&gt;"No"),AND(F968&lt;&gt;"Yes",F968&lt;&gt;"No"),AND(D968="Repair",G968=""),COUNT(G968:I968)&lt;COUNTA(G968:I968),MIN(G968:I968)&lt;0),"Check inputs","OK")))</f>
        <v/>
      </c>
    </row>
    <row r="969" spans="1:10" x14ac:dyDescent="0.25">
      <c r="A969" s="12"/>
      <c r="B969" s="15"/>
      <c r="C969" s="12"/>
      <c r="D969" s="12"/>
      <c r="E969" s="12"/>
      <c r="F969" s="12"/>
      <c r="G969" s="16"/>
      <c r="H969" s="16"/>
      <c r="I969" s="17"/>
      <c r="J969" s="14" t="str">
        <f>IF(COUNTA(A969:I969)=0,"",IF(OR(C969="",SUMPRODUCT(--(Technicians!$A$2:$A$26=C969))&lt;&gt;1),"Check ID",IF(OR(NOT(AND(ISNUMBER(B969),B969&gt;=18264,B969&lt;=73050)),AND(D969&lt;&gt;"Repair",D969&lt;&gt;"Maintenance",D969&lt;&gt;"Install",D969&lt;&gt;"Inspection"),AND(E969&lt;&gt;"Yes",E969&lt;&gt;"No"),AND(F969&lt;&gt;"Yes",F969&lt;&gt;"No"),AND(D969="Repair",G969=""),COUNT(G969:I969)&lt;COUNTA(G969:I969),MIN(G969:I969)&lt;0),"Check inputs","OK")))</f>
        <v/>
      </c>
    </row>
    <row r="970" spans="1:10" x14ac:dyDescent="0.25">
      <c r="A970" s="12"/>
      <c r="B970" s="15"/>
      <c r="C970" s="12"/>
      <c r="D970" s="12"/>
      <c r="E970" s="12"/>
      <c r="F970" s="12"/>
      <c r="G970" s="16"/>
      <c r="H970" s="16"/>
      <c r="I970" s="17"/>
      <c r="J970" s="14" t="str">
        <f>IF(COUNTA(A970:I970)=0,"",IF(OR(C970="",SUMPRODUCT(--(Technicians!$A$2:$A$26=C970))&lt;&gt;1),"Check ID",IF(OR(NOT(AND(ISNUMBER(B970),B970&gt;=18264,B970&lt;=73050)),AND(D970&lt;&gt;"Repair",D970&lt;&gt;"Maintenance",D970&lt;&gt;"Install",D970&lt;&gt;"Inspection"),AND(E970&lt;&gt;"Yes",E970&lt;&gt;"No"),AND(F970&lt;&gt;"Yes",F970&lt;&gt;"No"),AND(D970="Repair",G970=""),COUNT(G970:I970)&lt;COUNTA(G970:I970),MIN(G970:I970)&lt;0),"Check inputs","OK")))</f>
        <v/>
      </c>
    </row>
    <row r="971" spans="1:10" x14ac:dyDescent="0.25">
      <c r="A971" s="12"/>
      <c r="B971" s="15"/>
      <c r="C971" s="12"/>
      <c r="D971" s="12"/>
      <c r="E971" s="12"/>
      <c r="F971" s="12"/>
      <c r="G971" s="16"/>
      <c r="H971" s="16"/>
      <c r="I971" s="17"/>
      <c r="J971" s="14" t="str">
        <f>IF(COUNTA(A971:I971)=0,"",IF(OR(C971="",SUMPRODUCT(--(Technicians!$A$2:$A$26=C971))&lt;&gt;1),"Check ID",IF(OR(NOT(AND(ISNUMBER(B971),B971&gt;=18264,B971&lt;=73050)),AND(D971&lt;&gt;"Repair",D971&lt;&gt;"Maintenance",D971&lt;&gt;"Install",D971&lt;&gt;"Inspection"),AND(E971&lt;&gt;"Yes",E971&lt;&gt;"No"),AND(F971&lt;&gt;"Yes",F971&lt;&gt;"No"),AND(D971="Repair",G971=""),COUNT(G971:I971)&lt;COUNTA(G971:I971),MIN(G971:I971)&lt;0),"Check inputs","OK")))</f>
        <v/>
      </c>
    </row>
    <row r="972" spans="1:10" x14ac:dyDescent="0.25">
      <c r="A972" s="12"/>
      <c r="B972" s="15"/>
      <c r="C972" s="12"/>
      <c r="D972" s="12"/>
      <c r="E972" s="12"/>
      <c r="F972" s="12"/>
      <c r="G972" s="16"/>
      <c r="H972" s="16"/>
      <c r="I972" s="17"/>
      <c r="J972" s="14" t="str">
        <f>IF(COUNTA(A972:I972)=0,"",IF(OR(C972="",SUMPRODUCT(--(Technicians!$A$2:$A$26=C972))&lt;&gt;1),"Check ID",IF(OR(NOT(AND(ISNUMBER(B972),B972&gt;=18264,B972&lt;=73050)),AND(D972&lt;&gt;"Repair",D972&lt;&gt;"Maintenance",D972&lt;&gt;"Install",D972&lt;&gt;"Inspection"),AND(E972&lt;&gt;"Yes",E972&lt;&gt;"No"),AND(F972&lt;&gt;"Yes",F972&lt;&gt;"No"),AND(D972="Repair",G972=""),COUNT(G972:I972)&lt;COUNTA(G972:I972),MIN(G972:I972)&lt;0),"Check inputs","OK")))</f>
        <v/>
      </c>
    </row>
    <row r="973" spans="1:10" x14ac:dyDescent="0.25">
      <c r="A973" s="12"/>
      <c r="B973" s="15"/>
      <c r="C973" s="12"/>
      <c r="D973" s="12"/>
      <c r="E973" s="12"/>
      <c r="F973" s="12"/>
      <c r="G973" s="16"/>
      <c r="H973" s="16"/>
      <c r="I973" s="17"/>
      <c r="J973" s="14" t="str">
        <f>IF(COUNTA(A973:I973)=0,"",IF(OR(C973="",SUMPRODUCT(--(Technicians!$A$2:$A$26=C973))&lt;&gt;1),"Check ID",IF(OR(NOT(AND(ISNUMBER(B973),B973&gt;=18264,B973&lt;=73050)),AND(D973&lt;&gt;"Repair",D973&lt;&gt;"Maintenance",D973&lt;&gt;"Install",D973&lt;&gt;"Inspection"),AND(E973&lt;&gt;"Yes",E973&lt;&gt;"No"),AND(F973&lt;&gt;"Yes",F973&lt;&gt;"No"),AND(D973="Repair",G973=""),COUNT(G973:I973)&lt;COUNTA(G973:I973),MIN(G973:I973)&lt;0),"Check inputs","OK")))</f>
        <v/>
      </c>
    </row>
    <row r="974" spans="1:10" x14ac:dyDescent="0.25">
      <c r="A974" s="12"/>
      <c r="B974" s="15"/>
      <c r="C974" s="12"/>
      <c r="D974" s="12"/>
      <c r="E974" s="12"/>
      <c r="F974" s="12"/>
      <c r="G974" s="16"/>
      <c r="H974" s="16"/>
      <c r="I974" s="17"/>
      <c r="J974" s="14" t="str">
        <f>IF(COUNTA(A974:I974)=0,"",IF(OR(C974="",SUMPRODUCT(--(Technicians!$A$2:$A$26=C974))&lt;&gt;1),"Check ID",IF(OR(NOT(AND(ISNUMBER(B974),B974&gt;=18264,B974&lt;=73050)),AND(D974&lt;&gt;"Repair",D974&lt;&gt;"Maintenance",D974&lt;&gt;"Install",D974&lt;&gt;"Inspection"),AND(E974&lt;&gt;"Yes",E974&lt;&gt;"No"),AND(F974&lt;&gt;"Yes",F974&lt;&gt;"No"),AND(D974="Repair",G974=""),COUNT(G974:I974)&lt;COUNTA(G974:I974),MIN(G974:I974)&lt;0),"Check inputs","OK")))</f>
        <v/>
      </c>
    </row>
    <row r="975" spans="1:10" x14ac:dyDescent="0.25">
      <c r="A975" s="12"/>
      <c r="B975" s="15"/>
      <c r="C975" s="12"/>
      <c r="D975" s="12"/>
      <c r="E975" s="12"/>
      <c r="F975" s="12"/>
      <c r="G975" s="16"/>
      <c r="H975" s="16"/>
      <c r="I975" s="17"/>
      <c r="J975" s="14" t="str">
        <f>IF(COUNTA(A975:I975)=0,"",IF(OR(C975="",SUMPRODUCT(--(Technicians!$A$2:$A$26=C975))&lt;&gt;1),"Check ID",IF(OR(NOT(AND(ISNUMBER(B975),B975&gt;=18264,B975&lt;=73050)),AND(D975&lt;&gt;"Repair",D975&lt;&gt;"Maintenance",D975&lt;&gt;"Install",D975&lt;&gt;"Inspection"),AND(E975&lt;&gt;"Yes",E975&lt;&gt;"No"),AND(F975&lt;&gt;"Yes",F975&lt;&gt;"No"),AND(D975="Repair",G975=""),COUNT(G975:I975)&lt;COUNTA(G975:I975),MIN(G975:I975)&lt;0),"Check inputs","OK")))</f>
        <v/>
      </c>
    </row>
    <row r="976" spans="1:10" x14ac:dyDescent="0.25">
      <c r="A976" s="12"/>
      <c r="B976" s="15"/>
      <c r="C976" s="12"/>
      <c r="D976" s="12"/>
      <c r="E976" s="12"/>
      <c r="F976" s="12"/>
      <c r="G976" s="16"/>
      <c r="H976" s="16"/>
      <c r="I976" s="17"/>
      <c r="J976" s="14" t="str">
        <f>IF(COUNTA(A976:I976)=0,"",IF(OR(C976="",SUMPRODUCT(--(Technicians!$A$2:$A$26=C976))&lt;&gt;1),"Check ID",IF(OR(NOT(AND(ISNUMBER(B976),B976&gt;=18264,B976&lt;=73050)),AND(D976&lt;&gt;"Repair",D976&lt;&gt;"Maintenance",D976&lt;&gt;"Install",D976&lt;&gt;"Inspection"),AND(E976&lt;&gt;"Yes",E976&lt;&gt;"No"),AND(F976&lt;&gt;"Yes",F976&lt;&gt;"No"),AND(D976="Repair",G976=""),COUNT(G976:I976)&lt;COUNTA(G976:I976),MIN(G976:I976)&lt;0),"Check inputs","OK")))</f>
        <v/>
      </c>
    </row>
    <row r="977" spans="1:10" x14ac:dyDescent="0.25">
      <c r="A977" s="12"/>
      <c r="B977" s="15"/>
      <c r="C977" s="12"/>
      <c r="D977" s="12"/>
      <c r="E977" s="12"/>
      <c r="F977" s="12"/>
      <c r="G977" s="16"/>
      <c r="H977" s="16"/>
      <c r="I977" s="17"/>
      <c r="J977" s="14" t="str">
        <f>IF(COUNTA(A977:I977)=0,"",IF(OR(C977="",SUMPRODUCT(--(Technicians!$A$2:$A$26=C977))&lt;&gt;1),"Check ID",IF(OR(NOT(AND(ISNUMBER(B977),B977&gt;=18264,B977&lt;=73050)),AND(D977&lt;&gt;"Repair",D977&lt;&gt;"Maintenance",D977&lt;&gt;"Install",D977&lt;&gt;"Inspection"),AND(E977&lt;&gt;"Yes",E977&lt;&gt;"No"),AND(F977&lt;&gt;"Yes",F977&lt;&gt;"No"),AND(D977="Repair",G977=""),COUNT(G977:I977)&lt;COUNTA(G977:I977),MIN(G977:I977)&lt;0),"Check inputs","OK")))</f>
        <v/>
      </c>
    </row>
    <row r="978" spans="1:10" x14ac:dyDescent="0.25">
      <c r="A978" s="12"/>
      <c r="B978" s="15"/>
      <c r="C978" s="12"/>
      <c r="D978" s="12"/>
      <c r="E978" s="12"/>
      <c r="F978" s="12"/>
      <c r="G978" s="16"/>
      <c r="H978" s="16"/>
      <c r="I978" s="17"/>
      <c r="J978" s="14" t="str">
        <f>IF(COUNTA(A978:I978)=0,"",IF(OR(C978="",SUMPRODUCT(--(Technicians!$A$2:$A$26=C978))&lt;&gt;1),"Check ID",IF(OR(NOT(AND(ISNUMBER(B978),B978&gt;=18264,B978&lt;=73050)),AND(D978&lt;&gt;"Repair",D978&lt;&gt;"Maintenance",D978&lt;&gt;"Install",D978&lt;&gt;"Inspection"),AND(E978&lt;&gt;"Yes",E978&lt;&gt;"No"),AND(F978&lt;&gt;"Yes",F978&lt;&gt;"No"),AND(D978="Repair",G978=""),COUNT(G978:I978)&lt;COUNTA(G978:I978),MIN(G978:I978)&lt;0),"Check inputs","OK")))</f>
        <v/>
      </c>
    </row>
    <row r="979" spans="1:10" x14ac:dyDescent="0.25">
      <c r="A979" s="12"/>
      <c r="B979" s="15"/>
      <c r="C979" s="12"/>
      <c r="D979" s="12"/>
      <c r="E979" s="12"/>
      <c r="F979" s="12"/>
      <c r="G979" s="16"/>
      <c r="H979" s="16"/>
      <c r="I979" s="17"/>
      <c r="J979" s="14" t="str">
        <f>IF(COUNTA(A979:I979)=0,"",IF(OR(C979="",SUMPRODUCT(--(Technicians!$A$2:$A$26=C979))&lt;&gt;1),"Check ID",IF(OR(NOT(AND(ISNUMBER(B979),B979&gt;=18264,B979&lt;=73050)),AND(D979&lt;&gt;"Repair",D979&lt;&gt;"Maintenance",D979&lt;&gt;"Install",D979&lt;&gt;"Inspection"),AND(E979&lt;&gt;"Yes",E979&lt;&gt;"No"),AND(F979&lt;&gt;"Yes",F979&lt;&gt;"No"),AND(D979="Repair",G979=""),COUNT(G979:I979)&lt;COUNTA(G979:I979),MIN(G979:I979)&lt;0),"Check inputs","OK")))</f>
        <v/>
      </c>
    </row>
    <row r="980" spans="1:10" x14ac:dyDescent="0.25">
      <c r="A980" s="12"/>
      <c r="B980" s="15"/>
      <c r="C980" s="12"/>
      <c r="D980" s="12"/>
      <c r="E980" s="12"/>
      <c r="F980" s="12"/>
      <c r="G980" s="16"/>
      <c r="H980" s="16"/>
      <c r="I980" s="17"/>
      <c r="J980" s="14" t="str">
        <f>IF(COUNTA(A980:I980)=0,"",IF(OR(C980="",SUMPRODUCT(--(Technicians!$A$2:$A$26=C980))&lt;&gt;1),"Check ID",IF(OR(NOT(AND(ISNUMBER(B980),B980&gt;=18264,B980&lt;=73050)),AND(D980&lt;&gt;"Repair",D980&lt;&gt;"Maintenance",D980&lt;&gt;"Install",D980&lt;&gt;"Inspection"),AND(E980&lt;&gt;"Yes",E980&lt;&gt;"No"),AND(F980&lt;&gt;"Yes",F980&lt;&gt;"No"),AND(D980="Repair",G980=""),COUNT(G980:I980)&lt;COUNTA(G980:I980),MIN(G980:I980)&lt;0),"Check inputs","OK")))</f>
        <v/>
      </c>
    </row>
    <row r="981" spans="1:10" x14ac:dyDescent="0.25">
      <c r="A981" s="12"/>
      <c r="B981" s="15"/>
      <c r="C981" s="12"/>
      <c r="D981" s="12"/>
      <c r="E981" s="12"/>
      <c r="F981" s="12"/>
      <c r="G981" s="16"/>
      <c r="H981" s="16"/>
      <c r="I981" s="17"/>
      <c r="J981" s="14" t="str">
        <f>IF(COUNTA(A981:I981)=0,"",IF(OR(C981="",SUMPRODUCT(--(Technicians!$A$2:$A$26=C981))&lt;&gt;1),"Check ID",IF(OR(NOT(AND(ISNUMBER(B981),B981&gt;=18264,B981&lt;=73050)),AND(D981&lt;&gt;"Repair",D981&lt;&gt;"Maintenance",D981&lt;&gt;"Install",D981&lt;&gt;"Inspection"),AND(E981&lt;&gt;"Yes",E981&lt;&gt;"No"),AND(F981&lt;&gt;"Yes",F981&lt;&gt;"No"),AND(D981="Repair",G981=""),COUNT(G981:I981)&lt;COUNTA(G981:I981),MIN(G981:I981)&lt;0),"Check inputs","OK")))</f>
        <v/>
      </c>
    </row>
    <row r="982" spans="1:10" x14ac:dyDescent="0.25">
      <c r="A982" s="12"/>
      <c r="B982" s="15"/>
      <c r="C982" s="12"/>
      <c r="D982" s="12"/>
      <c r="E982" s="12"/>
      <c r="F982" s="12"/>
      <c r="G982" s="16"/>
      <c r="H982" s="16"/>
      <c r="I982" s="17"/>
      <c r="J982" s="14" t="str">
        <f>IF(COUNTA(A982:I982)=0,"",IF(OR(C982="",SUMPRODUCT(--(Technicians!$A$2:$A$26=C982))&lt;&gt;1),"Check ID",IF(OR(NOT(AND(ISNUMBER(B982),B982&gt;=18264,B982&lt;=73050)),AND(D982&lt;&gt;"Repair",D982&lt;&gt;"Maintenance",D982&lt;&gt;"Install",D982&lt;&gt;"Inspection"),AND(E982&lt;&gt;"Yes",E982&lt;&gt;"No"),AND(F982&lt;&gt;"Yes",F982&lt;&gt;"No"),AND(D982="Repair",G982=""),COUNT(G982:I982)&lt;COUNTA(G982:I982),MIN(G982:I982)&lt;0),"Check inputs","OK")))</f>
        <v/>
      </c>
    </row>
    <row r="983" spans="1:10" x14ac:dyDescent="0.25">
      <c r="A983" s="12"/>
      <c r="B983" s="15"/>
      <c r="C983" s="12"/>
      <c r="D983" s="12"/>
      <c r="E983" s="12"/>
      <c r="F983" s="12"/>
      <c r="G983" s="16"/>
      <c r="H983" s="16"/>
      <c r="I983" s="17"/>
      <c r="J983" s="14" t="str">
        <f>IF(COUNTA(A983:I983)=0,"",IF(OR(C983="",SUMPRODUCT(--(Technicians!$A$2:$A$26=C983))&lt;&gt;1),"Check ID",IF(OR(NOT(AND(ISNUMBER(B983),B983&gt;=18264,B983&lt;=73050)),AND(D983&lt;&gt;"Repair",D983&lt;&gt;"Maintenance",D983&lt;&gt;"Install",D983&lt;&gt;"Inspection"),AND(E983&lt;&gt;"Yes",E983&lt;&gt;"No"),AND(F983&lt;&gt;"Yes",F983&lt;&gt;"No"),AND(D983="Repair",G983=""),COUNT(G983:I983)&lt;COUNTA(G983:I983),MIN(G983:I983)&lt;0),"Check inputs","OK")))</f>
        <v/>
      </c>
    </row>
    <row r="984" spans="1:10" x14ac:dyDescent="0.25">
      <c r="A984" s="12"/>
      <c r="B984" s="15"/>
      <c r="C984" s="12"/>
      <c r="D984" s="12"/>
      <c r="E984" s="12"/>
      <c r="F984" s="12"/>
      <c r="G984" s="16"/>
      <c r="H984" s="16"/>
      <c r="I984" s="17"/>
      <c r="J984" s="14" t="str">
        <f>IF(COUNTA(A984:I984)=0,"",IF(OR(C984="",SUMPRODUCT(--(Technicians!$A$2:$A$26=C984))&lt;&gt;1),"Check ID",IF(OR(NOT(AND(ISNUMBER(B984),B984&gt;=18264,B984&lt;=73050)),AND(D984&lt;&gt;"Repair",D984&lt;&gt;"Maintenance",D984&lt;&gt;"Install",D984&lt;&gt;"Inspection"),AND(E984&lt;&gt;"Yes",E984&lt;&gt;"No"),AND(F984&lt;&gt;"Yes",F984&lt;&gt;"No"),AND(D984="Repair",G984=""),COUNT(G984:I984)&lt;COUNTA(G984:I984),MIN(G984:I984)&lt;0),"Check inputs","OK")))</f>
        <v/>
      </c>
    </row>
    <row r="985" spans="1:10" x14ac:dyDescent="0.25">
      <c r="A985" s="12"/>
      <c r="B985" s="15"/>
      <c r="C985" s="12"/>
      <c r="D985" s="12"/>
      <c r="E985" s="12"/>
      <c r="F985" s="12"/>
      <c r="G985" s="16"/>
      <c r="H985" s="16"/>
      <c r="I985" s="17"/>
      <c r="J985" s="14" t="str">
        <f>IF(COUNTA(A985:I985)=0,"",IF(OR(C985="",SUMPRODUCT(--(Technicians!$A$2:$A$26=C985))&lt;&gt;1),"Check ID",IF(OR(NOT(AND(ISNUMBER(B985),B985&gt;=18264,B985&lt;=73050)),AND(D985&lt;&gt;"Repair",D985&lt;&gt;"Maintenance",D985&lt;&gt;"Install",D985&lt;&gt;"Inspection"),AND(E985&lt;&gt;"Yes",E985&lt;&gt;"No"),AND(F985&lt;&gt;"Yes",F985&lt;&gt;"No"),AND(D985="Repair",G985=""),COUNT(G985:I985)&lt;COUNTA(G985:I985),MIN(G985:I985)&lt;0),"Check inputs","OK")))</f>
        <v/>
      </c>
    </row>
    <row r="986" spans="1:10" x14ac:dyDescent="0.25">
      <c r="A986" s="12"/>
      <c r="B986" s="15"/>
      <c r="C986" s="12"/>
      <c r="D986" s="12"/>
      <c r="E986" s="12"/>
      <c r="F986" s="12"/>
      <c r="G986" s="16"/>
      <c r="H986" s="16"/>
      <c r="I986" s="17"/>
      <c r="J986" s="14" t="str">
        <f>IF(COUNTA(A986:I986)=0,"",IF(OR(C986="",SUMPRODUCT(--(Technicians!$A$2:$A$26=C986))&lt;&gt;1),"Check ID",IF(OR(NOT(AND(ISNUMBER(B986),B986&gt;=18264,B986&lt;=73050)),AND(D986&lt;&gt;"Repair",D986&lt;&gt;"Maintenance",D986&lt;&gt;"Install",D986&lt;&gt;"Inspection"),AND(E986&lt;&gt;"Yes",E986&lt;&gt;"No"),AND(F986&lt;&gt;"Yes",F986&lt;&gt;"No"),AND(D986="Repair",G986=""),COUNT(G986:I986)&lt;COUNTA(G986:I986),MIN(G986:I986)&lt;0),"Check inputs","OK")))</f>
        <v/>
      </c>
    </row>
    <row r="987" spans="1:10" x14ac:dyDescent="0.25">
      <c r="A987" s="12"/>
      <c r="B987" s="15"/>
      <c r="C987" s="12"/>
      <c r="D987" s="12"/>
      <c r="E987" s="12"/>
      <c r="F987" s="12"/>
      <c r="G987" s="16"/>
      <c r="H987" s="16"/>
      <c r="I987" s="17"/>
      <c r="J987" s="14" t="str">
        <f>IF(COUNTA(A987:I987)=0,"",IF(OR(C987="",SUMPRODUCT(--(Technicians!$A$2:$A$26=C987))&lt;&gt;1),"Check ID",IF(OR(NOT(AND(ISNUMBER(B987),B987&gt;=18264,B987&lt;=73050)),AND(D987&lt;&gt;"Repair",D987&lt;&gt;"Maintenance",D987&lt;&gt;"Install",D987&lt;&gt;"Inspection"),AND(E987&lt;&gt;"Yes",E987&lt;&gt;"No"),AND(F987&lt;&gt;"Yes",F987&lt;&gt;"No"),AND(D987="Repair",G987=""),COUNT(G987:I987)&lt;COUNTA(G987:I987),MIN(G987:I987)&lt;0),"Check inputs","OK")))</f>
        <v/>
      </c>
    </row>
    <row r="988" spans="1:10" x14ac:dyDescent="0.25">
      <c r="A988" s="12"/>
      <c r="B988" s="15"/>
      <c r="C988" s="12"/>
      <c r="D988" s="12"/>
      <c r="E988" s="12"/>
      <c r="F988" s="12"/>
      <c r="G988" s="16"/>
      <c r="H988" s="16"/>
      <c r="I988" s="17"/>
      <c r="J988" s="14" t="str">
        <f>IF(COUNTA(A988:I988)=0,"",IF(OR(C988="",SUMPRODUCT(--(Technicians!$A$2:$A$26=C988))&lt;&gt;1),"Check ID",IF(OR(NOT(AND(ISNUMBER(B988),B988&gt;=18264,B988&lt;=73050)),AND(D988&lt;&gt;"Repair",D988&lt;&gt;"Maintenance",D988&lt;&gt;"Install",D988&lt;&gt;"Inspection"),AND(E988&lt;&gt;"Yes",E988&lt;&gt;"No"),AND(F988&lt;&gt;"Yes",F988&lt;&gt;"No"),AND(D988="Repair",G988=""),COUNT(G988:I988)&lt;COUNTA(G988:I988),MIN(G988:I988)&lt;0),"Check inputs","OK")))</f>
        <v/>
      </c>
    </row>
    <row r="989" spans="1:10" x14ac:dyDescent="0.25">
      <c r="A989" s="12"/>
      <c r="B989" s="15"/>
      <c r="C989" s="12"/>
      <c r="D989" s="12"/>
      <c r="E989" s="12"/>
      <c r="F989" s="12"/>
      <c r="G989" s="16"/>
      <c r="H989" s="16"/>
      <c r="I989" s="17"/>
      <c r="J989" s="14" t="str">
        <f>IF(COUNTA(A989:I989)=0,"",IF(OR(C989="",SUMPRODUCT(--(Technicians!$A$2:$A$26=C989))&lt;&gt;1),"Check ID",IF(OR(NOT(AND(ISNUMBER(B989),B989&gt;=18264,B989&lt;=73050)),AND(D989&lt;&gt;"Repair",D989&lt;&gt;"Maintenance",D989&lt;&gt;"Install",D989&lt;&gt;"Inspection"),AND(E989&lt;&gt;"Yes",E989&lt;&gt;"No"),AND(F989&lt;&gt;"Yes",F989&lt;&gt;"No"),AND(D989="Repair",G989=""),COUNT(G989:I989)&lt;COUNTA(G989:I989),MIN(G989:I989)&lt;0),"Check inputs","OK")))</f>
        <v/>
      </c>
    </row>
    <row r="990" spans="1:10" x14ac:dyDescent="0.25">
      <c r="A990" s="12"/>
      <c r="B990" s="15"/>
      <c r="C990" s="12"/>
      <c r="D990" s="12"/>
      <c r="E990" s="12"/>
      <c r="F990" s="12"/>
      <c r="G990" s="16"/>
      <c r="H990" s="16"/>
      <c r="I990" s="17"/>
      <c r="J990" s="14" t="str">
        <f>IF(COUNTA(A990:I990)=0,"",IF(OR(C990="",SUMPRODUCT(--(Technicians!$A$2:$A$26=C990))&lt;&gt;1),"Check ID",IF(OR(NOT(AND(ISNUMBER(B990),B990&gt;=18264,B990&lt;=73050)),AND(D990&lt;&gt;"Repair",D990&lt;&gt;"Maintenance",D990&lt;&gt;"Install",D990&lt;&gt;"Inspection"),AND(E990&lt;&gt;"Yes",E990&lt;&gt;"No"),AND(F990&lt;&gt;"Yes",F990&lt;&gt;"No"),AND(D990="Repair",G990=""),COUNT(G990:I990)&lt;COUNTA(G990:I990),MIN(G990:I990)&lt;0),"Check inputs","OK")))</f>
        <v/>
      </c>
    </row>
    <row r="991" spans="1:10" x14ac:dyDescent="0.25">
      <c r="A991" s="12"/>
      <c r="B991" s="15"/>
      <c r="C991" s="12"/>
      <c r="D991" s="12"/>
      <c r="E991" s="12"/>
      <c r="F991" s="12"/>
      <c r="G991" s="16"/>
      <c r="H991" s="16"/>
      <c r="I991" s="17"/>
      <c r="J991" s="14" t="str">
        <f>IF(COUNTA(A991:I991)=0,"",IF(OR(C991="",SUMPRODUCT(--(Technicians!$A$2:$A$26=C991))&lt;&gt;1),"Check ID",IF(OR(NOT(AND(ISNUMBER(B991),B991&gt;=18264,B991&lt;=73050)),AND(D991&lt;&gt;"Repair",D991&lt;&gt;"Maintenance",D991&lt;&gt;"Install",D991&lt;&gt;"Inspection"),AND(E991&lt;&gt;"Yes",E991&lt;&gt;"No"),AND(F991&lt;&gt;"Yes",F991&lt;&gt;"No"),AND(D991="Repair",G991=""),COUNT(G991:I991)&lt;COUNTA(G991:I991),MIN(G991:I991)&lt;0),"Check inputs","OK")))</f>
        <v/>
      </c>
    </row>
    <row r="992" spans="1:10" x14ac:dyDescent="0.25">
      <c r="A992" s="12"/>
      <c r="B992" s="15"/>
      <c r="C992" s="12"/>
      <c r="D992" s="12"/>
      <c r="E992" s="12"/>
      <c r="F992" s="12"/>
      <c r="G992" s="16"/>
      <c r="H992" s="16"/>
      <c r="I992" s="17"/>
      <c r="J992" s="14" t="str">
        <f>IF(COUNTA(A992:I992)=0,"",IF(OR(C992="",SUMPRODUCT(--(Technicians!$A$2:$A$26=C992))&lt;&gt;1),"Check ID",IF(OR(NOT(AND(ISNUMBER(B992),B992&gt;=18264,B992&lt;=73050)),AND(D992&lt;&gt;"Repair",D992&lt;&gt;"Maintenance",D992&lt;&gt;"Install",D992&lt;&gt;"Inspection"),AND(E992&lt;&gt;"Yes",E992&lt;&gt;"No"),AND(F992&lt;&gt;"Yes",F992&lt;&gt;"No"),AND(D992="Repair",G992=""),COUNT(G992:I992)&lt;COUNTA(G992:I992),MIN(G992:I992)&lt;0),"Check inputs","OK")))</f>
        <v/>
      </c>
    </row>
    <row r="993" spans="1:10" x14ac:dyDescent="0.25">
      <c r="A993" s="12"/>
      <c r="B993" s="15"/>
      <c r="C993" s="12"/>
      <c r="D993" s="12"/>
      <c r="E993" s="12"/>
      <c r="F993" s="12"/>
      <c r="G993" s="16"/>
      <c r="H993" s="16"/>
      <c r="I993" s="17"/>
      <c r="J993" s="14" t="str">
        <f>IF(COUNTA(A993:I993)=0,"",IF(OR(C993="",SUMPRODUCT(--(Technicians!$A$2:$A$26=C993))&lt;&gt;1),"Check ID",IF(OR(NOT(AND(ISNUMBER(B993),B993&gt;=18264,B993&lt;=73050)),AND(D993&lt;&gt;"Repair",D993&lt;&gt;"Maintenance",D993&lt;&gt;"Install",D993&lt;&gt;"Inspection"),AND(E993&lt;&gt;"Yes",E993&lt;&gt;"No"),AND(F993&lt;&gt;"Yes",F993&lt;&gt;"No"),AND(D993="Repair",G993=""),COUNT(G993:I993)&lt;COUNTA(G993:I993),MIN(G993:I993)&lt;0),"Check inputs","OK")))</f>
        <v/>
      </c>
    </row>
    <row r="994" spans="1:10" x14ac:dyDescent="0.25">
      <c r="A994" s="12"/>
      <c r="B994" s="15"/>
      <c r="C994" s="12"/>
      <c r="D994" s="12"/>
      <c r="E994" s="12"/>
      <c r="F994" s="12"/>
      <c r="G994" s="16"/>
      <c r="H994" s="16"/>
      <c r="I994" s="17"/>
      <c r="J994" s="14" t="str">
        <f>IF(COUNTA(A994:I994)=0,"",IF(OR(C994="",SUMPRODUCT(--(Technicians!$A$2:$A$26=C994))&lt;&gt;1),"Check ID",IF(OR(NOT(AND(ISNUMBER(B994),B994&gt;=18264,B994&lt;=73050)),AND(D994&lt;&gt;"Repair",D994&lt;&gt;"Maintenance",D994&lt;&gt;"Install",D994&lt;&gt;"Inspection"),AND(E994&lt;&gt;"Yes",E994&lt;&gt;"No"),AND(F994&lt;&gt;"Yes",F994&lt;&gt;"No"),AND(D994="Repair",G994=""),COUNT(G994:I994)&lt;COUNTA(G994:I994),MIN(G994:I994)&lt;0),"Check inputs","OK")))</f>
        <v/>
      </c>
    </row>
    <row r="995" spans="1:10" x14ac:dyDescent="0.25">
      <c r="A995" s="12"/>
      <c r="B995" s="15"/>
      <c r="C995" s="12"/>
      <c r="D995" s="12"/>
      <c r="E995" s="12"/>
      <c r="F995" s="12"/>
      <c r="G995" s="16"/>
      <c r="H995" s="16"/>
      <c r="I995" s="17"/>
      <c r="J995" s="14" t="str">
        <f>IF(COUNTA(A995:I995)=0,"",IF(OR(C995="",SUMPRODUCT(--(Technicians!$A$2:$A$26=C995))&lt;&gt;1),"Check ID",IF(OR(NOT(AND(ISNUMBER(B995),B995&gt;=18264,B995&lt;=73050)),AND(D995&lt;&gt;"Repair",D995&lt;&gt;"Maintenance",D995&lt;&gt;"Install",D995&lt;&gt;"Inspection"),AND(E995&lt;&gt;"Yes",E995&lt;&gt;"No"),AND(F995&lt;&gt;"Yes",F995&lt;&gt;"No"),AND(D995="Repair",G995=""),COUNT(G995:I995)&lt;COUNTA(G995:I995),MIN(G995:I995)&lt;0),"Check inputs","OK")))</f>
        <v/>
      </c>
    </row>
    <row r="996" spans="1:10" x14ac:dyDescent="0.25">
      <c r="A996" s="12"/>
      <c r="B996" s="15"/>
      <c r="C996" s="12"/>
      <c r="D996" s="12"/>
      <c r="E996" s="12"/>
      <c r="F996" s="12"/>
      <c r="G996" s="16"/>
      <c r="H996" s="16"/>
      <c r="I996" s="17"/>
      <c r="J996" s="14" t="str">
        <f>IF(COUNTA(A996:I996)=0,"",IF(OR(C996="",SUMPRODUCT(--(Technicians!$A$2:$A$26=C996))&lt;&gt;1),"Check ID",IF(OR(NOT(AND(ISNUMBER(B996),B996&gt;=18264,B996&lt;=73050)),AND(D996&lt;&gt;"Repair",D996&lt;&gt;"Maintenance",D996&lt;&gt;"Install",D996&lt;&gt;"Inspection"),AND(E996&lt;&gt;"Yes",E996&lt;&gt;"No"),AND(F996&lt;&gt;"Yes",F996&lt;&gt;"No"),AND(D996="Repair",G996=""),COUNT(G996:I996)&lt;COUNTA(G996:I996),MIN(G996:I996)&lt;0),"Check inputs","OK")))</f>
        <v/>
      </c>
    </row>
    <row r="997" spans="1:10" x14ac:dyDescent="0.25">
      <c r="A997" s="12"/>
      <c r="B997" s="15"/>
      <c r="C997" s="12"/>
      <c r="D997" s="12"/>
      <c r="E997" s="12"/>
      <c r="F997" s="12"/>
      <c r="G997" s="16"/>
      <c r="H997" s="16"/>
      <c r="I997" s="17"/>
      <c r="J997" s="14" t="str">
        <f>IF(COUNTA(A997:I997)=0,"",IF(OR(C997="",SUMPRODUCT(--(Technicians!$A$2:$A$26=C997))&lt;&gt;1),"Check ID",IF(OR(NOT(AND(ISNUMBER(B997),B997&gt;=18264,B997&lt;=73050)),AND(D997&lt;&gt;"Repair",D997&lt;&gt;"Maintenance",D997&lt;&gt;"Install",D997&lt;&gt;"Inspection"),AND(E997&lt;&gt;"Yes",E997&lt;&gt;"No"),AND(F997&lt;&gt;"Yes",F997&lt;&gt;"No"),AND(D997="Repair",G997=""),COUNT(G997:I997)&lt;COUNTA(G997:I997),MIN(G997:I997)&lt;0),"Check inputs","OK")))</f>
        <v/>
      </c>
    </row>
    <row r="998" spans="1:10" x14ac:dyDescent="0.25">
      <c r="A998" s="12"/>
      <c r="B998" s="15"/>
      <c r="C998" s="12"/>
      <c r="D998" s="12"/>
      <c r="E998" s="12"/>
      <c r="F998" s="12"/>
      <c r="G998" s="16"/>
      <c r="H998" s="16"/>
      <c r="I998" s="17"/>
      <c r="J998" s="14" t="str">
        <f>IF(COUNTA(A998:I998)=0,"",IF(OR(C998="",SUMPRODUCT(--(Technicians!$A$2:$A$26=C998))&lt;&gt;1),"Check ID",IF(OR(NOT(AND(ISNUMBER(B998),B998&gt;=18264,B998&lt;=73050)),AND(D998&lt;&gt;"Repair",D998&lt;&gt;"Maintenance",D998&lt;&gt;"Install",D998&lt;&gt;"Inspection"),AND(E998&lt;&gt;"Yes",E998&lt;&gt;"No"),AND(F998&lt;&gt;"Yes",F998&lt;&gt;"No"),AND(D998="Repair",G998=""),COUNT(G998:I998)&lt;COUNTA(G998:I998),MIN(G998:I998)&lt;0),"Check inputs","OK")))</f>
        <v/>
      </c>
    </row>
    <row r="999" spans="1:10" x14ac:dyDescent="0.25">
      <c r="A999" s="12"/>
      <c r="B999" s="15"/>
      <c r="C999" s="12"/>
      <c r="D999" s="12"/>
      <c r="E999" s="12"/>
      <c r="F999" s="12"/>
      <c r="G999" s="16"/>
      <c r="H999" s="16"/>
      <c r="I999" s="17"/>
      <c r="J999" s="14" t="str">
        <f>IF(COUNTA(A999:I999)=0,"",IF(OR(C999="",SUMPRODUCT(--(Technicians!$A$2:$A$26=C999))&lt;&gt;1),"Check ID",IF(OR(NOT(AND(ISNUMBER(B999),B999&gt;=18264,B999&lt;=73050)),AND(D999&lt;&gt;"Repair",D999&lt;&gt;"Maintenance",D999&lt;&gt;"Install",D999&lt;&gt;"Inspection"),AND(E999&lt;&gt;"Yes",E999&lt;&gt;"No"),AND(F999&lt;&gt;"Yes",F999&lt;&gt;"No"),AND(D999="Repair",G999=""),COUNT(G999:I999)&lt;COUNTA(G999:I999),MIN(G999:I999)&lt;0),"Check inputs","OK")))</f>
        <v/>
      </c>
    </row>
    <row r="1000" spans="1:10" x14ac:dyDescent="0.25">
      <c r="A1000" s="12"/>
      <c r="B1000" s="15"/>
      <c r="C1000" s="12"/>
      <c r="D1000" s="12"/>
      <c r="E1000" s="12"/>
      <c r="F1000" s="12"/>
      <c r="G1000" s="16"/>
      <c r="H1000" s="16"/>
      <c r="I1000" s="17"/>
      <c r="J1000" s="14" t="str">
        <f>IF(COUNTA(A1000:I1000)=0,"",IF(OR(C1000="",SUMPRODUCT(--(Technicians!$A$2:$A$26=C1000))&lt;&gt;1),"Check ID",IF(OR(NOT(AND(ISNUMBER(B1000),B1000&gt;=18264,B1000&lt;=73050)),AND(D1000&lt;&gt;"Repair",D1000&lt;&gt;"Maintenance",D1000&lt;&gt;"Install",D1000&lt;&gt;"Inspection"),AND(E1000&lt;&gt;"Yes",E1000&lt;&gt;"No"),AND(F1000&lt;&gt;"Yes",F1000&lt;&gt;"No"),AND(D1000="Repair",G1000=""),COUNT(G1000:I1000)&lt;COUNTA(G1000:I1000),MIN(G1000:I1000)&lt;0),"Check inputs","OK")))</f>
        <v/>
      </c>
    </row>
    <row r="1001" spans="1:10" x14ac:dyDescent="0.25">
      <c r="A1001" s="12"/>
      <c r="B1001" s="15"/>
      <c r="C1001" s="12"/>
      <c r="D1001" s="12"/>
      <c r="E1001" s="12"/>
      <c r="F1001" s="12"/>
      <c r="G1001" s="16"/>
      <c r="H1001" s="16"/>
      <c r="I1001" s="17"/>
      <c r="J1001" s="14" t="str">
        <f>IF(COUNTA(A1001:I1001)=0,"",IF(OR(C1001="",SUMPRODUCT(--(Technicians!$A$2:$A$26=C1001))&lt;&gt;1),"Check ID",IF(OR(NOT(AND(ISNUMBER(B1001),B1001&gt;=18264,B1001&lt;=73050)),AND(D1001&lt;&gt;"Repair",D1001&lt;&gt;"Maintenance",D1001&lt;&gt;"Install",D1001&lt;&gt;"Inspection"),AND(E1001&lt;&gt;"Yes",E1001&lt;&gt;"No"),AND(F1001&lt;&gt;"Yes",F1001&lt;&gt;"No"),AND(D1001="Repair",G1001=""),COUNT(G1001:I1001)&lt;COUNTA(G1001:I1001),MIN(G1001:I1001)&lt;0),"Check inputs","OK")))</f>
        <v/>
      </c>
    </row>
  </sheetData>
  <conditionalFormatting sqref="J2:J1001">
    <cfRule type="expression" dxfId="2" priority="10">
      <formula>$J2="Check ID"</formula>
    </cfRule>
    <cfRule type="expression" dxfId="3" priority="11">
      <formula>$J2="Check inputs"</formula>
    </cfRule>
  </conditionalFormatting>
  <dataValidations count="6">
    <dataValidation type="decimal" allowBlank="1" showErrorMessage="1" errorTitle="Invalid date" error="Enter a date from 1950 to 2099." sqref="B2:B1001">
      <formula1>18264</formula1>
      <formula2>73050</formula2>
    </dataValidation>
    <dataValidation type="list" allowBlank="1" showErrorMessage="1" errorTitle="Unknown Tech ID" error="Pick a Tech ID listed on Technicians, or add the technician there first." sqref="C2:C1001">
      <formula1>Technicians!$A$2:$A$26</formula1>
    </dataValidation>
    <dataValidation type="list" allowBlank="1" showErrorMessage="1" errorTitle="Unknown job type" error="Pick Repair, Maintenance, Install, Inspection." sqref="D2:D1001">
      <formula1>"Repair,Maintenance,Install,Inspection"</formula1>
    </dataValidation>
    <dataValidation type="list" allowBlank="1" showErrorMessage="1" errorTitle="Yes or No" error="Pick Yes or No." sqref="E2:F1001">
      <formula1>"Yes,No"</formula1>
    </dataValidation>
    <dataValidation type="decimal" allowBlank="1" showErrorMessage="1" errorTitle="Invalid hours" error="Enter hours from 0 to 1,000." sqref="G2:H1001">
      <formula1>0</formula1>
      <formula2>1000</formula2>
    </dataValidation>
    <dataValidation type="decimal" allowBlank="1" showErrorMessage="1" errorTitle="Invalid revenue" error="Enter revenue from 0 to 10,000,000." sqref="I2:I1001">
      <formula1>0</formula1>
      <formula2>10000000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0" customWidth="1"/>
    <col min="3" max="3" width="18" customWidth="1"/>
    <col min="4" max="4" width="16" customWidth="1"/>
  </cols>
  <sheetData>
    <row r="1" ht="48" customHeight="1" spans="1:4" x14ac:dyDescent="0.25">
      <c r="A1" s="11" t="s">
        <v>90</v>
      </c>
      <c r="B1" s="11" t="s">
        <v>43</v>
      </c>
      <c r="C1" s="11" t="s">
        <v>91</v>
      </c>
      <c r="D1" s="11" t="s">
        <v>45</v>
      </c>
    </row>
    <row r="2" spans="1:4" x14ac:dyDescent="0.25">
      <c r="A2" s="15">
        <v>46320</v>
      </c>
      <c r="B2" s="12" t="s">
        <v>46</v>
      </c>
      <c r="C2" s="16">
        <v>40</v>
      </c>
      <c r="D2" s="14" t="str">
        <f>IF(COUNTA($A2:$C2)=0,"",IF($B2="","Check ID",IF(SUMPRODUCT(--(Technicians!$A$2:$A$26=$B2))&lt;&gt;1,"Check ID",IF(OR(NOT(AND(ISNUMBER($A2),N($A2)&gt;=18264,N($A2)&lt;=73050)),NOT(AND(ISNUMBER($C2),N($C2)&gt;=0,N($C2)&lt;=168))),"Check inputs",IF(SUMPRODUCT(--($B$2:$B$201=$B2),--($A$2:$A$201=$A2))&gt;1,"Duplicate week","OK")))))</f>
        <v>OK</v>
      </c>
    </row>
    <row r="3" spans="1:4" x14ac:dyDescent="0.25">
      <c r="A3" s="15">
        <v>46327</v>
      </c>
      <c r="B3" s="12" t="s">
        <v>46</v>
      </c>
      <c r="C3" s="16">
        <v>40</v>
      </c>
      <c r="D3" s="14" t="str">
        <f>IF(COUNTA($A3:$C3)=0,"",IF($B3="","Check ID",IF(SUMPRODUCT(--(Technicians!$A$2:$A$26=$B3))&lt;&gt;1,"Check ID",IF(OR(NOT(AND(ISNUMBER($A3),N($A3)&gt;=18264,N($A3)&lt;=73050)),NOT(AND(ISNUMBER($C3),N($C3)&gt;=0,N($C3)&lt;=168))),"Check inputs",IF(SUMPRODUCT(--($B$2:$B$201=$B3),--($A$2:$A$201=$A3))&gt;1,"Duplicate week","OK")))))</f>
        <v>OK</v>
      </c>
    </row>
    <row r="4" spans="1:4" x14ac:dyDescent="0.25">
      <c r="A4" s="15">
        <v>46327</v>
      </c>
      <c r="B4" s="12" t="s">
        <v>48</v>
      </c>
      <c r="C4" s="16">
        <v>42</v>
      </c>
      <c r="D4" s="14" t="str">
        <f>IF(COUNTA($A4:$C4)=0,"",IF($B4="","Check ID",IF(SUMPRODUCT(--(Technicians!$A$2:$A$26=$B4))&lt;&gt;1,"Check ID",IF(OR(NOT(AND(ISNUMBER($A4),N($A4)&gt;=18264,N($A4)&lt;=73050)),NOT(AND(ISNUMBER($C4),N($C4)&gt;=0,N($C4)&lt;=168))),"Check inputs",IF(SUMPRODUCT(--($B$2:$B$201=$B4),--($A$2:$A$201=$A4))&gt;1,"Duplicate week","OK")))))</f>
        <v>OK</v>
      </c>
    </row>
    <row r="5" spans="1:4" x14ac:dyDescent="0.25">
      <c r="A5" s="15">
        <v>46327</v>
      </c>
      <c r="B5" s="12" t="s">
        <v>50</v>
      </c>
      <c r="C5" s="16">
        <v>40</v>
      </c>
      <c r="D5" s="14" t="str">
        <f>IF(COUNTA($A5:$C5)=0,"",IF($B5="","Check ID",IF(SUMPRODUCT(--(Technicians!$A$2:$A$26=$B5))&lt;&gt;1,"Check ID",IF(OR(NOT(AND(ISNUMBER($A5),N($A5)&gt;=18264,N($A5)&lt;=73050)),NOT(AND(ISNUMBER($C5),N($C5)&gt;=0,N($C5)&lt;=168))),"Check inputs",IF(SUMPRODUCT(--($B$2:$B$201=$B5),--($A$2:$A$201=$A5))&gt;1,"Duplicate week","OK")))))</f>
        <v>OK</v>
      </c>
    </row>
    <row r="6" spans="1:4" x14ac:dyDescent="0.25">
      <c r="A6" s="15">
        <v>46327</v>
      </c>
      <c r="B6" s="12" t="s">
        <v>52</v>
      </c>
      <c r="C6" s="16">
        <v>36</v>
      </c>
      <c r="D6" s="14" t="str">
        <f>IF(COUNTA($A6:$C6)=0,"",IF($B6="","Check ID",IF(SUMPRODUCT(--(Technicians!$A$2:$A$26=$B6))&lt;&gt;1,"Check ID",IF(OR(NOT(AND(ISNUMBER($A6),N($A6)&gt;=18264,N($A6)&lt;=73050)),NOT(AND(ISNUMBER($C6),N($C6)&gt;=0,N($C6)&lt;=168))),"Check inputs",IF(SUMPRODUCT(--($B$2:$B$201=$B6),--($A$2:$A$201=$A6))&gt;1,"Duplicate week","OK")))))</f>
        <v>OK</v>
      </c>
    </row>
    <row r="7" spans="1:4" x14ac:dyDescent="0.25">
      <c r="A7" s="15"/>
      <c r="B7" s="12"/>
      <c r="C7" s="16"/>
      <c r="D7" s="14" t="str">
        <f>IF(COUNTA($A7:$C7)=0,"",IF($B7="","Check ID",IF(SUMPRODUCT(--(Technicians!$A$2:$A$26=$B7))&lt;&gt;1,"Check ID",IF(OR(NOT(AND(ISNUMBER($A7),N($A7)&gt;=18264,N($A7)&lt;=73050)),NOT(AND(ISNUMBER($C7),N($C7)&gt;=0,N($C7)&lt;=168))),"Check inputs",IF(SUMPRODUCT(--($B$2:$B$201=$B7),--($A$2:$A$201=$A7))&gt;1,"Duplicate week","OK")))))</f>
        <v/>
      </c>
    </row>
    <row r="8" spans="1:4" x14ac:dyDescent="0.25">
      <c r="A8" s="15"/>
      <c r="B8" s="12"/>
      <c r="C8" s="16"/>
      <c r="D8" s="14" t="str">
        <f>IF(COUNTA($A8:$C8)=0,"",IF($B8="","Check ID",IF(SUMPRODUCT(--(Technicians!$A$2:$A$26=$B8))&lt;&gt;1,"Check ID",IF(OR(NOT(AND(ISNUMBER($A8),N($A8)&gt;=18264,N($A8)&lt;=73050)),NOT(AND(ISNUMBER($C8),N($C8)&gt;=0,N($C8)&lt;=168))),"Check inputs",IF(SUMPRODUCT(--($B$2:$B$201=$B8),--($A$2:$A$201=$A8))&gt;1,"Duplicate week","OK")))))</f>
        <v/>
      </c>
    </row>
    <row r="9" spans="1:4" x14ac:dyDescent="0.25">
      <c r="A9" s="15"/>
      <c r="B9" s="12"/>
      <c r="C9" s="16"/>
      <c r="D9" s="14" t="str">
        <f>IF(COUNTA($A9:$C9)=0,"",IF($B9="","Check ID",IF(SUMPRODUCT(--(Technicians!$A$2:$A$26=$B9))&lt;&gt;1,"Check ID",IF(OR(NOT(AND(ISNUMBER($A9),N($A9)&gt;=18264,N($A9)&lt;=73050)),NOT(AND(ISNUMBER($C9),N($C9)&gt;=0,N($C9)&lt;=168))),"Check inputs",IF(SUMPRODUCT(--($B$2:$B$201=$B9),--($A$2:$A$201=$A9))&gt;1,"Duplicate week","OK")))))</f>
        <v/>
      </c>
    </row>
    <row r="10" spans="1:4" x14ac:dyDescent="0.25">
      <c r="A10" s="15"/>
      <c r="B10" s="12"/>
      <c r="C10" s="16"/>
      <c r="D10" s="14" t="str">
        <f>IF(COUNTA($A10:$C10)=0,"",IF($B10="","Check ID",IF(SUMPRODUCT(--(Technicians!$A$2:$A$26=$B10))&lt;&gt;1,"Check ID",IF(OR(NOT(AND(ISNUMBER($A10),N($A10)&gt;=18264,N($A10)&lt;=73050)),NOT(AND(ISNUMBER($C10),N($C10)&gt;=0,N($C10)&lt;=168))),"Check inputs",IF(SUMPRODUCT(--($B$2:$B$201=$B10),--($A$2:$A$201=$A10))&gt;1,"Duplicate week","OK")))))</f>
        <v/>
      </c>
    </row>
    <row r="11" spans="1:4" x14ac:dyDescent="0.25">
      <c r="A11" s="15"/>
      <c r="B11" s="12"/>
      <c r="C11" s="16"/>
      <c r="D11" s="14" t="str">
        <f>IF(COUNTA($A11:$C11)=0,"",IF($B11="","Check ID",IF(SUMPRODUCT(--(Technicians!$A$2:$A$26=$B11))&lt;&gt;1,"Check ID",IF(OR(NOT(AND(ISNUMBER($A11),N($A11)&gt;=18264,N($A11)&lt;=73050)),NOT(AND(ISNUMBER($C11),N($C11)&gt;=0,N($C11)&lt;=168))),"Check inputs",IF(SUMPRODUCT(--($B$2:$B$201=$B11),--($A$2:$A$201=$A11))&gt;1,"Duplicate week","OK")))))</f>
        <v/>
      </c>
    </row>
    <row r="12" spans="1:4" x14ac:dyDescent="0.25">
      <c r="A12" s="15"/>
      <c r="B12" s="12"/>
      <c r="C12" s="16"/>
      <c r="D12" s="14" t="str">
        <f>IF(COUNTA($A12:$C12)=0,"",IF($B12="","Check ID",IF(SUMPRODUCT(--(Technicians!$A$2:$A$26=$B12))&lt;&gt;1,"Check ID",IF(OR(NOT(AND(ISNUMBER($A12),N($A12)&gt;=18264,N($A12)&lt;=73050)),NOT(AND(ISNUMBER($C12),N($C12)&gt;=0,N($C12)&lt;=168))),"Check inputs",IF(SUMPRODUCT(--($B$2:$B$201=$B12),--($A$2:$A$201=$A12))&gt;1,"Duplicate week","OK")))))</f>
        <v/>
      </c>
    </row>
    <row r="13" spans="1:4" x14ac:dyDescent="0.25">
      <c r="A13" s="15"/>
      <c r="B13" s="12"/>
      <c r="C13" s="16"/>
      <c r="D13" s="14" t="str">
        <f>IF(COUNTA($A13:$C13)=0,"",IF($B13="","Check ID",IF(SUMPRODUCT(--(Technicians!$A$2:$A$26=$B13))&lt;&gt;1,"Check ID",IF(OR(NOT(AND(ISNUMBER($A13),N($A13)&gt;=18264,N($A13)&lt;=73050)),NOT(AND(ISNUMBER($C13),N($C13)&gt;=0,N($C13)&lt;=168))),"Check inputs",IF(SUMPRODUCT(--($B$2:$B$201=$B13),--($A$2:$A$201=$A13))&gt;1,"Duplicate week","OK")))))</f>
        <v/>
      </c>
    </row>
    <row r="14" spans="1:4" x14ac:dyDescent="0.25">
      <c r="A14" s="15"/>
      <c r="B14" s="12"/>
      <c r="C14" s="16"/>
      <c r="D14" s="14" t="str">
        <f>IF(COUNTA($A14:$C14)=0,"",IF($B14="","Check ID",IF(SUMPRODUCT(--(Technicians!$A$2:$A$26=$B14))&lt;&gt;1,"Check ID",IF(OR(NOT(AND(ISNUMBER($A14),N($A14)&gt;=18264,N($A14)&lt;=73050)),NOT(AND(ISNUMBER($C14),N($C14)&gt;=0,N($C14)&lt;=168))),"Check inputs",IF(SUMPRODUCT(--($B$2:$B$201=$B14),--($A$2:$A$201=$A14))&gt;1,"Duplicate week","OK")))))</f>
        <v/>
      </c>
    </row>
    <row r="15" spans="1:4" x14ac:dyDescent="0.25">
      <c r="A15" s="15"/>
      <c r="B15" s="12"/>
      <c r="C15" s="16"/>
      <c r="D15" s="14" t="str">
        <f>IF(COUNTA($A15:$C15)=0,"",IF($B15="","Check ID",IF(SUMPRODUCT(--(Technicians!$A$2:$A$26=$B15))&lt;&gt;1,"Check ID",IF(OR(NOT(AND(ISNUMBER($A15),N($A15)&gt;=18264,N($A15)&lt;=73050)),NOT(AND(ISNUMBER($C15),N($C15)&gt;=0,N($C15)&lt;=168))),"Check inputs",IF(SUMPRODUCT(--($B$2:$B$201=$B15),--($A$2:$A$201=$A15))&gt;1,"Duplicate week","OK")))))</f>
        <v/>
      </c>
    </row>
    <row r="16" spans="1:4" x14ac:dyDescent="0.25">
      <c r="A16" s="15"/>
      <c r="B16" s="12"/>
      <c r="C16" s="16"/>
      <c r="D16" s="14" t="str">
        <f>IF(COUNTA($A16:$C16)=0,"",IF($B16="","Check ID",IF(SUMPRODUCT(--(Technicians!$A$2:$A$26=$B16))&lt;&gt;1,"Check ID",IF(OR(NOT(AND(ISNUMBER($A16),N($A16)&gt;=18264,N($A16)&lt;=73050)),NOT(AND(ISNUMBER($C16),N($C16)&gt;=0,N($C16)&lt;=168))),"Check inputs",IF(SUMPRODUCT(--($B$2:$B$201=$B16),--($A$2:$A$201=$A16))&gt;1,"Duplicate week","OK")))))</f>
        <v/>
      </c>
    </row>
    <row r="17" spans="1:4" x14ac:dyDescent="0.25">
      <c r="A17" s="15"/>
      <c r="B17" s="12"/>
      <c r="C17" s="16"/>
      <c r="D17" s="14" t="str">
        <f>IF(COUNTA($A17:$C17)=0,"",IF($B17="","Check ID",IF(SUMPRODUCT(--(Technicians!$A$2:$A$26=$B17))&lt;&gt;1,"Check ID",IF(OR(NOT(AND(ISNUMBER($A17),N($A17)&gt;=18264,N($A17)&lt;=73050)),NOT(AND(ISNUMBER($C17),N($C17)&gt;=0,N($C17)&lt;=168))),"Check inputs",IF(SUMPRODUCT(--($B$2:$B$201=$B17),--($A$2:$A$201=$A17))&gt;1,"Duplicate week","OK")))))</f>
        <v/>
      </c>
    </row>
    <row r="18" spans="1:4" x14ac:dyDescent="0.25">
      <c r="A18" s="15"/>
      <c r="B18" s="12"/>
      <c r="C18" s="16"/>
      <c r="D18" s="14" t="str">
        <f>IF(COUNTA($A18:$C18)=0,"",IF($B18="","Check ID",IF(SUMPRODUCT(--(Technicians!$A$2:$A$26=$B18))&lt;&gt;1,"Check ID",IF(OR(NOT(AND(ISNUMBER($A18),N($A18)&gt;=18264,N($A18)&lt;=73050)),NOT(AND(ISNUMBER($C18),N($C18)&gt;=0,N($C18)&lt;=168))),"Check inputs",IF(SUMPRODUCT(--($B$2:$B$201=$B18),--($A$2:$A$201=$A18))&gt;1,"Duplicate week","OK")))))</f>
        <v/>
      </c>
    </row>
    <row r="19" spans="1:4" x14ac:dyDescent="0.25">
      <c r="A19" s="15"/>
      <c r="B19" s="12"/>
      <c r="C19" s="16"/>
      <c r="D19" s="14" t="str">
        <f>IF(COUNTA($A19:$C19)=0,"",IF($B19="","Check ID",IF(SUMPRODUCT(--(Technicians!$A$2:$A$26=$B19))&lt;&gt;1,"Check ID",IF(OR(NOT(AND(ISNUMBER($A19),N($A19)&gt;=18264,N($A19)&lt;=73050)),NOT(AND(ISNUMBER($C19),N($C19)&gt;=0,N($C19)&lt;=168))),"Check inputs",IF(SUMPRODUCT(--($B$2:$B$201=$B19),--($A$2:$A$201=$A19))&gt;1,"Duplicate week","OK")))))</f>
        <v/>
      </c>
    </row>
    <row r="20" spans="1:4" x14ac:dyDescent="0.25">
      <c r="A20" s="15"/>
      <c r="B20" s="12"/>
      <c r="C20" s="16"/>
      <c r="D20" s="14" t="str">
        <f>IF(COUNTA($A20:$C20)=0,"",IF($B20="","Check ID",IF(SUMPRODUCT(--(Technicians!$A$2:$A$26=$B20))&lt;&gt;1,"Check ID",IF(OR(NOT(AND(ISNUMBER($A20),N($A20)&gt;=18264,N($A20)&lt;=73050)),NOT(AND(ISNUMBER($C20),N($C20)&gt;=0,N($C20)&lt;=168))),"Check inputs",IF(SUMPRODUCT(--($B$2:$B$201=$B20),--($A$2:$A$201=$A20))&gt;1,"Duplicate week","OK")))))</f>
        <v/>
      </c>
    </row>
    <row r="21" spans="1:4" x14ac:dyDescent="0.25">
      <c r="A21" s="15"/>
      <c r="B21" s="12"/>
      <c r="C21" s="16"/>
      <c r="D21" s="14" t="str">
        <f>IF(COUNTA($A21:$C21)=0,"",IF($B21="","Check ID",IF(SUMPRODUCT(--(Technicians!$A$2:$A$26=$B21))&lt;&gt;1,"Check ID",IF(OR(NOT(AND(ISNUMBER($A21),N($A21)&gt;=18264,N($A21)&lt;=73050)),NOT(AND(ISNUMBER($C21),N($C21)&gt;=0,N($C21)&lt;=168))),"Check inputs",IF(SUMPRODUCT(--($B$2:$B$201=$B21),--($A$2:$A$201=$A21))&gt;1,"Duplicate week","OK")))))</f>
        <v/>
      </c>
    </row>
    <row r="22" spans="1:4" x14ac:dyDescent="0.25">
      <c r="A22" s="15"/>
      <c r="B22" s="12"/>
      <c r="C22" s="16"/>
      <c r="D22" s="14" t="str">
        <f>IF(COUNTA($A22:$C22)=0,"",IF($B22="","Check ID",IF(SUMPRODUCT(--(Technicians!$A$2:$A$26=$B22))&lt;&gt;1,"Check ID",IF(OR(NOT(AND(ISNUMBER($A22),N($A22)&gt;=18264,N($A22)&lt;=73050)),NOT(AND(ISNUMBER($C22),N($C22)&gt;=0,N($C22)&lt;=168))),"Check inputs",IF(SUMPRODUCT(--($B$2:$B$201=$B22),--($A$2:$A$201=$A22))&gt;1,"Duplicate week","OK")))))</f>
        <v/>
      </c>
    </row>
    <row r="23" spans="1:4" x14ac:dyDescent="0.25">
      <c r="A23" s="15"/>
      <c r="B23" s="12"/>
      <c r="C23" s="16"/>
      <c r="D23" s="14" t="str">
        <f>IF(COUNTA($A23:$C23)=0,"",IF($B23="","Check ID",IF(SUMPRODUCT(--(Technicians!$A$2:$A$26=$B23))&lt;&gt;1,"Check ID",IF(OR(NOT(AND(ISNUMBER($A23),N($A23)&gt;=18264,N($A23)&lt;=73050)),NOT(AND(ISNUMBER($C23),N($C23)&gt;=0,N($C23)&lt;=168))),"Check inputs",IF(SUMPRODUCT(--($B$2:$B$201=$B23),--($A$2:$A$201=$A23))&gt;1,"Duplicate week","OK")))))</f>
        <v/>
      </c>
    </row>
    <row r="24" spans="1:4" x14ac:dyDescent="0.25">
      <c r="A24" s="15"/>
      <c r="B24" s="12"/>
      <c r="C24" s="16"/>
      <c r="D24" s="14" t="str">
        <f>IF(COUNTA($A24:$C24)=0,"",IF($B24="","Check ID",IF(SUMPRODUCT(--(Technicians!$A$2:$A$26=$B24))&lt;&gt;1,"Check ID",IF(OR(NOT(AND(ISNUMBER($A24),N($A24)&gt;=18264,N($A24)&lt;=73050)),NOT(AND(ISNUMBER($C24),N($C24)&gt;=0,N($C24)&lt;=168))),"Check inputs",IF(SUMPRODUCT(--($B$2:$B$201=$B24),--($A$2:$A$201=$A24))&gt;1,"Duplicate week","OK")))))</f>
        <v/>
      </c>
    </row>
    <row r="25" spans="1:4" x14ac:dyDescent="0.25">
      <c r="A25" s="15"/>
      <c r="B25" s="12"/>
      <c r="C25" s="16"/>
      <c r="D25" s="14" t="str">
        <f>IF(COUNTA($A25:$C25)=0,"",IF($B25="","Check ID",IF(SUMPRODUCT(--(Technicians!$A$2:$A$26=$B25))&lt;&gt;1,"Check ID",IF(OR(NOT(AND(ISNUMBER($A25),N($A25)&gt;=18264,N($A25)&lt;=73050)),NOT(AND(ISNUMBER($C25),N($C25)&gt;=0,N($C25)&lt;=168))),"Check inputs",IF(SUMPRODUCT(--($B$2:$B$201=$B25),--($A$2:$A$201=$A25))&gt;1,"Duplicate week","OK")))))</f>
        <v/>
      </c>
    </row>
    <row r="26" spans="1:4" x14ac:dyDescent="0.25">
      <c r="A26" s="15"/>
      <c r="B26" s="12"/>
      <c r="C26" s="16"/>
      <c r="D26" s="14" t="str">
        <f>IF(COUNTA($A26:$C26)=0,"",IF($B26="","Check ID",IF(SUMPRODUCT(--(Technicians!$A$2:$A$26=$B26))&lt;&gt;1,"Check ID",IF(OR(NOT(AND(ISNUMBER($A26),N($A26)&gt;=18264,N($A26)&lt;=73050)),NOT(AND(ISNUMBER($C26),N($C26)&gt;=0,N($C26)&lt;=168))),"Check inputs",IF(SUMPRODUCT(--($B$2:$B$201=$B26),--($A$2:$A$201=$A26))&gt;1,"Duplicate week","OK")))))</f>
        <v/>
      </c>
    </row>
    <row r="27" spans="1:4" x14ac:dyDescent="0.25">
      <c r="A27" s="15"/>
      <c r="B27" s="12"/>
      <c r="C27" s="16"/>
      <c r="D27" s="14" t="str">
        <f>IF(COUNTA($A27:$C27)=0,"",IF($B27="","Check ID",IF(SUMPRODUCT(--(Technicians!$A$2:$A$26=$B27))&lt;&gt;1,"Check ID",IF(OR(NOT(AND(ISNUMBER($A27),N($A27)&gt;=18264,N($A27)&lt;=73050)),NOT(AND(ISNUMBER($C27),N($C27)&gt;=0,N($C27)&lt;=168))),"Check inputs",IF(SUMPRODUCT(--($B$2:$B$201=$B27),--($A$2:$A$201=$A27))&gt;1,"Duplicate week","OK")))))</f>
        <v/>
      </c>
    </row>
    <row r="28" spans="1:4" x14ac:dyDescent="0.25">
      <c r="A28" s="15"/>
      <c r="B28" s="12"/>
      <c r="C28" s="16"/>
      <c r="D28" s="14" t="str">
        <f>IF(COUNTA($A28:$C28)=0,"",IF($B28="","Check ID",IF(SUMPRODUCT(--(Technicians!$A$2:$A$26=$B28))&lt;&gt;1,"Check ID",IF(OR(NOT(AND(ISNUMBER($A28),N($A28)&gt;=18264,N($A28)&lt;=73050)),NOT(AND(ISNUMBER($C28),N($C28)&gt;=0,N($C28)&lt;=168))),"Check inputs",IF(SUMPRODUCT(--($B$2:$B$201=$B28),--($A$2:$A$201=$A28))&gt;1,"Duplicate week","OK")))))</f>
        <v/>
      </c>
    </row>
    <row r="29" spans="1:4" x14ac:dyDescent="0.25">
      <c r="A29" s="15"/>
      <c r="B29" s="12"/>
      <c r="C29" s="16"/>
      <c r="D29" s="14" t="str">
        <f>IF(COUNTA($A29:$C29)=0,"",IF($B29="","Check ID",IF(SUMPRODUCT(--(Technicians!$A$2:$A$26=$B29))&lt;&gt;1,"Check ID",IF(OR(NOT(AND(ISNUMBER($A29),N($A29)&gt;=18264,N($A29)&lt;=73050)),NOT(AND(ISNUMBER($C29),N($C29)&gt;=0,N($C29)&lt;=168))),"Check inputs",IF(SUMPRODUCT(--($B$2:$B$201=$B29),--($A$2:$A$201=$A29))&gt;1,"Duplicate week","OK")))))</f>
        <v/>
      </c>
    </row>
    <row r="30" spans="1:4" x14ac:dyDescent="0.25">
      <c r="A30" s="15"/>
      <c r="B30" s="12"/>
      <c r="C30" s="16"/>
      <c r="D30" s="14" t="str">
        <f>IF(COUNTA($A30:$C30)=0,"",IF($B30="","Check ID",IF(SUMPRODUCT(--(Technicians!$A$2:$A$26=$B30))&lt;&gt;1,"Check ID",IF(OR(NOT(AND(ISNUMBER($A30),N($A30)&gt;=18264,N($A30)&lt;=73050)),NOT(AND(ISNUMBER($C30),N($C30)&gt;=0,N($C30)&lt;=168))),"Check inputs",IF(SUMPRODUCT(--($B$2:$B$201=$B30),--($A$2:$A$201=$A30))&gt;1,"Duplicate week","OK")))))</f>
        <v/>
      </c>
    </row>
    <row r="31" spans="1:4" x14ac:dyDescent="0.25">
      <c r="A31" s="15"/>
      <c r="B31" s="12"/>
      <c r="C31" s="16"/>
      <c r="D31" s="14" t="str">
        <f>IF(COUNTA($A31:$C31)=0,"",IF($B31="","Check ID",IF(SUMPRODUCT(--(Technicians!$A$2:$A$26=$B31))&lt;&gt;1,"Check ID",IF(OR(NOT(AND(ISNUMBER($A31),N($A31)&gt;=18264,N($A31)&lt;=73050)),NOT(AND(ISNUMBER($C31),N($C31)&gt;=0,N($C31)&lt;=168))),"Check inputs",IF(SUMPRODUCT(--($B$2:$B$201=$B31),--($A$2:$A$201=$A31))&gt;1,"Duplicate week","OK")))))</f>
        <v/>
      </c>
    </row>
    <row r="32" spans="1:4" x14ac:dyDescent="0.25">
      <c r="A32" s="15"/>
      <c r="B32" s="12"/>
      <c r="C32" s="16"/>
      <c r="D32" s="14" t="str">
        <f>IF(COUNTA($A32:$C32)=0,"",IF($B32="","Check ID",IF(SUMPRODUCT(--(Technicians!$A$2:$A$26=$B32))&lt;&gt;1,"Check ID",IF(OR(NOT(AND(ISNUMBER($A32),N($A32)&gt;=18264,N($A32)&lt;=73050)),NOT(AND(ISNUMBER($C32),N($C32)&gt;=0,N($C32)&lt;=168))),"Check inputs",IF(SUMPRODUCT(--($B$2:$B$201=$B32),--($A$2:$A$201=$A32))&gt;1,"Duplicate week","OK")))))</f>
        <v/>
      </c>
    </row>
    <row r="33" spans="1:4" x14ac:dyDescent="0.25">
      <c r="A33" s="15"/>
      <c r="B33" s="12"/>
      <c r="C33" s="16"/>
      <c r="D33" s="14" t="str">
        <f>IF(COUNTA($A33:$C33)=0,"",IF($B33="","Check ID",IF(SUMPRODUCT(--(Technicians!$A$2:$A$26=$B33))&lt;&gt;1,"Check ID",IF(OR(NOT(AND(ISNUMBER($A33),N($A33)&gt;=18264,N($A33)&lt;=73050)),NOT(AND(ISNUMBER($C33),N($C33)&gt;=0,N($C33)&lt;=168))),"Check inputs",IF(SUMPRODUCT(--($B$2:$B$201=$B33),--($A$2:$A$201=$A33))&gt;1,"Duplicate week","OK")))))</f>
        <v/>
      </c>
    </row>
    <row r="34" spans="1:4" x14ac:dyDescent="0.25">
      <c r="A34" s="15"/>
      <c r="B34" s="12"/>
      <c r="C34" s="16"/>
      <c r="D34" s="14" t="str">
        <f>IF(COUNTA($A34:$C34)=0,"",IF($B34="","Check ID",IF(SUMPRODUCT(--(Technicians!$A$2:$A$26=$B34))&lt;&gt;1,"Check ID",IF(OR(NOT(AND(ISNUMBER($A34),N($A34)&gt;=18264,N($A34)&lt;=73050)),NOT(AND(ISNUMBER($C34),N($C34)&gt;=0,N($C34)&lt;=168))),"Check inputs",IF(SUMPRODUCT(--($B$2:$B$201=$B34),--($A$2:$A$201=$A34))&gt;1,"Duplicate week","OK")))))</f>
        <v/>
      </c>
    </row>
    <row r="35" spans="1:4" x14ac:dyDescent="0.25">
      <c r="A35" s="15"/>
      <c r="B35" s="12"/>
      <c r="C35" s="16"/>
      <c r="D35" s="14" t="str">
        <f>IF(COUNTA($A35:$C35)=0,"",IF($B35="","Check ID",IF(SUMPRODUCT(--(Technicians!$A$2:$A$26=$B35))&lt;&gt;1,"Check ID",IF(OR(NOT(AND(ISNUMBER($A35),N($A35)&gt;=18264,N($A35)&lt;=73050)),NOT(AND(ISNUMBER($C35),N($C35)&gt;=0,N($C35)&lt;=168))),"Check inputs",IF(SUMPRODUCT(--($B$2:$B$201=$B35),--($A$2:$A$201=$A35))&gt;1,"Duplicate week","OK")))))</f>
        <v/>
      </c>
    </row>
    <row r="36" spans="1:4" x14ac:dyDescent="0.25">
      <c r="A36" s="15"/>
      <c r="B36" s="12"/>
      <c r="C36" s="16"/>
      <c r="D36" s="14" t="str">
        <f>IF(COUNTA($A36:$C36)=0,"",IF($B36="","Check ID",IF(SUMPRODUCT(--(Technicians!$A$2:$A$26=$B36))&lt;&gt;1,"Check ID",IF(OR(NOT(AND(ISNUMBER($A36),N($A36)&gt;=18264,N($A36)&lt;=73050)),NOT(AND(ISNUMBER($C36),N($C36)&gt;=0,N($C36)&lt;=168))),"Check inputs",IF(SUMPRODUCT(--($B$2:$B$201=$B36),--($A$2:$A$201=$A36))&gt;1,"Duplicate week","OK")))))</f>
        <v/>
      </c>
    </row>
    <row r="37" spans="1:4" x14ac:dyDescent="0.25">
      <c r="A37" s="15"/>
      <c r="B37" s="12"/>
      <c r="C37" s="16"/>
      <c r="D37" s="14" t="str">
        <f>IF(COUNTA($A37:$C37)=0,"",IF($B37="","Check ID",IF(SUMPRODUCT(--(Technicians!$A$2:$A$26=$B37))&lt;&gt;1,"Check ID",IF(OR(NOT(AND(ISNUMBER($A37),N($A37)&gt;=18264,N($A37)&lt;=73050)),NOT(AND(ISNUMBER($C37),N($C37)&gt;=0,N($C37)&lt;=168))),"Check inputs",IF(SUMPRODUCT(--($B$2:$B$201=$B37),--($A$2:$A$201=$A37))&gt;1,"Duplicate week","OK")))))</f>
        <v/>
      </c>
    </row>
    <row r="38" spans="1:4" x14ac:dyDescent="0.25">
      <c r="A38" s="15"/>
      <c r="B38" s="12"/>
      <c r="C38" s="16"/>
      <c r="D38" s="14" t="str">
        <f>IF(COUNTA($A38:$C38)=0,"",IF($B38="","Check ID",IF(SUMPRODUCT(--(Technicians!$A$2:$A$26=$B38))&lt;&gt;1,"Check ID",IF(OR(NOT(AND(ISNUMBER($A38),N($A38)&gt;=18264,N($A38)&lt;=73050)),NOT(AND(ISNUMBER($C38),N($C38)&gt;=0,N($C38)&lt;=168))),"Check inputs",IF(SUMPRODUCT(--($B$2:$B$201=$B38),--($A$2:$A$201=$A38))&gt;1,"Duplicate week","OK")))))</f>
        <v/>
      </c>
    </row>
    <row r="39" spans="1:4" x14ac:dyDescent="0.25">
      <c r="A39" s="15"/>
      <c r="B39" s="12"/>
      <c r="C39" s="16"/>
      <c r="D39" s="14" t="str">
        <f>IF(COUNTA($A39:$C39)=0,"",IF($B39="","Check ID",IF(SUMPRODUCT(--(Technicians!$A$2:$A$26=$B39))&lt;&gt;1,"Check ID",IF(OR(NOT(AND(ISNUMBER($A39),N($A39)&gt;=18264,N($A39)&lt;=73050)),NOT(AND(ISNUMBER($C39),N($C39)&gt;=0,N($C39)&lt;=168))),"Check inputs",IF(SUMPRODUCT(--($B$2:$B$201=$B39),--($A$2:$A$201=$A39))&gt;1,"Duplicate week","OK")))))</f>
        <v/>
      </c>
    </row>
    <row r="40" spans="1:4" x14ac:dyDescent="0.25">
      <c r="A40" s="15"/>
      <c r="B40" s="12"/>
      <c r="C40" s="16"/>
      <c r="D40" s="14" t="str">
        <f>IF(COUNTA($A40:$C40)=0,"",IF($B40="","Check ID",IF(SUMPRODUCT(--(Technicians!$A$2:$A$26=$B40))&lt;&gt;1,"Check ID",IF(OR(NOT(AND(ISNUMBER($A40),N($A40)&gt;=18264,N($A40)&lt;=73050)),NOT(AND(ISNUMBER($C40),N($C40)&gt;=0,N($C40)&lt;=168))),"Check inputs",IF(SUMPRODUCT(--($B$2:$B$201=$B40),--($A$2:$A$201=$A40))&gt;1,"Duplicate week","OK")))))</f>
        <v/>
      </c>
    </row>
    <row r="41" spans="1:4" x14ac:dyDescent="0.25">
      <c r="A41" s="15"/>
      <c r="B41" s="12"/>
      <c r="C41" s="16"/>
      <c r="D41" s="14" t="str">
        <f>IF(COUNTA($A41:$C41)=0,"",IF($B41="","Check ID",IF(SUMPRODUCT(--(Technicians!$A$2:$A$26=$B41))&lt;&gt;1,"Check ID",IF(OR(NOT(AND(ISNUMBER($A41),N($A41)&gt;=18264,N($A41)&lt;=73050)),NOT(AND(ISNUMBER($C41),N($C41)&gt;=0,N($C41)&lt;=168))),"Check inputs",IF(SUMPRODUCT(--($B$2:$B$201=$B41),--($A$2:$A$201=$A41))&gt;1,"Duplicate week","OK")))))</f>
        <v/>
      </c>
    </row>
    <row r="42" spans="1:4" x14ac:dyDescent="0.25">
      <c r="A42" s="15"/>
      <c r="B42" s="12"/>
      <c r="C42" s="16"/>
      <c r="D42" s="14" t="str">
        <f>IF(COUNTA($A42:$C42)=0,"",IF($B42="","Check ID",IF(SUMPRODUCT(--(Technicians!$A$2:$A$26=$B42))&lt;&gt;1,"Check ID",IF(OR(NOT(AND(ISNUMBER($A42),N($A42)&gt;=18264,N($A42)&lt;=73050)),NOT(AND(ISNUMBER($C42),N($C42)&gt;=0,N($C42)&lt;=168))),"Check inputs",IF(SUMPRODUCT(--($B$2:$B$201=$B42),--($A$2:$A$201=$A42))&gt;1,"Duplicate week","OK")))))</f>
        <v/>
      </c>
    </row>
    <row r="43" spans="1:4" x14ac:dyDescent="0.25">
      <c r="A43" s="15"/>
      <c r="B43" s="12"/>
      <c r="C43" s="16"/>
      <c r="D43" s="14" t="str">
        <f>IF(COUNTA($A43:$C43)=0,"",IF($B43="","Check ID",IF(SUMPRODUCT(--(Technicians!$A$2:$A$26=$B43))&lt;&gt;1,"Check ID",IF(OR(NOT(AND(ISNUMBER($A43),N($A43)&gt;=18264,N($A43)&lt;=73050)),NOT(AND(ISNUMBER($C43),N($C43)&gt;=0,N($C43)&lt;=168))),"Check inputs",IF(SUMPRODUCT(--($B$2:$B$201=$B43),--($A$2:$A$201=$A43))&gt;1,"Duplicate week","OK")))))</f>
        <v/>
      </c>
    </row>
    <row r="44" spans="1:4" x14ac:dyDescent="0.25">
      <c r="A44" s="15"/>
      <c r="B44" s="12"/>
      <c r="C44" s="16"/>
      <c r="D44" s="14" t="str">
        <f>IF(COUNTA($A44:$C44)=0,"",IF($B44="","Check ID",IF(SUMPRODUCT(--(Technicians!$A$2:$A$26=$B44))&lt;&gt;1,"Check ID",IF(OR(NOT(AND(ISNUMBER($A44),N($A44)&gt;=18264,N($A44)&lt;=73050)),NOT(AND(ISNUMBER($C44),N($C44)&gt;=0,N($C44)&lt;=168))),"Check inputs",IF(SUMPRODUCT(--($B$2:$B$201=$B44),--($A$2:$A$201=$A44))&gt;1,"Duplicate week","OK")))))</f>
        <v/>
      </c>
    </row>
    <row r="45" spans="1:4" x14ac:dyDescent="0.25">
      <c r="A45" s="15"/>
      <c r="B45" s="12"/>
      <c r="C45" s="16"/>
      <c r="D45" s="14" t="str">
        <f>IF(COUNTA($A45:$C45)=0,"",IF($B45="","Check ID",IF(SUMPRODUCT(--(Technicians!$A$2:$A$26=$B45))&lt;&gt;1,"Check ID",IF(OR(NOT(AND(ISNUMBER($A45),N($A45)&gt;=18264,N($A45)&lt;=73050)),NOT(AND(ISNUMBER($C45),N($C45)&gt;=0,N($C45)&lt;=168))),"Check inputs",IF(SUMPRODUCT(--($B$2:$B$201=$B45),--($A$2:$A$201=$A45))&gt;1,"Duplicate week","OK")))))</f>
        <v/>
      </c>
    </row>
    <row r="46" spans="1:4" x14ac:dyDescent="0.25">
      <c r="A46" s="15"/>
      <c r="B46" s="12"/>
      <c r="C46" s="16"/>
      <c r="D46" s="14" t="str">
        <f>IF(COUNTA($A46:$C46)=0,"",IF($B46="","Check ID",IF(SUMPRODUCT(--(Technicians!$A$2:$A$26=$B46))&lt;&gt;1,"Check ID",IF(OR(NOT(AND(ISNUMBER($A46),N($A46)&gt;=18264,N($A46)&lt;=73050)),NOT(AND(ISNUMBER($C46),N($C46)&gt;=0,N($C46)&lt;=168))),"Check inputs",IF(SUMPRODUCT(--($B$2:$B$201=$B46),--($A$2:$A$201=$A46))&gt;1,"Duplicate week","OK")))))</f>
        <v/>
      </c>
    </row>
    <row r="47" spans="1:4" x14ac:dyDescent="0.25">
      <c r="A47" s="15"/>
      <c r="B47" s="12"/>
      <c r="C47" s="16"/>
      <c r="D47" s="14" t="str">
        <f>IF(COUNTA($A47:$C47)=0,"",IF($B47="","Check ID",IF(SUMPRODUCT(--(Technicians!$A$2:$A$26=$B47))&lt;&gt;1,"Check ID",IF(OR(NOT(AND(ISNUMBER($A47),N($A47)&gt;=18264,N($A47)&lt;=73050)),NOT(AND(ISNUMBER($C47),N($C47)&gt;=0,N($C47)&lt;=168))),"Check inputs",IF(SUMPRODUCT(--($B$2:$B$201=$B47),--($A$2:$A$201=$A47))&gt;1,"Duplicate week","OK")))))</f>
        <v/>
      </c>
    </row>
    <row r="48" spans="1:4" x14ac:dyDescent="0.25">
      <c r="A48" s="15"/>
      <c r="B48" s="12"/>
      <c r="C48" s="16"/>
      <c r="D48" s="14" t="str">
        <f>IF(COUNTA($A48:$C48)=0,"",IF($B48="","Check ID",IF(SUMPRODUCT(--(Technicians!$A$2:$A$26=$B48))&lt;&gt;1,"Check ID",IF(OR(NOT(AND(ISNUMBER($A48),N($A48)&gt;=18264,N($A48)&lt;=73050)),NOT(AND(ISNUMBER($C48),N($C48)&gt;=0,N($C48)&lt;=168))),"Check inputs",IF(SUMPRODUCT(--($B$2:$B$201=$B48),--($A$2:$A$201=$A48))&gt;1,"Duplicate week","OK")))))</f>
        <v/>
      </c>
    </row>
    <row r="49" spans="1:4" x14ac:dyDescent="0.25">
      <c r="A49" s="15"/>
      <c r="B49" s="12"/>
      <c r="C49" s="16"/>
      <c r="D49" s="14" t="str">
        <f>IF(COUNTA($A49:$C49)=0,"",IF($B49="","Check ID",IF(SUMPRODUCT(--(Technicians!$A$2:$A$26=$B49))&lt;&gt;1,"Check ID",IF(OR(NOT(AND(ISNUMBER($A49),N($A49)&gt;=18264,N($A49)&lt;=73050)),NOT(AND(ISNUMBER($C49),N($C49)&gt;=0,N($C49)&lt;=168))),"Check inputs",IF(SUMPRODUCT(--($B$2:$B$201=$B49),--($A$2:$A$201=$A49))&gt;1,"Duplicate week","OK")))))</f>
        <v/>
      </c>
    </row>
    <row r="50" spans="1:4" x14ac:dyDescent="0.25">
      <c r="A50" s="15"/>
      <c r="B50" s="12"/>
      <c r="C50" s="16"/>
      <c r="D50" s="14" t="str">
        <f>IF(COUNTA($A50:$C50)=0,"",IF($B50="","Check ID",IF(SUMPRODUCT(--(Technicians!$A$2:$A$26=$B50))&lt;&gt;1,"Check ID",IF(OR(NOT(AND(ISNUMBER($A50),N($A50)&gt;=18264,N($A50)&lt;=73050)),NOT(AND(ISNUMBER($C50),N($C50)&gt;=0,N($C50)&lt;=168))),"Check inputs",IF(SUMPRODUCT(--($B$2:$B$201=$B50),--($A$2:$A$201=$A50))&gt;1,"Duplicate week","OK")))))</f>
        <v/>
      </c>
    </row>
    <row r="51" spans="1:4" x14ac:dyDescent="0.25">
      <c r="A51" s="15"/>
      <c r="B51" s="12"/>
      <c r="C51" s="16"/>
      <c r="D51" s="14" t="str">
        <f>IF(COUNTA($A51:$C51)=0,"",IF($B51="","Check ID",IF(SUMPRODUCT(--(Technicians!$A$2:$A$26=$B51))&lt;&gt;1,"Check ID",IF(OR(NOT(AND(ISNUMBER($A51),N($A51)&gt;=18264,N($A51)&lt;=73050)),NOT(AND(ISNUMBER($C51),N($C51)&gt;=0,N($C51)&lt;=168))),"Check inputs",IF(SUMPRODUCT(--($B$2:$B$201=$B51),--($A$2:$A$201=$A51))&gt;1,"Duplicate week","OK")))))</f>
        <v/>
      </c>
    </row>
    <row r="52" spans="1:4" x14ac:dyDescent="0.25">
      <c r="A52" s="15"/>
      <c r="B52" s="12"/>
      <c r="C52" s="16"/>
      <c r="D52" s="14" t="str">
        <f>IF(COUNTA($A52:$C52)=0,"",IF($B52="","Check ID",IF(SUMPRODUCT(--(Technicians!$A$2:$A$26=$B52))&lt;&gt;1,"Check ID",IF(OR(NOT(AND(ISNUMBER($A52),N($A52)&gt;=18264,N($A52)&lt;=73050)),NOT(AND(ISNUMBER($C52),N($C52)&gt;=0,N($C52)&lt;=168))),"Check inputs",IF(SUMPRODUCT(--($B$2:$B$201=$B52),--($A$2:$A$201=$A52))&gt;1,"Duplicate week","OK")))))</f>
        <v/>
      </c>
    </row>
    <row r="53" spans="1:4" x14ac:dyDescent="0.25">
      <c r="A53" s="15"/>
      <c r="B53" s="12"/>
      <c r="C53" s="16"/>
      <c r="D53" s="14" t="str">
        <f>IF(COUNTA($A53:$C53)=0,"",IF($B53="","Check ID",IF(SUMPRODUCT(--(Technicians!$A$2:$A$26=$B53))&lt;&gt;1,"Check ID",IF(OR(NOT(AND(ISNUMBER($A53),N($A53)&gt;=18264,N($A53)&lt;=73050)),NOT(AND(ISNUMBER($C53),N($C53)&gt;=0,N($C53)&lt;=168))),"Check inputs",IF(SUMPRODUCT(--($B$2:$B$201=$B53),--($A$2:$A$201=$A53))&gt;1,"Duplicate week","OK")))))</f>
        <v/>
      </c>
    </row>
    <row r="54" spans="1:4" x14ac:dyDescent="0.25">
      <c r="A54" s="15"/>
      <c r="B54" s="12"/>
      <c r="C54" s="16"/>
      <c r="D54" s="14" t="str">
        <f>IF(COUNTA($A54:$C54)=0,"",IF($B54="","Check ID",IF(SUMPRODUCT(--(Technicians!$A$2:$A$26=$B54))&lt;&gt;1,"Check ID",IF(OR(NOT(AND(ISNUMBER($A54),N($A54)&gt;=18264,N($A54)&lt;=73050)),NOT(AND(ISNUMBER($C54),N($C54)&gt;=0,N($C54)&lt;=168))),"Check inputs",IF(SUMPRODUCT(--($B$2:$B$201=$B54),--($A$2:$A$201=$A54))&gt;1,"Duplicate week","OK")))))</f>
        <v/>
      </c>
    </row>
    <row r="55" spans="1:4" x14ac:dyDescent="0.25">
      <c r="A55" s="15"/>
      <c r="B55" s="12"/>
      <c r="C55" s="16"/>
      <c r="D55" s="14" t="str">
        <f>IF(COUNTA($A55:$C55)=0,"",IF($B55="","Check ID",IF(SUMPRODUCT(--(Technicians!$A$2:$A$26=$B55))&lt;&gt;1,"Check ID",IF(OR(NOT(AND(ISNUMBER($A55),N($A55)&gt;=18264,N($A55)&lt;=73050)),NOT(AND(ISNUMBER($C55),N($C55)&gt;=0,N($C55)&lt;=168))),"Check inputs",IF(SUMPRODUCT(--($B$2:$B$201=$B55),--($A$2:$A$201=$A55))&gt;1,"Duplicate week","OK")))))</f>
        <v/>
      </c>
    </row>
    <row r="56" spans="1:4" x14ac:dyDescent="0.25">
      <c r="A56" s="15"/>
      <c r="B56" s="12"/>
      <c r="C56" s="16"/>
      <c r="D56" s="14" t="str">
        <f>IF(COUNTA($A56:$C56)=0,"",IF($B56="","Check ID",IF(SUMPRODUCT(--(Technicians!$A$2:$A$26=$B56))&lt;&gt;1,"Check ID",IF(OR(NOT(AND(ISNUMBER($A56),N($A56)&gt;=18264,N($A56)&lt;=73050)),NOT(AND(ISNUMBER($C56),N($C56)&gt;=0,N($C56)&lt;=168))),"Check inputs",IF(SUMPRODUCT(--($B$2:$B$201=$B56),--($A$2:$A$201=$A56))&gt;1,"Duplicate week","OK")))))</f>
        <v/>
      </c>
    </row>
    <row r="57" spans="1:4" x14ac:dyDescent="0.25">
      <c r="A57" s="15"/>
      <c r="B57" s="12"/>
      <c r="C57" s="16"/>
      <c r="D57" s="14" t="str">
        <f>IF(COUNTA($A57:$C57)=0,"",IF($B57="","Check ID",IF(SUMPRODUCT(--(Technicians!$A$2:$A$26=$B57))&lt;&gt;1,"Check ID",IF(OR(NOT(AND(ISNUMBER($A57),N($A57)&gt;=18264,N($A57)&lt;=73050)),NOT(AND(ISNUMBER($C57),N($C57)&gt;=0,N($C57)&lt;=168))),"Check inputs",IF(SUMPRODUCT(--($B$2:$B$201=$B57),--($A$2:$A$201=$A57))&gt;1,"Duplicate week","OK")))))</f>
        <v/>
      </c>
    </row>
    <row r="58" spans="1:4" x14ac:dyDescent="0.25">
      <c r="A58" s="15"/>
      <c r="B58" s="12"/>
      <c r="C58" s="16"/>
      <c r="D58" s="14" t="str">
        <f>IF(COUNTA($A58:$C58)=0,"",IF($B58="","Check ID",IF(SUMPRODUCT(--(Technicians!$A$2:$A$26=$B58))&lt;&gt;1,"Check ID",IF(OR(NOT(AND(ISNUMBER($A58),N($A58)&gt;=18264,N($A58)&lt;=73050)),NOT(AND(ISNUMBER($C58),N($C58)&gt;=0,N($C58)&lt;=168))),"Check inputs",IF(SUMPRODUCT(--($B$2:$B$201=$B58),--($A$2:$A$201=$A58))&gt;1,"Duplicate week","OK")))))</f>
        <v/>
      </c>
    </row>
    <row r="59" spans="1:4" x14ac:dyDescent="0.25">
      <c r="A59" s="15"/>
      <c r="B59" s="12"/>
      <c r="C59" s="16"/>
      <c r="D59" s="14" t="str">
        <f>IF(COUNTA($A59:$C59)=0,"",IF($B59="","Check ID",IF(SUMPRODUCT(--(Technicians!$A$2:$A$26=$B59))&lt;&gt;1,"Check ID",IF(OR(NOT(AND(ISNUMBER($A59),N($A59)&gt;=18264,N($A59)&lt;=73050)),NOT(AND(ISNUMBER($C59),N($C59)&gt;=0,N($C59)&lt;=168))),"Check inputs",IF(SUMPRODUCT(--($B$2:$B$201=$B59),--($A$2:$A$201=$A59))&gt;1,"Duplicate week","OK")))))</f>
        <v/>
      </c>
    </row>
    <row r="60" spans="1:4" x14ac:dyDescent="0.25">
      <c r="A60" s="15"/>
      <c r="B60" s="12"/>
      <c r="C60" s="16"/>
      <c r="D60" s="14" t="str">
        <f>IF(COUNTA($A60:$C60)=0,"",IF($B60="","Check ID",IF(SUMPRODUCT(--(Technicians!$A$2:$A$26=$B60))&lt;&gt;1,"Check ID",IF(OR(NOT(AND(ISNUMBER($A60),N($A60)&gt;=18264,N($A60)&lt;=73050)),NOT(AND(ISNUMBER($C60),N($C60)&gt;=0,N($C60)&lt;=168))),"Check inputs",IF(SUMPRODUCT(--($B$2:$B$201=$B60),--($A$2:$A$201=$A60))&gt;1,"Duplicate week","OK")))))</f>
        <v/>
      </c>
    </row>
    <row r="61" spans="1:4" x14ac:dyDescent="0.25">
      <c r="A61" s="15"/>
      <c r="B61" s="12"/>
      <c r="C61" s="16"/>
      <c r="D61" s="14" t="str">
        <f>IF(COUNTA($A61:$C61)=0,"",IF($B61="","Check ID",IF(SUMPRODUCT(--(Technicians!$A$2:$A$26=$B61))&lt;&gt;1,"Check ID",IF(OR(NOT(AND(ISNUMBER($A61),N($A61)&gt;=18264,N($A61)&lt;=73050)),NOT(AND(ISNUMBER($C61),N($C61)&gt;=0,N($C61)&lt;=168))),"Check inputs",IF(SUMPRODUCT(--($B$2:$B$201=$B61),--($A$2:$A$201=$A61))&gt;1,"Duplicate week","OK")))))</f>
        <v/>
      </c>
    </row>
    <row r="62" spans="1:4" x14ac:dyDescent="0.25">
      <c r="A62" s="15"/>
      <c r="B62" s="12"/>
      <c r="C62" s="16"/>
      <c r="D62" s="14" t="str">
        <f>IF(COUNTA($A62:$C62)=0,"",IF($B62="","Check ID",IF(SUMPRODUCT(--(Technicians!$A$2:$A$26=$B62))&lt;&gt;1,"Check ID",IF(OR(NOT(AND(ISNUMBER($A62),N($A62)&gt;=18264,N($A62)&lt;=73050)),NOT(AND(ISNUMBER($C62),N($C62)&gt;=0,N($C62)&lt;=168))),"Check inputs",IF(SUMPRODUCT(--($B$2:$B$201=$B62),--($A$2:$A$201=$A62))&gt;1,"Duplicate week","OK")))))</f>
        <v/>
      </c>
    </row>
    <row r="63" spans="1:4" x14ac:dyDescent="0.25">
      <c r="A63" s="15"/>
      <c r="B63" s="12"/>
      <c r="C63" s="16"/>
      <c r="D63" s="14" t="str">
        <f>IF(COUNTA($A63:$C63)=0,"",IF($B63="","Check ID",IF(SUMPRODUCT(--(Technicians!$A$2:$A$26=$B63))&lt;&gt;1,"Check ID",IF(OR(NOT(AND(ISNUMBER($A63),N($A63)&gt;=18264,N($A63)&lt;=73050)),NOT(AND(ISNUMBER($C63),N($C63)&gt;=0,N($C63)&lt;=168))),"Check inputs",IF(SUMPRODUCT(--($B$2:$B$201=$B63),--($A$2:$A$201=$A63))&gt;1,"Duplicate week","OK")))))</f>
        <v/>
      </c>
    </row>
    <row r="64" spans="1:4" x14ac:dyDescent="0.25">
      <c r="A64" s="15"/>
      <c r="B64" s="12"/>
      <c r="C64" s="16"/>
      <c r="D64" s="14" t="str">
        <f>IF(COUNTA($A64:$C64)=0,"",IF($B64="","Check ID",IF(SUMPRODUCT(--(Technicians!$A$2:$A$26=$B64))&lt;&gt;1,"Check ID",IF(OR(NOT(AND(ISNUMBER($A64),N($A64)&gt;=18264,N($A64)&lt;=73050)),NOT(AND(ISNUMBER($C64),N($C64)&gt;=0,N($C64)&lt;=168))),"Check inputs",IF(SUMPRODUCT(--($B$2:$B$201=$B64),--($A$2:$A$201=$A64))&gt;1,"Duplicate week","OK")))))</f>
        <v/>
      </c>
    </row>
    <row r="65" spans="1:4" x14ac:dyDescent="0.25">
      <c r="A65" s="15"/>
      <c r="B65" s="12"/>
      <c r="C65" s="16"/>
      <c r="D65" s="14" t="str">
        <f>IF(COUNTA($A65:$C65)=0,"",IF($B65="","Check ID",IF(SUMPRODUCT(--(Technicians!$A$2:$A$26=$B65))&lt;&gt;1,"Check ID",IF(OR(NOT(AND(ISNUMBER($A65),N($A65)&gt;=18264,N($A65)&lt;=73050)),NOT(AND(ISNUMBER($C65),N($C65)&gt;=0,N($C65)&lt;=168))),"Check inputs",IF(SUMPRODUCT(--($B$2:$B$201=$B65),--($A$2:$A$201=$A65))&gt;1,"Duplicate week","OK")))))</f>
        <v/>
      </c>
    </row>
    <row r="66" spans="1:4" x14ac:dyDescent="0.25">
      <c r="A66" s="15"/>
      <c r="B66" s="12"/>
      <c r="C66" s="16"/>
      <c r="D66" s="14" t="str">
        <f>IF(COUNTA($A66:$C66)=0,"",IF($B66="","Check ID",IF(SUMPRODUCT(--(Technicians!$A$2:$A$26=$B66))&lt;&gt;1,"Check ID",IF(OR(NOT(AND(ISNUMBER($A66),N($A66)&gt;=18264,N($A66)&lt;=73050)),NOT(AND(ISNUMBER($C66),N($C66)&gt;=0,N($C66)&lt;=168))),"Check inputs",IF(SUMPRODUCT(--($B$2:$B$201=$B66),--($A$2:$A$201=$A66))&gt;1,"Duplicate week","OK")))))</f>
        <v/>
      </c>
    </row>
    <row r="67" spans="1:4" x14ac:dyDescent="0.25">
      <c r="A67" s="15"/>
      <c r="B67" s="12"/>
      <c r="C67" s="16"/>
      <c r="D67" s="14" t="str">
        <f>IF(COUNTA($A67:$C67)=0,"",IF($B67="","Check ID",IF(SUMPRODUCT(--(Technicians!$A$2:$A$26=$B67))&lt;&gt;1,"Check ID",IF(OR(NOT(AND(ISNUMBER($A67),N($A67)&gt;=18264,N($A67)&lt;=73050)),NOT(AND(ISNUMBER($C67),N($C67)&gt;=0,N($C67)&lt;=168))),"Check inputs",IF(SUMPRODUCT(--($B$2:$B$201=$B67),--($A$2:$A$201=$A67))&gt;1,"Duplicate week","OK")))))</f>
        <v/>
      </c>
    </row>
    <row r="68" spans="1:4" x14ac:dyDescent="0.25">
      <c r="A68" s="15"/>
      <c r="B68" s="12"/>
      <c r="C68" s="16"/>
      <c r="D68" s="14" t="str">
        <f>IF(COUNTA($A68:$C68)=0,"",IF($B68="","Check ID",IF(SUMPRODUCT(--(Technicians!$A$2:$A$26=$B68))&lt;&gt;1,"Check ID",IF(OR(NOT(AND(ISNUMBER($A68),N($A68)&gt;=18264,N($A68)&lt;=73050)),NOT(AND(ISNUMBER($C68),N($C68)&gt;=0,N($C68)&lt;=168))),"Check inputs",IF(SUMPRODUCT(--($B$2:$B$201=$B68),--($A$2:$A$201=$A68))&gt;1,"Duplicate week","OK")))))</f>
        <v/>
      </c>
    </row>
    <row r="69" spans="1:4" x14ac:dyDescent="0.25">
      <c r="A69" s="15"/>
      <c r="B69" s="12"/>
      <c r="C69" s="16"/>
      <c r="D69" s="14" t="str">
        <f>IF(COUNTA($A69:$C69)=0,"",IF($B69="","Check ID",IF(SUMPRODUCT(--(Technicians!$A$2:$A$26=$B69))&lt;&gt;1,"Check ID",IF(OR(NOT(AND(ISNUMBER($A69),N($A69)&gt;=18264,N($A69)&lt;=73050)),NOT(AND(ISNUMBER($C69),N($C69)&gt;=0,N($C69)&lt;=168))),"Check inputs",IF(SUMPRODUCT(--($B$2:$B$201=$B69),--($A$2:$A$201=$A69))&gt;1,"Duplicate week","OK")))))</f>
        <v/>
      </c>
    </row>
    <row r="70" spans="1:4" x14ac:dyDescent="0.25">
      <c r="A70" s="15"/>
      <c r="B70" s="12"/>
      <c r="C70" s="16"/>
      <c r="D70" s="14" t="str">
        <f>IF(COUNTA($A70:$C70)=0,"",IF($B70="","Check ID",IF(SUMPRODUCT(--(Technicians!$A$2:$A$26=$B70))&lt;&gt;1,"Check ID",IF(OR(NOT(AND(ISNUMBER($A70),N($A70)&gt;=18264,N($A70)&lt;=73050)),NOT(AND(ISNUMBER($C70),N($C70)&gt;=0,N($C70)&lt;=168))),"Check inputs",IF(SUMPRODUCT(--($B$2:$B$201=$B70),--($A$2:$A$201=$A70))&gt;1,"Duplicate week","OK")))))</f>
        <v/>
      </c>
    </row>
    <row r="71" spans="1:4" x14ac:dyDescent="0.25">
      <c r="A71" s="15"/>
      <c r="B71" s="12"/>
      <c r="C71" s="16"/>
      <c r="D71" s="14" t="str">
        <f>IF(COUNTA($A71:$C71)=0,"",IF($B71="","Check ID",IF(SUMPRODUCT(--(Technicians!$A$2:$A$26=$B71))&lt;&gt;1,"Check ID",IF(OR(NOT(AND(ISNUMBER($A71),N($A71)&gt;=18264,N($A71)&lt;=73050)),NOT(AND(ISNUMBER($C71),N($C71)&gt;=0,N($C71)&lt;=168))),"Check inputs",IF(SUMPRODUCT(--($B$2:$B$201=$B71),--($A$2:$A$201=$A71))&gt;1,"Duplicate week","OK")))))</f>
        <v/>
      </c>
    </row>
    <row r="72" spans="1:4" x14ac:dyDescent="0.25">
      <c r="A72" s="15"/>
      <c r="B72" s="12"/>
      <c r="C72" s="16"/>
      <c r="D72" s="14" t="str">
        <f>IF(COUNTA($A72:$C72)=0,"",IF($B72="","Check ID",IF(SUMPRODUCT(--(Technicians!$A$2:$A$26=$B72))&lt;&gt;1,"Check ID",IF(OR(NOT(AND(ISNUMBER($A72),N($A72)&gt;=18264,N($A72)&lt;=73050)),NOT(AND(ISNUMBER($C72),N($C72)&gt;=0,N($C72)&lt;=168))),"Check inputs",IF(SUMPRODUCT(--($B$2:$B$201=$B72),--($A$2:$A$201=$A72))&gt;1,"Duplicate week","OK")))))</f>
        <v/>
      </c>
    </row>
    <row r="73" spans="1:4" x14ac:dyDescent="0.25">
      <c r="A73" s="15"/>
      <c r="B73" s="12"/>
      <c r="C73" s="16"/>
      <c r="D73" s="14" t="str">
        <f>IF(COUNTA($A73:$C73)=0,"",IF($B73="","Check ID",IF(SUMPRODUCT(--(Technicians!$A$2:$A$26=$B73))&lt;&gt;1,"Check ID",IF(OR(NOT(AND(ISNUMBER($A73),N($A73)&gt;=18264,N($A73)&lt;=73050)),NOT(AND(ISNUMBER($C73),N($C73)&gt;=0,N($C73)&lt;=168))),"Check inputs",IF(SUMPRODUCT(--($B$2:$B$201=$B73),--($A$2:$A$201=$A73))&gt;1,"Duplicate week","OK")))))</f>
        <v/>
      </c>
    </row>
    <row r="74" spans="1:4" x14ac:dyDescent="0.25">
      <c r="A74" s="15"/>
      <c r="B74" s="12"/>
      <c r="C74" s="16"/>
      <c r="D74" s="14" t="str">
        <f>IF(COUNTA($A74:$C74)=0,"",IF($B74="","Check ID",IF(SUMPRODUCT(--(Technicians!$A$2:$A$26=$B74))&lt;&gt;1,"Check ID",IF(OR(NOT(AND(ISNUMBER($A74),N($A74)&gt;=18264,N($A74)&lt;=73050)),NOT(AND(ISNUMBER($C74),N($C74)&gt;=0,N($C74)&lt;=168))),"Check inputs",IF(SUMPRODUCT(--($B$2:$B$201=$B74),--($A$2:$A$201=$A74))&gt;1,"Duplicate week","OK")))))</f>
        <v/>
      </c>
    </row>
    <row r="75" spans="1:4" x14ac:dyDescent="0.25">
      <c r="A75" s="15"/>
      <c r="B75" s="12"/>
      <c r="C75" s="16"/>
      <c r="D75" s="14" t="str">
        <f>IF(COUNTA($A75:$C75)=0,"",IF($B75="","Check ID",IF(SUMPRODUCT(--(Technicians!$A$2:$A$26=$B75))&lt;&gt;1,"Check ID",IF(OR(NOT(AND(ISNUMBER($A75),N($A75)&gt;=18264,N($A75)&lt;=73050)),NOT(AND(ISNUMBER($C75),N($C75)&gt;=0,N($C75)&lt;=168))),"Check inputs",IF(SUMPRODUCT(--($B$2:$B$201=$B75),--($A$2:$A$201=$A75))&gt;1,"Duplicate week","OK")))))</f>
        <v/>
      </c>
    </row>
    <row r="76" spans="1:4" x14ac:dyDescent="0.25">
      <c r="A76" s="15"/>
      <c r="B76" s="12"/>
      <c r="C76" s="16"/>
      <c r="D76" s="14" t="str">
        <f>IF(COUNTA($A76:$C76)=0,"",IF($B76="","Check ID",IF(SUMPRODUCT(--(Technicians!$A$2:$A$26=$B76))&lt;&gt;1,"Check ID",IF(OR(NOT(AND(ISNUMBER($A76),N($A76)&gt;=18264,N($A76)&lt;=73050)),NOT(AND(ISNUMBER($C76),N($C76)&gt;=0,N($C76)&lt;=168))),"Check inputs",IF(SUMPRODUCT(--($B$2:$B$201=$B76),--($A$2:$A$201=$A76))&gt;1,"Duplicate week","OK")))))</f>
        <v/>
      </c>
    </row>
    <row r="77" spans="1:4" x14ac:dyDescent="0.25">
      <c r="A77" s="15"/>
      <c r="B77" s="12"/>
      <c r="C77" s="16"/>
      <c r="D77" s="14" t="str">
        <f>IF(COUNTA($A77:$C77)=0,"",IF($B77="","Check ID",IF(SUMPRODUCT(--(Technicians!$A$2:$A$26=$B77))&lt;&gt;1,"Check ID",IF(OR(NOT(AND(ISNUMBER($A77),N($A77)&gt;=18264,N($A77)&lt;=73050)),NOT(AND(ISNUMBER($C77),N($C77)&gt;=0,N($C77)&lt;=168))),"Check inputs",IF(SUMPRODUCT(--($B$2:$B$201=$B77),--($A$2:$A$201=$A77))&gt;1,"Duplicate week","OK")))))</f>
        <v/>
      </c>
    </row>
    <row r="78" spans="1:4" x14ac:dyDescent="0.25">
      <c r="A78" s="15"/>
      <c r="B78" s="12"/>
      <c r="C78" s="16"/>
      <c r="D78" s="14" t="str">
        <f>IF(COUNTA($A78:$C78)=0,"",IF($B78="","Check ID",IF(SUMPRODUCT(--(Technicians!$A$2:$A$26=$B78))&lt;&gt;1,"Check ID",IF(OR(NOT(AND(ISNUMBER($A78),N($A78)&gt;=18264,N($A78)&lt;=73050)),NOT(AND(ISNUMBER($C78),N($C78)&gt;=0,N($C78)&lt;=168))),"Check inputs",IF(SUMPRODUCT(--($B$2:$B$201=$B78),--($A$2:$A$201=$A78))&gt;1,"Duplicate week","OK")))))</f>
        <v/>
      </c>
    </row>
    <row r="79" spans="1:4" x14ac:dyDescent="0.25">
      <c r="A79" s="15"/>
      <c r="B79" s="12"/>
      <c r="C79" s="16"/>
      <c r="D79" s="14" t="str">
        <f>IF(COUNTA($A79:$C79)=0,"",IF($B79="","Check ID",IF(SUMPRODUCT(--(Technicians!$A$2:$A$26=$B79))&lt;&gt;1,"Check ID",IF(OR(NOT(AND(ISNUMBER($A79),N($A79)&gt;=18264,N($A79)&lt;=73050)),NOT(AND(ISNUMBER($C79),N($C79)&gt;=0,N($C79)&lt;=168))),"Check inputs",IF(SUMPRODUCT(--($B$2:$B$201=$B79),--($A$2:$A$201=$A79))&gt;1,"Duplicate week","OK")))))</f>
        <v/>
      </c>
    </row>
    <row r="80" spans="1:4" x14ac:dyDescent="0.25">
      <c r="A80" s="15"/>
      <c r="B80" s="12"/>
      <c r="C80" s="16"/>
      <c r="D80" s="14" t="str">
        <f>IF(COUNTA($A80:$C80)=0,"",IF($B80="","Check ID",IF(SUMPRODUCT(--(Technicians!$A$2:$A$26=$B80))&lt;&gt;1,"Check ID",IF(OR(NOT(AND(ISNUMBER($A80),N($A80)&gt;=18264,N($A80)&lt;=73050)),NOT(AND(ISNUMBER($C80),N($C80)&gt;=0,N($C80)&lt;=168))),"Check inputs",IF(SUMPRODUCT(--($B$2:$B$201=$B80),--($A$2:$A$201=$A80))&gt;1,"Duplicate week","OK")))))</f>
        <v/>
      </c>
    </row>
    <row r="81" spans="1:4" x14ac:dyDescent="0.25">
      <c r="A81" s="15"/>
      <c r="B81" s="12"/>
      <c r="C81" s="16"/>
      <c r="D81" s="14" t="str">
        <f>IF(COUNTA($A81:$C81)=0,"",IF($B81="","Check ID",IF(SUMPRODUCT(--(Technicians!$A$2:$A$26=$B81))&lt;&gt;1,"Check ID",IF(OR(NOT(AND(ISNUMBER($A81),N($A81)&gt;=18264,N($A81)&lt;=73050)),NOT(AND(ISNUMBER($C81),N($C81)&gt;=0,N($C81)&lt;=168))),"Check inputs",IF(SUMPRODUCT(--($B$2:$B$201=$B81),--($A$2:$A$201=$A81))&gt;1,"Duplicate week","OK")))))</f>
        <v/>
      </c>
    </row>
    <row r="82" spans="1:4" x14ac:dyDescent="0.25">
      <c r="A82" s="15"/>
      <c r="B82" s="12"/>
      <c r="C82" s="16"/>
      <c r="D82" s="14" t="str">
        <f>IF(COUNTA($A82:$C82)=0,"",IF($B82="","Check ID",IF(SUMPRODUCT(--(Technicians!$A$2:$A$26=$B82))&lt;&gt;1,"Check ID",IF(OR(NOT(AND(ISNUMBER($A82),N($A82)&gt;=18264,N($A82)&lt;=73050)),NOT(AND(ISNUMBER($C82),N($C82)&gt;=0,N($C82)&lt;=168))),"Check inputs",IF(SUMPRODUCT(--($B$2:$B$201=$B82),--($A$2:$A$201=$A82))&gt;1,"Duplicate week","OK")))))</f>
        <v/>
      </c>
    </row>
    <row r="83" spans="1:4" x14ac:dyDescent="0.25">
      <c r="A83" s="15"/>
      <c r="B83" s="12"/>
      <c r="C83" s="16"/>
      <c r="D83" s="14" t="str">
        <f>IF(COUNTA($A83:$C83)=0,"",IF($B83="","Check ID",IF(SUMPRODUCT(--(Technicians!$A$2:$A$26=$B83))&lt;&gt;1,"Check ID",IF(OR(NOT(AND(ISNUMBER($A83),N($A83)&gt;=18264,N($A83)&lt;=73050)),NOT(AND(ISNUMBER($C83),N($C83)&gt;=0,N($C83)&lt;=168))),"Check inputs",IF(SUMPRODUCT(--($B$2:$B$201=$B83),--($A$2:$A$201=$A83))&gt;1,"Duplicate week","OK")))))</f>
        <v/>
      </c>
    </row>
    <row r="84" spans="1:4" x14ac:dyDescent="0.25">
      <c r="A84" s="15"/>
      <c r="B84" s="12"/>
      <c r="C84" s="16"/>
      <c r="D84" s="14" t="str">
        <f>IF(COUNTA($A84:$C84)=0,"",IF($B84="","Check ID",IF(SUMPRODUCT(--(Technicians!$A$2:$A$26=$B84))&lt;&gt;1,"Check ID",IF(OR(NOT(AND(ISNUMBER($A84),N($A84)&gt;=18264,N($A84)&lt;=73050)),NOT(AND(ISNUMBER($C84),N($C84)&gt;=0,N($C84)&lt;=168))),"Check inputs",IF(SUMPRODUCT(--($B$2:$B$201=$B84),--($A$2:$A$201=$A84))&gt;1,"Duplicate week","OK")))))</f>
        <v/>
      </c>
    </row>
    <row r="85" spans="1:4" x14ac:dyDescent="0.25">
      <c r="A85" s="15"/>
      <c r="B85" s="12"/>
      <c r="C85" s="16"/>
      <c r="D85" s="14" t="str">
        <f>IF(COUNTA($A85:$C85)=0,"",IF($B85="","Check ID",IF(SUMPRODUCT(--(Technicians!$A$2:$A$26=$B85))&lt;&gt;1,"Check ID",IF(OR(NOT(AND(ISNUMBER($A85),N($A85)&gt;=18264,N($A85)&lt;=73050)),NOT(AND(ISNUMBER($C85),N($C85)&gt;=0,N($C85)&lt;=168))),"Check inputs",IF(SUMPRODUCT(--($B$2:$B$201=$B85),--($A$2:$A$201=$A85))&gt;1,"Duplicate week","OK")))))</f>
        <v/>
      </c>
    </row>
    <row r="86" spans="1:4" x14ac:dyDescent="0.25">
      <c r="A86" s="15"/>
      <c r="B86" s="12"/>
      <c r="C86" s="16"/>
      <c r="D86" s="14" t="str">
        <f>IF(COUNTA($A86:$C86)=0,"",IF($B86="","Check ID",IF(SUMPRODUCT(--(Technicians!$A$2:$A$26=$B86))&lt;&gt;1,"Check ID",IF(OR(NOT(AND(ISNUMBER($A86),N($A86)&gt;=18264,N($A86)&lt;=73050)),NOT(AND(ISNUMBER($C86),N($C86)&gt;=0,N($C86)&lt;=168))),"Check inputs",IF(SUMPRODUCT(--($B$2:$B$201=$B86),--($A$2:$A$201=$A86))&gt;1,"Duplicate week","OK")))))</f>
        <v/>
      </c>
    </row>
    <row r="87" spans="1:4" x14ac:dyDescent="0.25">
      <c r="A87" s="15"/>
      <c r="B87" s="12"/>
      <c r="C87" s="16"/>
      <c r="D87" s="14" t="str">
        <f>IF(COUNTA($A87:$C87)=0,"",IF($B87="","Check ID",IF(SUMPRODUCT(--(Technicians!$A$2:$A$26=$B87))&lt;&gt;1,"Check ID",IF(OR(NOT(AND(ISNUMBER($A87),N($A87)&gt;=18264,N($A87)&lt;=73050)),NOT(AND(ISNUMBER($C87),N($C87)&gt;=0,N($C87)&lt;=168))),"Check inputs",IF(SUMPRODUCT(--($B$2:$B$201=$B87),--($A$2:$A$201=$A87))&gt;1,"Duplicate week","OK")))))</f>
        <v/>
      </c>
    </row>
    <row r="88" spans="1:4" x14ac:dyDescent="0.25">
      <c r="A88" s="15"/>
      <c r="B88" s="12"/>
      <c r="C88" s="16"/>
      <c r="D88" s="14" t="str">
        <f>IF(COUNTA($A88:$C88)=0,"",IF($B88="","Check ID",IF(SUMPRODUCT(--(Technicians!$A$2:$A$26=$B88))&lt;&gt;1,"Check ID",IF(OR(NOT(AND(ISNUMBER($A88),N($A88)&gt;=18264,N($A88)&lt;=73050)),NOT(AND(ISNUMBER($C88),N($C88)&gt;=0,N($C88)&lt;=168))),"Check inputs",IF(SUMPRODUCT(--($B$2:$B$201=$B88),--($A$2:$A$201=$A88))&gt;1,"Duplicate week","OK")))))</f>
        <v/>
      </c>
    </row>
    <row r="89" spans="1:4" x14ac:dyDescent="0.25">
      <c r="A89" s="15"/>
      <c r="B89" s="12"/>
      <c r="C89" s="16"/>
      <c r="D89" s="14" t="str">
        <f>IF(COUNTA($A89:$C89)=0,"",IF($B89="","Check ID",IF(SUMPRODUCT(--(Technicians!$A$2:$A$26=$B89))&lt;&gt;1,"Check ID",IF(OR(NOT(AND(ISNUMBER($A89),N($A89)&gt;=18264,N($A89)&lt;=73050)),NOT(AND(ISNUMBER($C89),N($C89)&gt;=0,N($C89)&lt;=168))),"Check inputs",IF(SUMPRODUCT(--($B$2:$B$201=$B89),--($A$2:$A$201=$A89))&gt;1,"Duplicate week","OK")))))</f>
        <v/>
      </c>
    </row>
    <row r="90" spans="1:4" x14ac:dyDescent="0.25">
      <c r="A90" s="15"/>
      <c r="B90" s="12"/>
      <c r="C90" s="16"/>
      <c r="D90" s="14" t="str">
        <f>IF(COUNTA($A90:$C90)=0,"",IF($B90="","Check ID",IF(SUMPRODUCT(--(Technicians!$A$2:$A$26=$B90))&lt;&gt;1,"Check ID",IF(OR(NOT(AND(ISNUMBER($A90),N($A90)&gt;=18264,N($A90)&lt;=73050)),NOT(AND(ISNUMBER($C90),N($C90)&gt;=0,N($C90)&lt;=168))),"Check inputs",IF(SUMPRODUCT(--($B$2:$B$201=$B90),--($A$2:$A$201=$A90))&gt;1,"Duplicate week","OK")))))</f>
        <v/>
      </c>
    </row>
    <row r="91" spans="1:4" x14ac:dyDescent="0.25">
      <c r="A91" s="15"/>
      <c r="B91" s="12"/>
      <c r="C91" s="16"/>
      <c r="D91" s="14" t="str">
        <f>IF(COUNTA($A91:$C91)=0,"",IF($B91="","Check ID",IF(SUMPRODUCT(--(Technicians!$A$2:$A$26=$B91))&lt;&gt;1,"Check ID",IF(OR(NOT(AND(ISNUMBER($A91),N($A91)&gt;=18264,N($A91)&lt;=73050)),NOT(AND(ISNUMBER($C91),N($C91)&gt;=0,N($C91)&lt;=168))),"Check inputs",IF(SUMPRODUCT(--($B$2:$B$201=$B91),--($A$2:$A$201=$A91))&gt;1,"Duplicate week","OK")))))</f>
        <v/>
      </c>
    </row>
    <row r="92" spans="1:4" x14ac:dyDescent="0.25">
      <c r="A92" s="15"/>
      <c r="B92" s="12"/>
      <c r="C92" s="16"/>
      <c r="D92" s="14" t="str">
        <f>IF(COUNTA($A92:$C92)=0,"",IF($B92="","Check ID",IF(SUMPRODUCT(--(Technicians!$A$2:$A$26=$B92))&lt;&gt;1,"Check ID",IF(OR(NOT(AND(ISNUMBER($A92),N($A92)&gt;=18264,N($A92)&lt;=73050)),NOT(AND(ISNUMBER($C92),N($C92)&gt;=0,N($C92)&lt;=168))),"Check inputs",IF(SUMPRODUCT(--($B$2:$B$201=$B92),--($A$2:$A$201=$A92))&gt;1,"Duplicate week","OK")))))</f>
        <v/>
      </c>
    </row>
    <row r="93" spans="1:4" x14ac:dyDescent="0.25">
      <c r="A93" s="15"/>
      <c r="B93" s="12"/>
      <c r="C93" s="16"/>
      <c r="D93" s="14" t="str">
        <f>IF(COUNTA($A93:$C93)=0,"",IF($B93="","Check ID",IF(SUMPRODUCT(--(Technicians!$A$2:$A$26=$B93))&lt;&gt;1,"Check ID",IF(OR(NOT(AND(ISNUMBER($A93),N($A93)&gt;=18264,N($A93)&lt;=73050)),NOT(AND(ISNUMBER($C93),N($C93)&gt;=0,N($C93)&lt;=168))),"Check inputs",IF(SUMPRODUCT(--($B$2:$B$201=$B93),--($A$2:$A$201=$A93))&gt;1,"Duplicate week","OK")))))</f>
        <v/>
      </c>
    </row>
    <row r="94" spans="1:4" x14ac:dyDescent="0.25">
      <c r="A94" s="15"/>
      <c r="B94" s="12"/>
      <c r="C94" s="16"/>
      <c r="D94" s="14" t="str">
        <f>IF(COUNTA($A94:$C94)=0,"",IF($B94="","Check ID",IF(SUMPRODUCT(--(Technicians!$A$2:$A$26=$B94))&lt;&gt;1,"Check ID",IF(OR(NOT(AND(ISNUMBER($A94),N($A94)&gt;=18264,N($A94)&lt;=73050)),NOT(AND(ISNUMBER($C94),N($C94)&gt;=0,N($C94)&lt;=168))),"Check inputs",IF(SUMPRODUCT(--($B$2:$B$201=$B94),--($A$2:$A$201=$A94))&gt;1,"Duplicate week","OK")))))</f>
        <v/>
      </c>
    </row>
    <row r="95" spans="1:4" x14ac:dyDescent="0.25">
      <c r="A95" s="15"/>
      <c r="B95" s="12"/>
      <c r="C95" s="16"/>
      <c r="D95" s="14" t="str">
        <f>IF(COUNTA($A95:$C95)=0,"",IF($B95="","Check ID",IF(SUMPRODUCT(--(Technicians!$A$2:$A$26=$B95))&lt;&gt;1,"Check ID",IF(OR(NOT(AND(ISNUMBER($A95),N($A95)&gt;=18264,N($A95)&lt;=73050)),NOT(AND(ISNUMBER($C95),N($C95)&gt;=0,N($C95)&lt;=168))),"Check inputs",IF(SUMPRODUCT(--($B$2:$B$201=$B95),--($A$2:$A$201=$A95))&gt;1,"Duplicate week","OK")))))</f>
        <v/>
      </c>
    </row>
    <row r="96" spans="1:4" x14ac:dyDescent="0.25">
      <c r="A96" s="15"/>
      <c r="B96" s="12"/>
      <c r="C96" s="16"/>
      <c r="D96" s="14" t="str">
        <f>IF(COUNTA($A96:$C96)=0,"",IF($B96="","Check ID",IF(SUMPRODUCT(--(Technicians!$A$2:$A$26=$B96))&lt;&gt;1,"Check ID",IF(OR(NOT(AND(ISNUMBER($A96),N($A96)&gt;=18264,N($A96)&lt;=73050)),NOT(AND(ISNUMBER($C96),N($C96)&gt;=0,N($C96)&lt;=168))),"Check inputs",IF(SUMPRODUCT(--($B$2:$B$201=$B96),--($A$2:$A$201=$A96))&gt;1,"Duplicate week","OK")))))</f>
        <v/>
      </c>
    </row>
    <row r="97" spans="1:4" x14ac:dyDescent="0.25">
      <c r="A97" s="15"/>
      <c r="B97" s="12"/>
      <c r="C97" s="16"/>
      <c r="D97" s="14" t="str">
        <f>IF(COUNTA($A97:$C97)=0,"",IF($B97="","Check ID",IF(SUMPRODUCT(--(Technicians!$A$2:$A$26=$B97))&lt;&gt;1,"Check ID",IF(OR(NOT(AND(ISNUMBER($A97),N($A97)&gt;=18264,N($A97)&lt;=73050)),NOT(AND(ISNUMBER($C97),N($C97)&gt;=0,N($C97)&lt;=168))),"Check inputs",IF(SUMPRODUCT(--($B$2:$B$201=$B97),--($A$2:$A$201=$A97))&gt;1,"Duplicate week","OK")))))</f>
        <v/>
      </c>
    </row>
    <row r="98" spans="1:4" x14ac:dyDescent="0.25">
      <c r="A98" s="15"/>
      <c r="B98" s="12"/>
      <c r="C98" s="16"/>
      <c r="D98" s="14" t="str">
        <f>IF(COUNTA($A98:$C98)=0,"",IF($B98="","Check ID",IF(SUMPRODUCT(--(Technicians!$A$2:$A$26=$B98))&lt;&gt;1,"Check ID",IF(OR(NOT(AND(ISNUMBER($A98),N($A98)&gt;=18264,N($A98)&lt;=73050)),NOT(AND(ISNUMBER($C98),N($C98)&gt;=0,N($C98)&lt;=168))),"Check inputs",IF(SUMPRODUCT(--($B$2:$B$201=$B98),--($A$2:$A$201=$A98))&gt;1,"Duplicate week","OK")))))</f>
        <v/>
      </c>
    </row>
    <row r="99" spans="1:4" x14ac:dyDescent="0.25">
      <c r="A99" s="15"/>
      <c r="B99" s="12"/>
      <c r="C99" s="16"/>
      <c r="D99" s="14" t="str">
        <f>IF(COUNTA($A99:$C99)=0,"",IF($B99="","Check ID",IF(SUMPRODUCT(--(Technicians!$A$2:$A$26=$B99))&lt;&gt;1,"Check ID",IF(OR(NOT(AND(ISNUMBER($A99),N($A99)&gt;=18264,N($A99)&lt;=73050)),NOT(AND(ISNUMBER($C99),N($C99)&gt;=0,N($C99)&lt;=168))),"Check inputs",IF(SUMPRODUCT(--($B$2:$B$201=$B99),--($A$2:$A$201=$A99))&gt;1,"Duplicate week","OK")))))</f>
        <v/>
      </c>
    </row>
    <row r="100" spans="1:4" x14ac:dyDescent="0.25">
      <c r="A100" s="15"/>
      <c r="B100" s="12"/>
      <c r="C100" s="16"/>
      <c r="D100" s="14" t="str">
        <f>IF(COUNTA($A100:$C100)=0,"",IF($B100="","Check ID",IF(SUMPRODUCT(--(Technicians!$A$2:$A$26=$B100))&lt;&gt;1,"Check ID",IF(OR(NOT(AND(ISNUMBER($A100),N($A100)&gt;=18264,N($A100)&lt;=73050)),NOT(AND(ISNUMBER($C100),N($C100)&gt;=0,N($C100)&lt;=168))),"Check inputs",IF(SUMPRODUCT(--($B$2:$B$201=$B100),--($A$2:$A$201=$A100))&gt;1,"Duplicate week","OK")))))</f>
        <v/>
      </c>
    </row>
    <row r="101" spans="1:4" x14ac:dyDescent="0.25">
      <c r="A101" s="15"/>
      <c r="B101" s="12"/>
      <c r="C101" s="16"/>
      <c r="D101" s="14" t="str">
        <f>IF(COUNTA($A101:$C101)=0,"",IF($B101="","Check ID",IF(SUMPRODUCT(--(Technicians!$A$2:$A$26=$B101))&lt;&gt;1,"Check ID",IF(OR(NOT(AND(ISNUMBER($A101),N($A101)&gt;=18264,N($A101)&lt;=73050)),NOT(AND(ISNUMBER($C101),N($C101)&gt;=0,N($C101)&lt;=168))),"Check inputs",IF(SUMPRODUCT(--($B$2:$B$201=$B101),--($A$2:$A$201=$A101))&gt;1,"Duplicate week","OK")))))</f>
        <v/>
      </c>
    </row>
    <row r="102" spans="1:4" x14ac:dyDescent="0.25">
      <c r="A102" s="15"/>
      <c r="B102" s="12"/>
      <c r="C102" s="16"/>
      <c r="D102" s="14" t="str">
        <f>IF(COUNTA($A102:$C102)=0,"",IF($B102="","Check ID",IF(SUMPRODUCT(--(Technicians!$A$2:$A$26=$B102))&lt;&gt;1,"Check ID",IF(OR(NOT(AND(ISNUMBER($A102),N($A102)&gt;=18264,N($A102)&lt;=73050)),NOT(AND(ISNUMBER($C102),N($C102)&gt;=0,N($C102)&lt;=168))),"Check inputs",IF(SUMPRODUCT(--($B$2:$B$201=$B102),--($A$2:$A$201=$A102))&gt;1,"Duplicate week","OK")))))</f>
        <v/>
      </c>
    </row>
    <row r="103" spans="1:4" x14ac:dyDescent="0.25">
      <c r="A103" s="15"/>
      <c r="B103" s="12"/>
      <c r="C103" s="16"/>
      <c r="D103" s="14" t="str">
        <f>IF(COUNTA($A103:$C103)=0,"",IF($B103="","Check ID",IF(SUMPRODUCT(--(Technicians!$A$2:$A$26=$B103))&lt;&gt;1,"Check ID",IF(OR(NOT(AND(ISNUMBER($A103),N($A103)&gt;=18264,N($A103)&lt;=73050)),NOT(AND(ISNUMBER($C103),N($C103)&gt;=0,N($C103)&lt;=168))),"Check inputs",IF(SUMPRODUCT(--($B$2:$B$201=$B103),--($A$2:$A$201=$A103))&gt;1,"Duplicate week","OK")))))</f>
        <v/>
      </c>
    </row>
    <row r="104" spans="1:4" x14ac:dyDescent="0.25">
      <c r="A104" s="15"/>
      <c r="B104" s="12"/>
      <c r="C104" s="16"/>
      <c r="D104" s="14" t="str">
        <f>IF(COUNTA($A104:$C104)=0,"",IF($B104="","Check ID",IF(SUMPRODUCT(--(Technicians!$A$2:$A$26=$B104))&lt;&gt;1,"Check ID",IF(OR(NOT(AND(ISNUMBER($A104),N($A104)&gt;=18264,N($A104)&lt;=73050)),NOT(AND(ISNUMBER($C104),N($C104)&gt;=0,N($C104)&lt;=168))),"Check inputs",IF(SUMPRODUCT(--($B$2:$B$201=$B104),--($A$2:$A$201=$A104))&gt;1,"Duplicate week","OK")))))</f>
        <v/>
      </c>
    </row>
    <row r="105" spans="1:4" x14ac:dyDescent="0.25">
      <c r="A105" s="15"/>
      <c r="B105" s="12"/>
      <c r="C105" s="16"/>
      <c r="D105" s="14" t="str">
        <f>IF(COUNTA($A105:$C105)=0,"",IF($B105="","Check ID",IF(SUMPRODUCT(--(Technicians!$A$2:$A$26=$B105))&lt;&gt;1,"Check ID",IF(OR(NOT(AND(ISNUMBER($A105),N($A105)&gt;=18264,N($A105)&lt;=73050)),NOT(AND(ISNUMBER($C105),N($C105)&gt;=0,N($C105)&lt;=168))),"Check inputs",IF(SUMPRODUCT(--($B$2:$B$201=$B105),--($A$2:$A$201=$A105))&gt;1,"Duplicate week","OK")))))</f>
        <v/>
      </c>
    </row>
    <row r="106" spans="1:4" x14ac:dyDescent="0.25">
      <c r="A106" s="15"/>
      <c r="B106" s="12"/>
      <c r="C106" s="16"/>
      <c r="D106" s="14" t="str">
        <f>IF(COUNTA($A106:$C106)=0,"",IF($B106="","Check ID",IF(SUMPRODUCT(--(Technicians!$A$2:$A$26=$B106))&lt;&gt;1,"Check ID",IF(OR(NOT(AND(ISNUMBER($A106),N($A106)&gt;=18264,N($A106)&lt;=73050)),NOT(AND(ISNUMBER($C106),N($C106)&gt;=0,N($C106)&lt;=168))),"Check inputs",IF(SUMPRODUCT(--($B$2:$B$201=$B106),--($A$2:$A$201=$A106))&gt;1,"Duplicate week","OK")))))</f>
        <v/>
      </c>
    </row>
    <row r="107" spans="1:4" x14ac:dyDescent="0.25">
      <c r="A107" s="15"/>
      <c r="B107" s="12"/>
      <c r="C107" s="16"/>
      <c r="D107" s="14" t="str">
        <f>IF(COUNTA($A107:$C107)=0,"",IF($B107="","Check ID",IF(SUMPRODUCT(--(Technicians!$A$2:$A$26=$B107))&lt;&gt;1,"Check ID",IF(OR(NOT(AND(ISNUMBER($A107),N($A107)&gt;=18264,N($A107)&lt;=73050)),NOT(AND(ISNUMBER($C107),N($C107)&gt;=0,N($C107)&lt;=168))),"Check inputs",IF(SUMPRODUCT(--($B$2:$B$201=$B107),--($A$2:$A$201=$A107))&gt;1,"Duplicate week","OK")))))</f>
        <v/>
      </c>
    </row>
    <row r="108" spans="1:4" x14ac:dyDescent="0.25">
      <c r="A108" s="15"/>
      <c r="B108" s="12"/>
      <c r="C108" s="16"/>
      <c r="D108" s="14" t="str">
        <f>IF(COUNTA($A108:$C108)=0,"",IF($B108="","Check ID",IF(SUMPRODUCT(--(Technicians!$A$2:$A$26=$B108))&lt;&gt;1,"Check ID",IF(OR(NOT(AND(ISNUMBER($A108),N($A108)&gt;=18264,N($A108)&lt;=73050)),NOT(AND(ISNUMBER($C108),N($C108)&gt;=0,N($C108)&lt;=168))),"Check inputs",IF(SUMPRODUCT(--($B$2:$B$201=$B108),--($A$2:$A$201=$A108))&gt;1,"Duplicate week","OK")))))</f>
        <v/>
      </c>
    </row>
    <row r="109" spans="1:4" x14ac:dyDescent="0.25">
      <c r="A109" s="15"/>
      <c r="B109" s="12"/>
      <c r="C109" s="16"/>
      <c r="D109" s="14" t="str">
        <f>IF(COUNTA($A109:$C109)=0,"",IF($B109="","Check ID",IF(SUMPRODUCT(--(Technicians!$A$2:$A$26=$B109))&lt;&gt;1,"Check ID",IF(OR(NOT(AND(ISNUMBER($A109),N($A109)&gt;=18264,N($A109)&lt;=73050)),NOT(AND(ISNUMBER($C109),N($C109)&gt;=0,N($C109)&lt;=168))),"Check inputs",IF(SUMPRODUCT(--($B$2:$B$201=$B109),--($A$2:$A$201=$A109))&gt;1,"Duplicate week","OK")))))</f>
        <v/>
      </c>
    </row>
    <row r="110" spans="1:4" x14ac:dyDescent="0.25">
      <c r="A110" s="15"/>
      <c r="B110" s="12"/>
      <c r="C110" s="16"/>
      <c r="D110" s="14" t="str">
        <f>IF(COUNTA($A110:$C110)=0,"",IF($B110="","Check ID",IF(SUMPRODUCT(--(Technicians!$A$2:$A$26=$B110))&lt;&gt;1,"Check ID",IF(OR(NOT(AND(ISNUMBER($A110),N($A110)&gt;=18264,N($A110)&lt;=73050)),NOT(AND(ISNUMBER($C110),N($C110)&gt;=0,N($C110)&lt;=168))),"Check inputs",IF(SUMPRODUCT(--($B$2:$B$201=$B110),--($A$2:$A$201=$A110))&gt;1,"Duplicate week","OK")))))</f>
        <v/>
      </c>
    </row>
    <row r="111" spans="1:4" x14ac:dyDescent="0.25">
      <c r="A111" s="15"/>
      <c r="B111" s="12"/>
      <c r="C111" s="16"/>
      <c r="D111" s="14" t="str">
        <f>IF(COUNTA($A111:$C111)=0,"",IF($B111="","Check ID",IF(SUMPRODUCT(--(Technicians!$A$2:$A$26=$B111))&lt;&gt;1,"Check ID",IF(OR(NOT(AND(ISNUMBER($A111),N($A111)&gt;=18264,N($A111)&lt;=73050)),NOT(AND(ISNUMBER($C111),N($C111)&gt;=0,N($C111)&lt;=168))),"Check inputs",IF(SUMPRODUCT(--($B$2:$B$201=$B111),--($A$2:$A$201=$A111))&gt;1,"Duplicate week","OK")))))</f>
        <v/>
      </c>
    </row>
    <row r="112" spans="1:4" x14ac:dyDescent="0.25">
      <c r="A112" s="15"/>
      <c r="B112" s="12"/>
      <c r="C112" s="16"/>
      <c r="D112" s="14" t="str">
        <f>IF(COUNTA($A112:$C112)=0,"",IF($B112="","Check ID",IF(SUMPRODUCT(--(Technicians!$A$2:$A$26=$B112))&lt;&gt;1,"Check ID",IF(OR(NOT(AND(ISNUMBER($A112),N($A112)&gt;=18264,N($A112)&lt;=73050)),NOT(AND(ISNUMBER($C112),N($C112)&gt;=0,N($C112)&lt;=168))),"Check inputs",IF(SUMPRODUCT(--($B$2:$B$201=$B112),--($A$2:$A$201=$A112))&gt;1,"Duplicate week","OK")))))</f>
        <v/>
      </c>
    </row>
    <row r="113" spans="1:4" x14ac:dyDescent="0.25">
      <c r="A113" s="15"/>
      <c r="B113" s="12"/>
      <c r="C113" s="16"/>
      <c r="D113" s="14" t="str">
        <f>IF(COUNTA($A113:$C113)=0,"",IF($B113="","Check ID",IF(SUMPRODUCT(--(Technicians!$A$2:$A$26=$B113))&lt;&gt;1,"Check ID",IF(OR(NOT(AND(ISNUMBER($A113),N($A113)&gt;=18264,N($A113)&lt;=73050)),NOT(AND(ISNUMBER($C113),N($C113)&gt;=0,N($C113)&lt;=168))),"Check inputs",IF(SUMPRODUCT(--($B$2:$B$201=$B113),--($A$2:$A$201=$A113))&gt;1,"Duplicate week","OK")))))</f>
        <v/>
      </c>
    </row>
    <row r="114" spans="1:4" x14ac:dyDescent="0.25">
      <c r="A114" s="15"/>
      <c r="B114" s="12"/>
      <c r="C114" s="16"/>
      <c r="D114" s="14" t="str">
        <f>IF(COUNTA($A114:$C114)=0,"",IF($B114="","Check ID",IF(SUMPRODUCT(--(Technicians!$A$2:$A$26=$B114))&lt;&gt;1,"Check ID",IF(OR(NOT(AND(ISNUMBER($A114),N($A114)&gt;=18264,N($A114)&lt;=73050)),NOT(AND(ISNUMBER($C114),N($C114)&gt;=0,N($C114)&lt;=168))),"Check inputs",IF(SUMPRODUCT(--($B$2:$B$201=$B114),--($A$2:$A$201=$A114))&gt;1,"Duplicate week","OK")))))</f>
        <v/>
      </c>
    </row>
    <row r="115" spans="1:4" x14ac:dyDescent="0.25">
      <c r="A115" s="15"/>
      <c r="B115" s="12"/>
      <c r="C115" s="16"/>
      <c r="D115" s="14" t="str">
        <f>IF(COUNTA($A115:$C115)=0,"",IF($B115="","Check ID",IF(SUMPRODUCT(--(Technicians!$A$2:$A$26=$B115))&lt;&gt;1,"Check ID",IF(OR(NOT(AND(ISNUMBER($A115),N($A115)&gt;=18264,N($A115)&lt;=73050)),NOT(AND(ISNUMBER($C115),N($C115)&gt;=0,N($C115)&lt;=168))),"Check inputs",IF(SUMPRODUCT(--($B$2:$B$201=$B115),--($A$2:$A$201=$A115))&gt;1,"Duplicate week","OK")))))</f>
        <v/>
      </c>
    </row>
    <row r="116" spans="1:4" x14ac:dyDescent="0.25">
      <c r="A116" s="15"/>
      <c r="B116" s="12"/>
      <c r="C116" s="16"/>
      <c r="D116" s="14" t="str">
        <f>IF(COUNTA($A116:$C116)=0,"",IF($B116="","Check ID",IF(SUMPRODUCT(--(Technicians!$A$2:$A$26=$B116))&lt;&gt;1,"Check ID",IF(OR(NOT(AND(ISNUMBER($A116),N($A116)&gt;=18264,N($A116)&lt;=73050)),NOT(AND(ISNUMBER($C116),N($C116)&gt;=0,N($C116)&lt;=168))),"Check inputs",IF(SUMPRODUCT(--($B$2:$B$201=$B116),--($A$2:$A$201=$A116))&gt;1,"Duplicate week","OK")))))</f>
        <v/>
      </c>
    </row>
    <row r="117" spans="1:4" x14ac:dyDescent="0.25">
      <c r="A117" s="15"/>
      <c r="B117" s="12"/>
      <c r="C117" s="16"/>
      <c r="D117" s="14" t="str">
        <f>IF(COUNTA($A117:$C117)=0,"",IF($B117="","Check ID",IF(SUMPRODUCT(--(Technicians!$A$2:$A$26=$B117))&lt;&gt;1,"Check ID",IF(OR(NOT(AND(ISNUMBER($A117),N($A117)&gt;=18264,N($A117)&lt;=73050)),NOT(AND(ISNUMBER($C117),N($C117)&gt;=0,N($C117)&lt;=168))),"Check inputs",IF(SUMPRODUCT(--($B$2:$B$201=$B117),--($A$2:$A$201=$A117))&gt;1,"Duplicate week","OK")))))</f>
        <v/>
      </c>
    </row>
    <row r="118" spans="1:4" x14ac:dyDescent="0.25">
      <c r="A118" s="15"/>
      <c r="B118" s="12"/>
      <c r="C118" s="16"/>
      <c r="D118" s="14" t="str">
        <f>IF(COUNTA($A118:$C118)=0,"",IF($B118="","Check ID",IF(SUMPRODUCT(--(Technicians!$A$2:$A$26=$B118))&lt;&gt;1,"Check ID",IF(OR(NOT(AND(ISNUMBER($A118),N($A118)&gt;=18264,N($A118)&lt;=73050)),NOT(AND(ISNUMBER($C118),N($C118)&gt;=0,N($C118)&lt;=168))),"Check inputs",IF(SUMPRODUCT(--($B$2:$B$201=$B118),--($A$2:$A$201=$A118))&gt;1,"Duplicate week","OK")))))</f>
        <v/>
      </c>
    </row>
    <row r="119" spans="1:4" x14ac:dyDescent="0.25">
      <c r="A119" s="15"/>
      <c r="B119" s="12"/>
      <c r="C119" s="16"/>
      <c r="D119" s="14" t="str">
        <f>IF(COUNTA($A119:$C119)=0,"",IF($B119="","Check ID",IF(SUMPRODUCT(--(Technicians!$A$2:$A$26=$B119))&lt;&gt;1,"Check ID",IF(OR(NOT(AND(ISNUMBER($A119),N($A119)&gt;=18264,N($A119)&lt;=73050)),NOT(AND(ISNUMBER($C119),N($C119)&gt;=0,N($C119)&lt;=168))),"Check inputs",IF(SUMPRODUCT(--($B$2:$B$201=$B119),--($A$2:$A$201=$A119))&gt;1,"Duplicate week","OK")))))</f>
        <v/>
      </c>
    </row>
    <row r="120" spans="1:4" x14ac:dyDescent="0.25">
      <c r="A120" s="15"/>
      <c r="B120" s="12"/>
      <c r="C120" s="16"/>
      <c r="D120" s="14" t="str">
        <f>IF(COUNTA($A120:$C120)=0,"",IF($B120="","Check ID",IF(SUMPRODUCT(--(Technicians!$A$2:$A$26=$B120))&lt;&gt;1,"Check ID",IF(OR(NOT(AND(ISNUMBER($A120),N($A120)&gt;=18264,N($A120)&lt;=73050)),NOT(AND(ISNUMBER($C120),N($C120)&gt;=0,N($C120)&lt;=168))),"Check inputs",IF(SUMPRODUCT(--($B$2:$B$201=$B120),--($A$2:$A$201=$A120))&gt;1,"Duplicate week","OK")))))</f>
        <v/>
      </c>
    </row>
    <row r="121" spans="1:4" x14ac:dyDescent="0.25">
      <c r="A121" s="15"/>
      <c r="B121" s="12"/>
      <c r="C121" s="16"/>
      <c r="D121" s="14" t="str">
        <f>IF(COUNTA($A121:$C121)=0,"",IF($B121="","Check ID",IF(SUMPRODUCT(--(Technicians!$A$2:$A$26=$B121))&lt;&gt;1,"Check ID",IF(OR(NOT(AND(ISNUMBER($A121),N($A121)&gt;=18264,N($A121)&lt;=73050)),NOT(AND(ISNUMBER($C121),N($C121)&gt;=0,N($C121)&lt;=168))),"Check inputs",IF(SUMPRODUCT(--($B$2:$B$201=$B121),--($A$2:$A$201=$A121))&gt;1,"Duplicate week","OK")))))</f>
        <v/>
      </c>
    </row>
    <row r="122" spans="1:4" x14ac:dyDescent="0.25">
      <c r="A122" s="15"/>
      <c r="B122" s="12"/>
      <c r="C122" s="16"/>
      <c r="D122" s="14" t="str">
        <f>IF(COUNTA($A122:$C122)=0,"",IF($B122="","Check ID",IF(SUMPRODUCT(--(Technicians!$A$2:$A$26=$B122))&lt;&gt;1,"Check ID",IF(OR(NOT(AND(ISNUMBER($A122),N($A122)&gt;=18264,N($A122)&lt;=73050)),NOT(AND(ISNUMBER($C122),N($C122)&gt;=0,N($C122)&lt;=168))),"Check inputs",IF(SUMPRODUCT(--($B$2:$B$201=$B122),--($A$2:$A$201=$A122))&gt;1,"Duplicate week","OK")))))</f>
        <v/>
      </c>
    </row>
    <row r="123" spans="1:4" x14ac:dyDescent="0.25">
      <c r="A123" s="15"/>
      <c r="B123" s="12"/>
      <c r="C123" s="16"/>
      <c r="D123" s="14" t="str">
        <f>IF(COUNTA($A123:$C123)=0,"",IF($B123="","Check ID",IF(SUMPRODUCT(--(Technicians!$A$2:$A$26=$B123))&lt;&gt;1,"Check ID",IF(OR(NOT(AND(ISNUMBER($A123),N($A123)&gt;=18264,N($A123)&lt;=73050)),NOT(AND(ISNUMBER($C123),N($C123)&gt;=0,N($C123)&lt;=168))),"Check inputs",IF(SUMPRODUCT(--($B$2:$B$201=$B123),--($A$2:$A$201=$A123))&gt;1,"Duplicate week","OK")))))</f>
        <v/>
      </c>
    </row>
    <row r="124" spans="1:4" x14ac:dyDescent="0.25">
      <c r="A124" s="15"/>
      <c r="B124" s="12"/>
      <c r="C124" s="16"/>
      <c r="D124" s="14" t="str">
        <f>IF(COUNTA($A124:$C124)=0,"",IF($B124="","Check ID",IF(SUMPRODUCT(--(Technicians!$A$2:$A$26=$B124))&lt;&gt;1,"Check ID",IF(OR(NOT(AND(ISNUMBER($A124),N($A124)&gt;=18264,N($A124)&lt;=73050)),NOT(AND(ISNUMBER($C124),N($C124)&gt;=0,N($C124)&lt;=168))),"Check inputs",IF(SUMPRODUCT(--($B$2:$B$201=$B124),--($A$2:$A$201=$A124))&gt;1,"Duplicate week","OK")))))</f>
        <v/>
      </c>
    </row>
    <row r="125" spans="1:4" x14ac:dyDescent="0.25">
      <c r="A125" s="15"/>
      <c r="B125" s="12"/>
      <c r="C125" s="16"/>
      <c r="D125" s="14" t="str">
        <f>IF(COUNTA($A125:$C125)=0,"",IF($B125="","Check ID",IF(SUMPRODUCT(--(Technicians!$A$2:$A$26=$B125))&lt;&gt;1,"Check ID",IF(OR(NOT(AND(ISNUMBER($A125),N($A125)&gt;=18264,N($A125)&lt;=73050)),NOT(AND(ISNUMBER($C125),N($C125)&gt;=0,N($C125)&lt;=168))),"Check inputs",IF(SUMPRODUCT(--($B$2:$B$201=$B125),--($A$2:$A$201=$A125))&gt;1,"Duplicate week","OK")))))</f>
        <v/>
      </c>
    </row>
    <row r="126" spans="1:4" x14ac:dyDescent="0.25">
      <c r="A126" s="15"/>
      <c r="B126" s="12"/>
      <c r="C126" s="16"/>
      <c r="D126" s="14" t="str">
        <f>IF(COUNTA($A126:$C126)=0,"",IF($B126="","Check ID",IF(SUMPRODUCT(--(Technicians!$A$2:$A$26=$B126))&lt;&gt;1,"Check ID",IF(OR(NOT(AND(ISNUMBER($A126),N($A126)&gt;=18264,N($A126)&lt;=73050)),NOT(AND(ISNUMBER($C126),N($C126)&gt;=0,N($C126)&lt;=168))),"Check inputs",IF(SUMPRODUCT(--($B$2:$B$201=$B126),--($A$2:$A$201=$A126))&gt;1,"Duplicate week","OK")))))</f>
        <v/>
      </c>
    </row>
    <row r="127" spans="1:4" x14ac:dyDescent="0.25">
      <c r="A127" s="15"/>
      <c r="B127" s="12"/>
      <c r="C127" s="16"/>
      <c r="D127" s="14" t="str">
        <f>IF(COUNTA($A127:$C127)=0,"",IF($B127="","Check ID",IF(SUMPRODUCT(--(Technicians!$A$2:$A$26=$B127))&lt;&gt;1,"Check ID",IF(OR(NOT(AND(ISNUMBER($A127),N($A127)&gt;=18264,N($A127)&lt;=73050)),NOT(AND(ISNUMBER($C127),N($C127)&gt;=0,N($C127)&lt;=168))),"Check inputs",IF(SUMPRODUCT(--($B$2:$B$201=$B127),--($A$2:$A$201=$A127))&gt;1,"Duplicate week","OK")))))</f>
        <v/>
      </c>
    </row>
    <row r="128" spans="1:4" x14ac:dyDescent="0.25">
      <c r="A128" s="15"/>
      <c r="B128" s="12"/>
      <c r="C128" s="16"/>
      <c r="D128" s="14" t="str">
        <f>IF(COUNTA($A128:$C128)=0,"",IF($B128="","Check ID",IF(SUMPRODUCT(--(Technicians!$A$2:$A$26=$B128))&lt;&gt;1,"Check ID",IF(OR(NOT(AND(ISNUMBER($A128),N($A128)&gt;=18264,N($A128)&lt;=73050)),NOT(AND(ISNUMBER($C128),N($C128)&gt;=0,N($C128)&lt;=168))),"Check inputs",IF(SUMPRODUCT(--($B$2:$B$201=$B128),--($A$2:$A$201=$A128))&gt;1,"Duplicate week","OK")))))</f>
        <v/>
      </c>
    </row>
    <row r="129" spans="1:4" x14ac:dyDescent="0.25">
      <c r="A129" s="15"/>
      <c r="B129" s="12"/>
      <c r="C129" s="16"/>
      <c r="D129" s="14" t="str">
        <f>IF(COUNTA($A129:$C129)=0,"",IF($B129="","Check ID",IF(SUMPRODUCT(--(Technicians!$A$2:$A$26=$B129))&lt;&gt;1,"Check ID",IF(OR(NOT(AND(ISNUMBER($A129),N($A129)&gt;=18264,N($A129)&lt;=73050)),NOT(AND(ISNUMBER($C129),N($C129)&gt;=0,N($C129)&lt;=168))),"Check inputs",IF(SUMPRODUCT(--($B$2:$B$201=$B129),--($A$2:$A$201=$A129))&gt;1,"Duplicate week","OK")))))</f>
        <v/>
      </c>
    </row>
    <row r="130" spans="1:4" x14ac:dyDescent="0.25">
      <c r="A130" s="15"/>
      <c r="B130" s="12"/>
      <c r="C130" s="16"/>
      <c r="D130" s="14" t="str">
        <f>IF(COUNTA($A130:$C130)=0,"",IF($B130="","Check ID",IF(SUMPRODUCT(--(Technicians!$A$2:$A$26=$B130))&lt;&gt;1,"Check ID",IF(OR(NOT(AND(ISNUMBER($A130),N($A130)&gt;=18264,N($A130)&lt;=73050)),NOT(AND(ISNUMBER($C130),N($C130)&gt;=0,N($C130)&lt;=168))),"Check inputs",IF(SUMPRODUCT(--($B$2:$B$201=$B130),--($A$2:$A$201=$A130))&gt;1,"Duplicate week","OK")))))</f>
        <v/>
      </c>
    </row>
    <row r="131" spans="1:4" x14ac:dyDescent="0.25">
      <c r="A131" s="15"/>
      <c r="B131" s="12"/>
      <c r="C131" s="16"/>
      <c r="D131" s="14" t="str">
        <f>IF(COUNTA($A131:$C131)=0,"",IF($B131="","Check ID",IF(SUMPRODUCT(--(Technicians!$A$2:$A$26=$B131))&lt;&gt;1,"Check ID",IF(OR(NOT(AND(ISNUMBER($A131),N($A131)&gt;=18264,N($A131)&lt;=73050)),NOT(AND(ISNUMBER($C131),N($C131)&gt;=0,N($C131)&lt;=168))),"Check inputs",IF(SUMPRODUCT(--($B$2:$B$201=$B131),--($A$2:$A$201=$A131))&gt;1,"Duplicate week","OK")))))</f>
        <v/>
      </c>
    </row>
    <row r="132" spans="1:4" x14ac:dyDescent="0.25">
      <c r="A132" s="15"/>
      <c r="B132" s="12"/>
      <c r="C132" s="16"/>
      <c r="D132" s="14" t="str">
        <f>IF(COUNTA($A132:$C132)=0,"",IF($B132="","Check ID",IF(SUMPRODUCT(--(Technicians!$A$2:$A$26=$B132))&lt;&gt;1,"Check ID",IF(OR(NOT(AND(ISNUMBER($A132),N($A132)&gt;=18264,N($A132)&lt;=73050)),NOT(AND(ISNUMBER($C132),N($C132)&gt;=0,N($C132)&lt;=168))),"Check inputs",IF(SUMPRODUCT(--($B$2:$B$201=$B132),--($A$2:$A$201=$A132))&gt;1,"Duplicate week","OK")))))</f>
        <v/>
      </c>
    </row>
    <row r="133" spans="1:4" x14ac:dyDescent="0.25">
      <c r="A133" s="15"/>
      <c r="B133" s="12"/>
      <c r="C133" s="16"/>
      <c r="D133" s="14" t="str">
        <f>IF(COUNTA($A133:$C133)=0,"",IF($B133="","Check ID",IF(SUMPRODUCT(--(Technicians!$A$2:$A$26=$B133))&lt;&gt;1,"Check ID",IF(OR(NOT(AND(ISNUMBER($A133),N($A133)&gt;=18264,N($A133)&lt;=73050)),NOT(AND(ISNUMBER($C133),N($C133)&gt;=0,N($C133)&lt;=168))),"Check inputs",IF(SUMPRODUCT(--($B$2:$B$201=$B133),--($A$2:$A$201=$A133))&gt;1,"Duplicate week","OK")))))</f>
        <v/>
      </c>
    </row>
    <row r="134" spans="1:4" x14ac:dyDescent="0.25">
      <c r="A134" s="15"/>
      <c r="B134" s="12"/>
      <c r="C134" s="16"/>
      <c r="D134" s="14" t="str">
        <f>IF(COUNTA($A134:$C134)=0,"",IF($B134="","Check ID",IF(SUMPRODUCT(--(Technicians!$A$2:$A$26=$B134))&lt;&gt;1,"Check ID",IF(OR(NOT(AND(ISNUMBER($A134),N($A134)&gt;=18264,N($A134)&lt;=73050)),NOT(AND(ISNUMBER($C134),N($C134)&gt;=0,N($C134)&lt;=168))),"Check inputs",IF(SUMPRODUCT(--($B$2:$B$201=$B134),--($A$2:$A$201=$A134))&gt;1,"Duplicate week","OK")))))</f>
        <v/>
      </c>
    </row>
    <row r="135" spans="1:4" x14ac:dyDescent="0.25">
      <c r="A135" s="15"/>
      <c r="B135" s="12"/>
      <c r="C135" s="16"/>
      <c r="D135" s="14" t="str">
        <f>IF(COUNTA($A135:$C135)=0,"",IF($B135="","Check ID",IF(SUMPRODUCT(--(Technicians!$A$2:$A$26=$B135))&lt;&gt;1,"Check ID",IF(OR(NOT(AND(ISNUMBER($A135),N($A135)&gt;=18264,N($A135)&lt;=73050)),NOT(AND(ISNUMBER($C135),N($C135)&gt;=0,N($C135)&lt;=168))),"Check inputs",IF(SUMPRODUCT(--($B$2:$B$201=$B135),--($A$2:$A$201=$A135))&gt;1,"Duplicate week","OK")))))</f>
        <v/>
      </c>
    </row>
    <row r="136" spans="1:4" x14ac:dyDescent="0.25">
      <c r="A136" s="15"/>
      <c r="B136" s="12"/>
      <c r="C136" s="16"/>
      <c r="D136" s="14" t="str">
        <f>IF(COUNTA($A136:$C136)=0,"",IF($B136="","Check ID",IF(SUMPRODUCT(--(Technicians!$A$2:$A$26=$B136))&lt;&gt;1,"Check ID",IF(OR(NOT(AND(ISNUMBER($A136),N($A136)&gt;=18264,N($A136)&lt;=73050)),NOT(AND(ISNUMBER($C136),N($C136)&gt;=0,N($C136)&lt;=168))),"Check inputs",IF(SUMPRODUCT(--($B$2:$B$201=$B136),--($A$2:$A$201=$A136))&gt;1,"Duplicate week","OK")))))</f>
        <v/>
      </c>
    </row>
    <row r="137" spans="1:4" x14ac:dyDescent="0.25">
      <c r="A137" s="15"/>
      <c r="B137" s="12"/>
      <c r="C137" s="16"/>
      <c r="D137" s="14" t="str">
        <f>IF(COUNTA($A137:$C137)=0,"",IF($B137="","Check ID",IF(SUMPRODUCT(--(Technicians!$A$2:$A$26=$B137))&lt;&gt;1,"Check ID",IF(OR(NOT(AND(ISNUMBER($A137),N($A137)&gt;=18264,N($A137)&lt;=73050)),NOT(AND(ISNUMBER($C137),N($C137)&gt;=0,N($C137)&lt;=168))),"Check inputs",IF(SUMPRODUCT(--($B$2:$B$201=$B137),--($A$2:$A$201=$A137))&gt;1,"Duplicate week","OK")))))</f>
        <v/>
      </c>
    </row>
    <row r="138" spans="1:4" x14ac:dyDescent="0.25">
      <c r="A138" s="15"/>
      <c r="B138" s="12"/>
      <c r="C138" s="16"/>
      <c r="D138" s="14" t="str">
        <f>IF(COUNTA($A138:$C138)=0,"",IF($B138="","Check ID",IF(SUMPRODUCT(--(Technicians!$A$2:$A$26=$B138))&lt;&gt;1,"Check ID",IF(OR(NOT(AND(ISNUMBER($A138),N($A138)&gt;=18264,N($A138)&lt;=73050)),NOT(AND(ISNUMBER($C138),N($C138)&gt;=0,N($C138)&lt;=168))),"Check inputs",IF(SUMPRODUCT(--($B$2:$B$201=$B138),--($A$2:$A$201=$A138))&gt;1,"Duplicate week","OK")))))</f>
        <v/>
      </c>
    </row>
    <row r="139" spans="1:4" x14ac:dyDescent="0.25">
      <c r="A139" s="15"/>
      <c r="B139" s="12"/>
      <c r="C139" s="16"/>
      <c r="D139" s="14" t="str">
        <f>IF(COUNTA($A139:$C139)=0,"",IF($B139="","Check ID",IF(SUMPRODUCT(--(Technicians!$A$2:$A$26=$B139))&lt;&gt;1,"Check ID",IF(OR(NOT(AND(ISNUMBER($A139),N($A139)&gt;=18264,N($A139)&lt;=73050)),NOT(AND(ISNUMBER($C139),N($C139)&gt;=0,N($C139)&lt;=168))),"Check inputs",IF(SUMPRODUCT(--($B$2:$B$201=$B139),--($A$2:$A$201=$A139))&gt;1,"Duplicate week","OK")))))</f>
        <v/>
      </c>
    </row>
    <row r="140" spans="1:4" x14ac:dyDescent="0.25">
      <c r="A140" s="15"/>
      <c r="B140" s="12"/>
      <c r="C140" s="16"/>
      <c r="D140" s="14" t="str">
        <f>IF(COUNTA($A140:$C140)=0,"",IF($B140="","Check ID",IF(SUMPRODUCT(--(Technicians!$A$2:$A$26=$B140))&lt;&gt;1,"Check ID",IF(OR(NOT(AND(ISNUMBER($A140),N($A140)&gt;=18264,N($A140)&lt;=73050)),NOT(AND(ISNUMBER($C140),N($C140)&gt;=0,N($C140)&lt;=168))),"Check inputs",IF(SUMPRODUCT(--($B$2:$B$201=$B140),--($A$2:$A$201=$A140))&gt;1,"Duplicate week","OK")))))</f>
        <v/>
      </c>
    </row>
    <row r="141" spans="1:4" x14ac:dyDescent="0.25">
      <c r="A141" s="15"/>
      <c r="B141" s="12"/>
      <c r="C141" s="16"/>
      <c r="D141" s="14" t="str">
        <f>IF(COUNTA($A141:$C141)=0,"",IF($B141="","Check ID",IF(SUMPRODUCT(--(Technicians!$A$2:$A$26=$B141))&lt;&gt;1,"Check ID",IF(OR(NOT(AND(ISNUMBER($A141),N($A141)&gt;=18264,N($A141)&lt;=73050)),NOT(AND(ISNUMBER($C141),N($C141)&gt;=0,N($C141)&lt;=168))),"Check inputs",IF(SUMPRODUCT(--($B$2:$B$201=$B141),--($A$2:$A$201=$A141))&gt;1,"Duplicate week","OK")))))</f>
        <v/>
      </c>
    </row>
    <row r="142" spans="1:4" x14ac:dyDescent="0.25">
      <c r="A142" s="15"/>
      <c r="B142" s="12"/>
      <c r="C142" s="16"/>
      <c r="D142" s="14" t="str">
        <f>IF(COUNTA($A142:$C142)=0,"",IF($B142="","Check ID",IF(SUMPRODUCT(--(Technicians!$A$2:$A$26=$B142))&lt;&gt;1,"Check ID",IF(OR(NOT(AND(ISNUMBER($A142),N($A142)&gt;=18264,N($A142)&lt;=73050)),NOT(AND(ISNUMBER($C142),N($C142)&gt;=0,N($C142)&lt;=168))),"Check inputs",IF(SUMPRODUCT(--($B$2:$B$201=$B142),--($A$2:$A$201=$A142))&gt;1,"Duplicate week","OK")))))</f>
        <v/>
      </c>
    </row>
    <row r="143" spans="1:4" x14ac:dyDescent="0.25">
      <c r="A143" s="15"/>
      <c r="B143" s="12"/>
      <c r="C143" s="16"/>
      <c r="D143" s="14" t="str">
        <f>IF(COUNTA($A143:$C143)=0,"",IF($B143="","Check ID",IF(SUMPRODUCT(--(Technicians!$A$2:$A$26=$B143))&lt;&gt;1,"Check ID",IF(OR(NOT(AND(ISNUMBER($A143),N($A143)&gt;=18264,N($A143)&lt;=73050)),NOT(AND(ISNUMBER($C143),N($C143)&gt;=0,N($C143)&lt;=168))),"Check inputs",IF(SUMPRODUCT(--($B$2:$B$201=$B143),--($A$2:$A$201=$A143))&gt;1,"Duplicate week","OK")))))</f>
        <v/>
      </c>
    </row>
    <row r="144" spans="1:4" x14ac:dyDescent="0.25">
      <c r="A144" s="15"/>
      <c r="B144" s="12"/>
      <c r="C144" s="16"/>
      <c r="D144" s="14" t="str">
        <f>IF(COUNTA($A144:$C144)=0,"",IF($B144="","Check ID",IF(SUMPRODUCT(--(Technicians!$A$2:$A$26=$B144))&lt;&gt;1,"Check ID",IF(OR(NOT(AND(ISNUMBER($A144),N($A144)&gt;=18264,N($A144)&lt;=73050)),NOT(AND(ISNUMBER($C144),N($C144)&gt;=0,N($C144)&lt;=168))),"Check inputs",IF(SUMPRODUCT(--($B$2:$B$201=$B144),--($A$2:$A$201=$A144))&gt;1,"Duplicate week","OK")))))</f>
        <v/>
      </c>
    </row>
    <row r="145" spans="1:4" x14ac:dyDescent="0.25">
      <c r="A145" s="15"/>
      <c r="B145" s="12"/>
      <c r="C145" s="16"/>
      <c r="D145" s="14" t="str">
        <f>IF(COUNTA($A145:$C145)=0,"",IF($B145="","Check ID",IF(SUMPRODUCT(--(Technicians!$A$2:$A$26=$B145))&lt;&gt;1,"Check ID",IF(OR(NOT(AND(ISNUMBER($A145),N($A145)&gt;=18264,N($A145)&lt;=73050)),NOT(AND(ISNUMBER($C145),N($C145)&gt;=0,N($C145)&lt;=168))),"Check inputs",IF(SUMPRODUCT(--($B$2:$B$201=$B145),--($A$2:$A$201=$A145))&gt;1,"Duplicate week","OK")))))</f>
        <v/>
      </c>
    </row>
    <row r="146" spans="1:4" x14ac:dyDescent="0.25">
      <c r="A146" s="15"/>
      <c r="B146" s="12"/>
      <c r="C146" s="16"/>
      <c r="D146" s="14" t="str">
        <f>IF(COUNTA($A146:$C146)=0,"",IF($B146="","Check ID",IF(SUMPRODUCT(--(Technicians!$A$2:$A$26=$B146))&lt;&gt;1,"Check ID",IF(OR(NOT(AND(ISNUMBER($A146),N($A146)&gt;=18264,N($A146)&lt;=73050)),NOT(AND(ISNUMBER($C146),N($C146)&gt;=0,N($C146)&lt;=168))),"Check inputs",IF(SUMPRODUCT(--($B$2:$B$201=$B146),--($A$2:$A$201=$A146))&gt;1,"Duplicate week","OK")))))</f>
        <v/>
      </c>
    </row>
    <row r="147" spans="1:4" x14ac:dyDescent="0.25">
      <c r="A147" s="15"/>
      <c r="B147" s="12"/>
      <c r="C147" s="16"/>
      <c r="D147" s="14" t="str">
        <f>IF(COUNTA($A147:$C147)=0,"",IF($B147="","Check ID",IF(SUMPRODUCT(--(Technicians!$A$2:$A$26=$B147))&lt;&gt;1,"Check ID",IF(OR(NOT(AND(ISNUMBER($A147),N($A147)&gt;=18264,N($A147)&lt;=73050)),NOT(AND(ISNUMBER($C147),N($C147)&gt;=0,N($C147)&lt;=168))),"Check inputs",IF(SUMPRODUCT(--($B$2:$B$201=$B147),--($A$2:$A$201=$A147))&gt;1,"Duplicate week","OK")))))</f>
        <v/>
      </c>
    </row>
    <row r="148" spans="1:4" x14ac:dyDescent="0.25">
      <c r="A148" s="15"/>
      <c r="B148" s="12"/>
      <c r="C148" s="16"/>
      <c r="D148" s="14" t="str">
        <f>IF(COUNTA($A148:$C148)=0,"",IF($B148="","Check ID",IF(SUMPRODUCT(--(Technicians!$A$2:$A$26=$B148))&lt;&gt;1,"Check ID",IF(OR(NOT(AND(ISNUMBER($A148),N($A148)&gt;=18264,N($A148)&lt;=73050)),NOT(AND(ISNUMBER($C148),N($C148)&gt;=0,N($C148)&lt;=168))),"Check inputs",IF(SUMPRODUCT(--($B$2:$B$201=$B148),--($A$2:$A$201=$A148))&gt;1,"Duplicate week","OK")))))</f>
        <v/>
      </c>
    </row>
    <row r="149" spans="1:4" x14ac:dyDescent="0.25">
      <c r="A149" s="15"/>
      <c r="B149" s="12"/>
      <c r="C149" s="16"/>
      <c r="D149" s="14" t="str">
        <f>IF(COUNTA($A149:$C149)=0,"",IF($B149="","Check ID",IF(SUMPRODUCT(--(Technicians!$A$2:$A$26=$B149))&lt;&gt;1,"Check ID",IF(OR(NOT(AND(ISNUMBER($A149),N($A149)&gt;=18264,N($A149)&lt;=73050)),NOT(AND(ISNUMBER($C149),N($C149)&gt;=0,N($C149)&lt;=168))),"Check inputs",IF(SUMPRODUCT(--($B$2:$B$201=$B149),--($A$2:$A$201=$A149))&gt;1,"Duplicate week","OK")))))</f>
        <v/>
      </c>
    </row>
    <row r="150" spans="1:4" x14ac:dyDescent="0.25">
      <c r="A150" s="15"/>
      <c r="B150" s="12"/>
      <c r="C150" s="16"/>
      <c r="D150" s="14" t="str">
        <f>IF(COUNTA($A150:$C150)=0,"",IF($B150="","Check ID",IF(SUMPRODUCT(--(Technicians!$A$2:$A$26=$B150))&lt;&gt;1,"Check ID",IF(OR(NOT(AND(ISNUMBER($A150),N($A150)&gt;=18264,N($A150)&lt;=73050)),NOT(AND(ISNUMBER($C150),N($C150)&gt;=0,N($C150)&lt;=168))),"Check inputs",IF(SUMPRODUCT(--($B$2:$B$201=$B150),--($A$2:$A$201=$A150))&gt;1,"Duplicate week","OK")))))</f>
        <v/>
      </c>
    </row>
    <row r="151" spans="1:4" x14ac:dyDescent="0.25">
      <c r="A151" s="15"/>
      <c r="B151" s="12"/>
      <c r="C151" s="16"/>
      <c r="D151" s="14" t="str">
        <f>IF(COUNTA($A151:$C151)=0,"",IF($B151="","Check ID",IF(SUMPRODUCT(--(Technicians!$A$2:$A$26=$B151))&lt;&gt;1,"Check ID",IF(OR(NOT(AND(ISNUMBER($A151),N($A151)&gt;=18264,N($A151)&lt;=73050)),NOT(AND(ISNUMBER($C151),N($C151)&gt;=0,N($C151)&lt;=168))),"Check inputs",IF(SUMPRODUCT(--($B$2:$B$201=$B151),--($A$2:$A$201=$A151))&gt;1,"Duplicate week","OK")))))</f>
        <v/>
      </c>
    </row>
    <row r="152" spans="1:4" x14ac:dyDescent="0.25">
      <c r="A152" s="15"/>
      <c r="B152" s="12"/>
      <c r="C152" s="16"/>
      <c r="D152" s="14" t="str">
        <f>IF(COUNTA($A152:$C152)=0,"",IF($B152="","Check ID",IF(SUMPRODUCT(--(Technicians!$A$2:$A$26=$B152))&lt;&gt;1,"Check ID",IF(OR(NOT(AND(ISNUMBER($A152),N($A152)&gt;=18264,N($A152)&lt;=73050)),NOT(AND(ISNUMBER($C152),N($C152)&gt;=0,N($C152)&lt;=168))),"Check inputs",IF(SUMPRODUCT(--($B$2:$B$201=$B152),--($A$2:$A$201=$A152))&gt;1,"Duplicate week","OK")))))</f>
        <v/>
      </c>
    </row>
    <row r="153" spans="1:4" x14ac:dyDescent="0.25">
      <c r="A153" s="15"/>
      <c r="B153" s="12"/>
      <c r="C153" s="16"/>
      <c r="D153" s="14" t="str">
        <f>IF(COUNTA($A153:$C153)=0,"",IF($B153="","Check ID",IF(SUMPRODUCT(--(Technicians!$A$2:$A$26=$B153))&lt;&gt;1,"Check ID",IF(OR(NOT(AND(ISNUMBER($A153),N($A153)&gt;=18264,N($A153)&lt;=73050)),NOT(AND(ISNUMBER($C153),N($C153)&gt;=0,N($C153)&lt;=168))),"Check inputs",IF(SUMPRODUCT(--($B$2:$B$201=$B153),--($A$2:$A$201=$A153))&gt;1,"Duplicate week","OK")))))</f>
        <v/>
      </c>
    </row>
    <row r="154" spans="1:4" x14ac:dyDescent="0.25">
      <c r="A154" s="15"/>
      <c r="B154" s="12"/>
      <c r="C154" s="16"/>
      <c r="D154" s="14" t="str">
        <f>IF(COUNTA($A154:$C154)=0,"",IF($B154="","Check ID",IF(SUMPRODUCT(--(Technicians!$A$2:$A$26=$B154))&lt;&gt;1,"Check ID",IF(OR(NOT(AND(ISNUMBER($A154),N($A154)&gt;=18264,N($A154)&lt;=73050)),NOT(AND(ISNUMBER($C154),N($C154)&gt;=0,N($C154)&lt;=168))),"Check inputs",IF(SUMPRODUCT(--($B$2:$B$201=$B154),--($A$2:$A$201=$A154))&gt;1,"Duplicate week","OK")))))</f>
        <v/>
      </c>
    </row>
    <row r="155" spans="1:4" x14ac:dyDescent="0.25">
      <c r="A155" s="15"/>
      <c r="B155" s="12"/>
      <c r="C155" s="16"/>
      <c r="D155" s="14" t="str">
        <f>IF(COUNTA($A155:$C155)=0,"",IF($B155="","Check ID",IF(SUMPRODUCT(--(Technicians!$A$2:$A$26=$B155))&lt;&gt;1,"Check ID",IF(OR(NOT(AND(ISNUMBER($A155),N($A155)&gt;=18264,N($A155)&lt;=73050)),NOT(AND(ISNUMBER($C155),N($C155)&gt;=0,N($C155)&lt;=168))),"Check inputs",IF(SUMPRODUCT(--($B$2:$B$201=$B155),--($A$2:$A$201=$A155))&gt;1,"Duplicate week","OK")))))</f>
        <v/>
      </c>
    </row>
    <row r="156" spans="1:4" x14ac:dyDescent="0.25">
      <c r="A156" s="15"/>
      <c r="B156" s="12"/>
      <c r="C156" s="16"/>
      <c r="D156" s="14" t="str">
        <f>IF(COUNTA($A156:$C156)=0,"",IF($B156="","Check ID",IF(SUMPRODUCT(--(Technicians!$A$2:$A$26=$B156))&lt;&gt;1,"Check ID",IF(OR(NOT(AND(ISNUMBER($A156),N($A156)&gt;=18264,N($A156)&lt;=73050)),NOT(AND(ISNUMBER($C156),N($C156)&gt;=0,N($C156)&lt;=168))),"Check inputs",IF(SUMPRODUCT(--($B$2:$B$201=$B156),--($A$2:$A$201=$A156))&gt;1,"Duplicate week","OK")))))</f>
        <v/>
      </c>
    </row>
    <row r="157" spans="1:4" x14ac:dyDescent="0.25">
      <c r="A157" s="15"/>
      <c r="B157" s="12"/>
      <c r="C157" s="16"/>
      <c r="D157" s="14" t="str">
        <f>IF(COUNTA($A157:$C157)=0,"",IF($B157="","Check ID",IF(SUMPRODUCT(--(Technicians!$A$2:$A$26=$B157))&lt;&gt;1,"Check ID",IF(OR(NOT(AND(ISNUMBER($A157),N($A157)&gt;=18264,N($A157)&lt;=73050)),NOT(AND(ISNUMBER($C157),N($C157)&gt;=0,N($C157)&lt;=168))),"Check inputs",IF(SUMPRODUCT(--($B$2:$B$201=$B157),--($A$2:$A$201=$A157))&gt;1,"Duplicate week","OK")))))</f>
        <v/>
      </c>
    </row>
    <row r="158" spans="1:4" x14ac:dyDescent="0.25">
      <c r="A158" s="15"/>
      <c r="B158" s="12"/>
      <c r="C158" s="16"/>
      <c r="D158" s="14" t="str">
        <f>IF(COUNTA($A158:$C158)=0,"",IF($B158="","Check ID",IF(SUMPRODUCT(--(Technicians!$A$2:$A$26=$B158))&lt;&gt;1,"Check ID",IF(OR(NOT(AND(ISNUMBER($A158),N($A158)&gt;=18264,N($A158)&lt;=73050)),NOT(AND(ISNUMBER($C158),N($C158)&gt;=0,N($C158)&lt;=168))),"Check inputs",IF(SUMPRODUCT(--($B$2:$B$201=$B158),--($A$2:$A$201=$A158))&gt;1,"Duplicate week","OK")))))</f>
        <v/>
      </c>
    </row>
    <row r="159" spans="1:4" x14ac:dyDescent="0.25">
      <c r="A159" s="15"/>
      <c r="B159" s="12"/>
      <c r="C159" s="16"/>
      <c r="D159" s="14" t="str">
        <f>IF(COUNTA($A159:$C159)=0,"",IF($B159="","Check ID",IF(SUMPRODUCT(--(Technicians!$A$2:$A$26=$B159))&lt;&gt;1,"Check ID",IF(OR(NOT(AND(ISNUMBER($A159),N($A159)&gt;=18264,N($A159)&lt;=73050)),NOT(AND(ISNUMBER($C159),N($C159)&gt;=0,N($C159)&lt;=168))),"Check inputs",IF(SUMPRODUCT(--($B$2:$B$201=$B159),--($A$2:$A$201=$A159))&gt;1,"Duplicate week","OK")))))</f>
        <v/>
      </c>
    </row>
    <row r="160" spans="1:4" x14ac:dyDescent="0.25">
      <c r="A160" s="15"/>
      <c r="B160" s="12"/>
      <c r="C160" s="16"/>
      <c r="D160" s="14" t="str">
        <f>IF(COUNTA($A160:$C160)=0,"",IF($B160="","Check ID",IF(SUMPRODUCT(--(Technicians!$A$2:$A$26=$B160))&lt;&gt;1,"Check ID",IF(OR(NOT(AND(ISNUMBER($A160),N($A160)&gt;=18264,N($A160)&lt;=73050)),NOT(AND(ISNUMBER($C160),N($C160)&gt;=0,N($C160)&lt;=168))),"Check inputs",IF(SUMPRODUCT(--($B$2:$B$201=$B160),--($A$2:$A$201=$A160))&gt;1,"Duplicate week","OK")))))</f>
        <v/>
      </c>
    </row>
    <row r="161" spans="1:4" x14ac:dyDescent="0.25">
      <c r="A161" s="15"/>
      <c r="B161" s="12"/>
      <c r="C161" s="16"/>
      <c r="D161" s="14" t="str">
        <f>IF(COUNTA($A161:$C161)=0,"",IF($B161="","Check ID",IF(SUMPRODUCT(--(Technicians!$A$2:$A$26=$B161))&lt;&gt;1,"Check ID",IF(OR(NOT(AND(ISNUMBER($A161),N($A161)&gt;=18264,N($A161)&lt;=73050)),NOT(AND(ISNUMBER($C161),N($C161)&gt;=0,N($C161)&lt;=168))),"Check inputs",IF(SUMPRODUCT(--($B$2:$B$201=$B161),--($A$2:$A$201=$A161))&gt;1,"Duplicate week","OK")))))</f>
        <v/>
      </c>
    </row>
    <row r="162" spans="1:4" x14ac:dyDescent="0.25">
      <c r="A162" s="15"/>
      <c r="B162" s="12"/>
      <c r="C162" s="16"/>
      <c r="D162" s="14" t="str">
        <f>IF(COUNTA($A162:$C162)=0,"",IF($B162="","Check ID",IF(SUMPRODUCT(--(Technicians!$A$2:$A$26=$B162))&lt;&gt;1,"Check ID",IF(OR(NOT(AND(ISNUMBER($A162),N($A162)&gt;=18264,N($A162)&lt;=73050)),NOT(AND(ISNUMBER($C162),N($C162)&gt;=0,N($C162)&lt;=168))),"Check inputs",IF(SUMPRODUCT(--($B$2:$B$201=$B162),--($A$2:$A$201=$A162))&gt;1,"Duplicate week","OK")))))</f>
        <v/>
      </c>
    </row>
    <row r="163" spans="1:4" x14ac:dyDescent="0.25">
      <c r="A163" s="15"/>
      <c r="B163" s="12"/>
      <c r="C163" s="16"/>
      <c r="D163" s="14" t="str">
        <f>IF(COUNTA($A163:$C163)=0,"",IF($B163="","Check ID",IF(SUMPRODUCT(--(Technicians!$A$2:$A$26=$B163))&lt;&gt;1,"Check ID",IF(OR(NOT(AND(ISNUMBER($A163),N($A163)&gt;=18264,N($A163)&lt;=73050)),NOT(AND(ISNUMBER($C163),N($C163)&gt;=0,N($C163)&lt;=168))),"Check inputs",IF(SUMPRODUCT(--($B$2:$B$201=$B163),--($A$2:$A$201=$A163))&gt;1,"Duplicate week","OK")))))</f>
        <v/>
      </c>
    </row>
    <row r="164" spans="1:4" x14ac:dyDescent="0.25">
      <c r="A164" s="15"/>
      <c r="B164" s="12"/>
      <c r="C164" s="16"/>
      <c r="D164" s="14" t="str">
        <f>IF(COUNTA($A164:$C164)=0,"",IF($B164="","Check ID",IF(SUMPRODUCT(--(Technicians!$A$2:$A$26=$B164))&lt;&gt;1,"Check ID",IF(OR(NOT(AND(ISNUMBER($A164),N($A164)&gt;=18264,N($A164)&lt;=73050)),NOT(AND(ISNUMBER($C164),N($C164)&gt;=0,N($C164)&lt;=168))),"Check inputs",IF(SUMPRODUCT(--($B$2:$B$201=$B164),--($A$2:$A$201=$A164))&gt;1,"Duplicate week","OK")))))</f>
        <v/>
      </c>
    </row>
    <row r="165" spans="1:4" x14ac:dyDescent="0.25">
      <c r="A165" s="15"/>
      <c r="B165" s="12"/>
      <c r="C165" s="16"/>
      <c r="D165" s="14" t="str">
        <f>IF(COUNTA($A165:$C165)=0,"",IF($B165="","Check ID",IF(SUMPRODUCT(--(Technicians!$A$2:$A$26=$B165))&lt;&gt;1,"Check ID",IF(OR(NOT(AND(ISNUMBER($A165),N($A165)&gt;=18264,N($A165)&lt;=73050)),NOT(AND(ISNUMBER($C165),N($C165)&gt;=0,N($C165)&lt;=168))),"Check inputs",IF(SUMPRODUCT(--($B$2:$B$201=$B165),--($A$2:$A$201=$A165))&gt;1,"Duplicate week","OK")))))</f>
        <v/>
      </c>
    </row>
    <row r="166" spans="1:4" x14ac:dyDescent="0.25">
      <c r="A166" s="15"/>
      <c r="B166" s="12"/>
      <c r="C166" s="16"/>
      <c r="D166" s="14" t="str">
        <f>IF(COUNTA($A166:$C166)=0,"",IF($B166="","Check ID",IF(SUMPRODUCT(--(Technicians!$A$2:$A$26=$B166))&lt;&gt;1,"Check ID",IF(OR(NOT(AND(ISNUMBER($A166),N($A166)&gt;=18264,N($A166)&lt;=73050)),NOT(AND(ISNUMBER($C166),N($C166)&gt;=0,N($C166)&lt;=168))),"Check inputs",IF(SUMPRODUCT(--($B$2:$B$201=$B166),--($A$2:$A$201=$A166))&gt;1,"Duplicate week","OK")))))</f>
        <v/>
      </c>
    </row>
    <row r="167" spans="1:4" x14ac:dyDescent="0.25">
      <c r="A167" s="15"/>
      <c r="B167" s="12"/>
      <c r="C167" s="16"/>
      <c r="D167" s="14" t="str">
        <f>IF(COUNTA($A167:$C167)=0,"",IF($B167="","Check ID",IF(SUMPRODUCT(--(Technicians!$A$2:$A$26=$B167))&lt;&gt;1,"Check ID",IF(OR(NOT(AND(ISNUMBER($A167),N($A167)&gt;=18264,N($A167)&lt;=73050)),NOT(AND(ISNUMBER($C167),N($C167)&gt;=0,N($C167)&lt;=168))),"Check inputs",IF(SUMPRODUCT(--($B$2:$B$201=$B167),--($A$2:$A$201=$A167))&gt;1,"Duplicate week","OK")))))</f>
        <v/>
      </c>
    </row>
    <row r="168" spans="1:4" x14ac:dyDescent="0.25">
      <c r="A168" s="15"/>
      <c r="B168" s="12"/>
      <c r="C168" s="16"/>
      <c r="D168" s="14" t="str">
        <f>IF(COUNTA($A168:$C168)=0,"",IF($B168="","Check ID",IF(SUMPRODUCT(--(Technicians!$A$2:$A$26=$B168))&lt;&gt;1,"Check ID",IF(OR(NOT(AND(ISNUMBER($A168),N($A168)&gt;=18264,N($A168)&lt;=73050)),NOT(AND(ISNUMBER($C168),N($C168)&gt;=0,N($C168)&lt;=168))),"Check inputs",IF(SUMPRODUCT(--($B$2:$B$201=$B168),--($A$2:$A$201=$A168))&gt;1,"Duplicate week","OK")))))</f>
        <v/>
      </c>
    </row>
    <row r="169" spans="1:4" x14ac:dyDescent="0.25">
      <c r="A169" s="15"/>
      <c r="B169" s="12"/>
      <c r="C169" s="16"/>
      <c r="D169" s="14" t="str">
        <f>IF(COUNTA($A169:$C169)=0,"",IF($B169="","Check ID",IF(SUMPRODUCT(--(Technicians!$A$2:$A$26=$B169))&lt;&gt;1,"Check ID",IF(OR(NOT(AND(ISNUMBER($A169),N($A169)&gt;=18264,N($A169)&lt;=73050)),NOT(AND(ISNUMBER($C169),N($C169)&gt;=0,N($C169)&lt;=168))),"Check inputs",IF(SUMPRODUCT(--($B$2:$B$201=$B169),--($A$2:$A$201=$A169))&gt;1,"Duplicate week","OK")))))</f>
        <v/>
      </c>
    </row>
    <row r="170" spans="1:4" x14ac:dyDescent="0.25">
      <c r="A170" s="15"/>
      <c r="B170" s="12"/>
      <c r="C170" s="16"/>
      <c r="D170" s="14" t="str">
        <f>IF(COUNTA($A170:$C170)=0,"",IF($B170="","Check ID",IF(SUMPRODUCT(--(Technicians!$A$2:$A$26=$B170))&lt;&gt;1,"Check ID",IF(OR(NOT(AND(ISNUMBER($A170),N($A170)&gt;=18264,N($A170)&lt;=73050)),NOT(AND(ISNUMBER($C170),N($C170)&gt;=0,N($C170)&lt;=168))),"Check inputs",IF(SUMPRODUCT(--($B$2:$B$201=$B170),--($A$2:$A$201=$A170))&gt;1,"Duplicate week","OK")))))</f>
        <v/>
      </c>
    </row>
    <row r="171" spans="1:4" x14ac:dyDescent="0.25">
      <c r="A171" s="15"/>
      <c r="B171" s="12"/>
      <c r="C171" s="16"/>
      <c r="D171" s="14" t="str">
        <f>IF(COUNTA($A171:$C171)=0,"",IF($B171="","Check ID",IF(SUMPRODUCT(--(Technicians!$A$2:$A$26=$B171))&lt;&gt;1,"Check ID",IF(OR(NOT(AND(ISNUMBER($A171),N($A171)&gt;=18264,N($A171)&lt;=73050)),NOT(AND(ISNUMBER($C171),N($C171)&gt;=0,N($C171)&lt;=168))),"Check inputs",IF(SUMPRODUCT(--($B$2:$B$201=$B171),--($A$2:$A$201=$A171))&gt;1,"Duplicate week","OK")))))</f>
        <v/>
      </c>
    </row>
    <row r="172" spans="1:4" x14ac:dyDescent="0.25">
      <c r="A172" s="15"/>
      <c r="B172" s="12"/>
      <c r="C172" s="16"/>
      <c r="D172" s="14" t="str">
        <f>IF(COUNTA($A172:$C172)=0,"",IF($B172="","Check ID",IF(SUMPRODUCT(--(Technicians!$A$2:$A$26=$B172))&lt;&gt;1,"Check ID",IF(OR(NOT(AND(ISNUMBER($A172),N($A172)&gt;=18264,N($A172)&lt;=73050)),NOT(AND(ISNUMBER($C172),N($C172)&gt;=0,N($C172)&lt;=168))),"Check inputs",IF(SUMPRODUCT(--($B$2:$B$201=$B172),--($A$2:$A$201=$A172))&gt;1,"Duplicate week","OK")))))</f>
        <v/>
      </c>
    </row>
    <row r="173" spans="1:4" x14ac:dyDescent="0.25">
      <c r="A173" s="15"/>
      <c r="B173" s="12"/>
      <c r="C173" s="16"/>
      <c r="D173" s="14" t="str">
        <f>IF(COUNTA($A173:$C173)=0,"",IF($B173="","Check ID",IF(SUMPRODUCT(--(Technicians!$A$2:$A$26=$B173))&lt;&gt;1,"Check ID",IF(OR(NOT(AND(ISNUMBER($A173),N($A173)&gt;=18264,N($A173)&lt;=73050)),NOT(AND(ISNUMBER($C173),N($C173)&gt;=0,N($C173)&lt;=168))),"Check inputs",IF(SUMPRODUCT(--($B$2:$B$201=$B173),--($A$2:$A$201=$A173))&gt;1,"Duplicate week","OK")))))</f>
        <v/>
      </c>
    </row>
    <row r="174" spans="1:4" x14ac:dyDescent="0.25">
      <c r="A174" s="15"/>
      <c r="B174" s="12"/>
      <c r="C174" s="16"/>
      <c r="D174" s="14" t="str">
        <f>IF(COUNTA($A174:$C174)=0,"",IF($B174="","Check ID",IF(SUMPRODUCT(--(Technicians!$A$2:$A$26=$B174))&lt;&gt;1,"Check ID",IF(OR(NOT(AND(ISNUMBER($A174),N($A174)&gt;=18264,N($A174)&lt;=73050)),NOT(AND(ISNUMBER($C174),N($C174)&gt;=0,N($C174)&lt;=168))),"Check inputs",IF(SUMPRODUCT(--($B$2:$B$201=$B174),--($A$2:$A$201=$A174))&gt;1,"Duplicate week","OK")))))</f>
        <v/>
      </c>
    </row>
    <row r="175" spans="1:4" x14ac:dyDescent="0.25">
      <c r="A175" s="15"/>
      <c r="B175" s="12"/>
      <c r="C175" s="16"/>
      <c r="D175" s="14" t="str">
        <f>IF(COUNTA($A175:$C175)=0,"",IF($B175="","Check ID",IF(SUMPRODUCT(--(Technicians!$A$2:$A$26=$B175))&lt;&gt;1,"Check ID",IF(OR(NOT(AND(ISNUMBER($A175),N($A175)&gt;=18264,N($A175)&lt;=73050)),NOT(AND(ISNUMBER($C175),N($C175)&gt;=0,N($C175)&lt;=168))),"Check inputs",IF(SUMPRODUCT(--($B$2:$B$201=$B175),--($A$2:$A$201=$A175))&gt;1,"Duplicate week","OK")))))</f>
        <v/>
      </c>
    </row>
    <row r="176" spans="1:4" x14ac:dyDescent="0.25">
      <c r="A176" s="15"/>
      <c r="B176" s="12"/>
      <c r="C176" s="16"/>
      <c r="D176" s="14" t="str">
        <f>IF(COUNTA($A176:$C176)=0,"",IF($B176="","Check ID",IF(SUMPRODUCT(--(Technicians!$A$2:$A$26=$B176))&lt;&gt;1,"Check ID",IF(OR(NOT(AND(ISNUMBER($A176),N($A176)&gt;=18264,N($A176)&lt;=73050)),NOT(AND(ISNUMBER($C176),N($C176)&gt;=0,N($C176)&lt;=168))),"Check inputs",IF(SUMPRODUCT(--($B$2:$B$201=$B176),--($A$2:$A$201=$A176))&gt;1,"Duplicate week","OK")))))</f>
        <v/>
      </c>
    </row>
    <row r="177" spans="1:4" x14ac:dyDescent="0.25">
      <c r="A177" s="15"/>
      <c r="B177" s="12"/>
      <c r="C177" s="16"/>
      <c r="D177" s="14" t="str">
        <f>IF(COUNTA($A177:$C177)=0,"",IF($B177="","Check ID",IF(SUMPRODUCT(--(Technicians!$A$2:$A$26=$B177))&lt;&gt;1,"Check ID",IF(OR(NOT(AND(ISNUMBER($A177),N($A177)&gt;=18264,N($A177)&lt;=73050)),NOT(AND(ISNUMBER($C177),N($C177)&gt;=0,N($C177)&lt;=168))),"Check inputs",IF(SUMPRODUCT(--($B$2:$B$201=$B177),--($A$2:$A$201=$A177))&gt;1,"Duplicate week","OK")))))</f>
        <v/>
      </c>
    </row>
    <row r="178" spans="1:4" x14ac:dyDescent="0.25">
      <c r="A178" s="15"/>
      <c r="B178" s="12"/>
      <c r="C178" s="16"/>
      <c r="D178" s="14" t="str">
        <f>IF(COUNTA($A178:$C178)=0,"",IF($B178="","Check ID",IF(SUMPRODUCT(--(Technicians!$A$2:$A$26=$B178))&lt;&gt;1,"Check ID",IF(OR(NOT(AND(ISNUMBER($A178),N($A178)&gt;=18264,N($A178)&lt;=73050)),NOT(AND(ISNUMBER($C178),N($C178)&gt;=0,N($C178)&lt;=168))),"Check inputs",IF(SUMPRODUCT(--($B$2:$B$201=$B178),--($A$2:$A$201=$A178))&gt;1,"Duplicate week","OK")))))</f>
        <v/>
      </c>
    </row>
    <row r="179" spans="1:4" x14ac:dyDescent="0.25">
      <c r="A179" s="15"/>
      <c r="B179" s="12"/>
      <c r="C179" s="16"/>
      <c r="D179" s="14" t="str">
        <f>IF(COUNTA($A179:$C179)=0,"",IF($B179="","Check ID",IF(SUMPRODUCT(--(Technicians!$A$2:$A$26=$B179))&lt;&gt;1,"Check ID",IF(OR(NOT(AND(ISNUMBER($A179),N($A179)&gt;=18264,N($A179)&lt;=73050)),NOT(AND(ISNUMBER($C179),N($C179)&gt;=0,N($C179)&lt;=168))),"Check inputs",IF(SUMPRODUCT(--($B$2:$B$201=$B179),--($A$2:$A$201=$A179))&gt;1,"Duplicate week","OK")))))</f>
        <v/>
      </c>
    </row>
    <row r="180" spans="1:4" x14ac:dyDescent="0.25">
      <c r="A180" s="15"/>
      <c r="B180" s="12"/>
      <c r="C180" s="16"/>
      <c r="D180" s="14" t="str">
        <f>IF(COUNTA($A180:$C180)=0,"",IF($B180="","Check ID",IF(SUMPRODUCT(--(Technicians!$A$2:$A$26=$B180))&lt;&gt;1,"Check ID",IF(OR(NOT(AND(ISNUMBER($A180),N($A180)&gt;=18264,N($A180)&lt;=73050)),NOT(AND(ISNUMBER($C180),N($C180)&gt;=0,N($C180)&lt;=168))),"Check inputs",IF(SUMPRODUCT(--($B$2:$B$201=$B180),--($A$2:$A$201=$A180))&gt;1,"Duplicate week","OK")))))</f>
        <v/>
      </c>
    </row>
    <row r="181" spans="1:4" x14ac:dyDescent="0.25">
      <c r="A181" s="15"/>
      <c r="B181" s="12"/>
      <c r="C181" s="16"/>
      <c r="D181" s="14" t="str">
        <f>IF(COUNTA($A181:$C181)=0,"",IF($B181="","Check ID",IF(SUMPRODUCT(--(Technicians!$A$2:$A$26=$B181))&lt;&gt;1,"Check ID",IF(OR(NOT(AND(ISNUMBER($A181),N($A181)&gt;=18264,N($A181)&lt;=73050)),NOT(AND(ISNUMBER($C181),N($C181)&gt;=0,N($C181)&lt;=168))),"Check inputs",IF(SUMPRODUCT(--($B$2:$B$201=$B181),--($A$2:$A$201=$A181))&gt;1,"Duplicate week","OK")))))</f>
        <v/>
      </c>
    </row>
    <row r="182" spans="1:4" x14ac:dyDescent="0.25">
      <c r="A182" s="15"/>
      <c r="B182" s="12"/>
      <c r="C182" s="16"/>
      <c r="D182" s="14" t="str">
        <f>IF(COUNTA($A182:$C182)=0,"",IF($B182="","Check ID",IF(SUMPRODUCT(--(Technicians!$A$2:$A$26=$B182))&lt;&gt;1,"Check ID",IF(OR(NOT(AND(ISNUMBER($A182),N($A182)&gt;=18264,N($A182)&lt;=73050)),NOT(AND(ISNUMBER($C182),N($C182)&gt;=0,N($C182)&lt;=168))),"Check inputs",IF(SUMPRODUCT(--($B$2:$B$201=$B182),--($A$2:$A$201=$A182))&gt;1,"Duplicate week","OK")))))</f>
        <v/>
      </c>
    </row>
    <row r="183" spans="1:4" x14ac:dyDescent="0.25">
      <c r="A183" s="15"/>
      <c r="B183" s="12"/>
      <c r="C183" s="16"/>
      <c r="D183" s="14" t="str">
        <f>IF(COUNTA($A183:$C183)=0,"",IF($B183="","Check ID",IF(SUMPRODUCT(--(Technicians!$A$2:$A$26=$B183))&lt;&gt;1,"Check ID",IF(OR(NOT(AND(ISNUMBER($A183),N($A183)&gt;=18264,N($A183)&lt;=73050)),NOT(AND(ISNUMBER($C183),N($C183)&gt;=0,N($C183)&lt;=168))),"Check inputs",IF(SUMPRODUCT(--($B$2:$B$201=$B183),--($A$2:$A$201=$A183))&gt;1,"Duplicate week","OK")))))</f>
        <v/>
      </c>
    </row>
    <row r="184" spans="1:4" x14ac:dyDescent="0.25">
      <c r="A184" s="15"/>
      <c r="B184" s="12"/>
      <c r="C184" s="16"/>
      <c r="D184" s="14" t="str">
        <f>IF(COUNTA($A184:$C184)=0,"",IF($B184="","Check ID",IF(SUMPRODUCT(--(Technicians!$A$2:$A$26=$B184))&lt;&gt;1,"Check ID",IF(OR(NOT(AND(ISNUMBER($A184),N($A184)&gt;=18264,N($A184)&lt;=73050)),NOT(AND(ISNUMBER($C184),N($C184)&gt;=0,N($C184)&lt;=168))),"Check inputs",IF(SUMPRODUCT(--($B$2:$B$201=$B184),--($A$2:$A$201=$A184))&gt;1,"Duplicate week","OK")))))</f>
        <v/>
      </c>
    </row>
    <row r="185" spans="1:4" x14ac:dyDescent="0.25">
      <c r="A185" s="15"/>
      <c r="B185" s="12"/>
      <c r="C185" s="16"/>
      <c r="D185" s="14" t="str">
        <f>IF(COUNTA($A185:$C185)=0,"",IF($B185="","Check ID",IF(SUMPRODUCT(--(Technicians!$A$2:$A$26=$B185))&lt;&gt;1,"Check ID",IF(OR(NOT(AND(ISNUMBER($A185),N($A185)&gt;=18264,N($A185)&lt;=73050)),NOT(AND(ISNUMBER($C185),N($C185)&gt;=0,N($C185)&lt;=168))),"Check inputs",IF(SUMPRODUCT(--($B$2:$B$201=$B185),--($A$2:$A$201=$A185))&gt;1,"Duplicate week","OK")))))</f>
        <v/>
      </c>
    </row>
    <row r="186" spans="1:4" x14ac:dyDescent="0.25">
      <c r="A186" s="15"/>
      <c r="B186" s="12"/>
      <c r="C186" s="16"/>
      <c r="D186" s="14" t="str">
        <f>IF(COUNTA($A186:$C186)=0,"",IF($B186="","Check ID",IF(SUMPRODUCT(--(Technicians!$A$2:$A$26=$B186))&lt;&gt;1,"Check ID",IF(OR(NOT(AND(ISNUMBER($A186),N($A186)&gt;=18264,N($A186)&lt;=73050)),NOT(AND(ISNUMBER($C186),N($C186)&gt;=0,N($C186)&lt;=168))),"Check inputs",IF(SUMPRODUCT(--($B$2:$B$201=$B186),--($A$2:$A$201=$A186))&gt;1,"Duplicate week","OK")))))</f>
        <v/>
      </c>
    </row>
    <row r="187" spans="1:4" x14ac:dyDescent="0.25">
      <c r="A187" s="15"/>
      <c r="B187" s="12"/>
      <c r="C187" s="16"/>
      <c r="D187" s="14" t="str">
        <f>IF(COUNTA($A187:$C187)=0,"",IF($B187="","Check ID",IF(SUMPRODUCT(--(Technicians!$A$2:$A$26=$B187))&lt;&gt;1,"Check ID",IF(OR(NOT(AND(ISNUMBER($A187),N($A187)&gt;=18264,N($A187)&lt;=73050)),NOT(AND(ISNUMBER($C187),N($C187)&gt;=0,N($C187)&lt;=168))),"Check inputs",IF(SUMPRODUCT(--($B$2:$B$201=$B187),--($A$2:$A$201=$A187))&gt;1,"Duplicate week","OK")))))</f>
        <v/>
      </c>
    </row>
    <row r="188" spans="1:4" x14ac:dyDescent="0.25">
      <c r="A188" s="15"/>
      <c r="B188" s="12"/>
      <c r="C188" s="16"/>
      <c r="D188" s="14" t="str">
        <f>IF(COUNTA($A188:$C188)=0,"",IF($B188="","Check ID",IF(SUMPRODUCT(--(Technicians!$A$2:$A$26=$B188))&lt;&gt;1,"Check ID",IF(OR(NOT(AND(ISNUMBER($A188),N($A188)&gt;=18264,N($A188)&lt;=73050)),NOT(AND(ISNUMBER($C188),N($C188)&gt;=0,N($C188)&lt;=168))),"Check inputs",IF(SUMPRODUCT(--($B$2:$B$201=$B188),--($A$2:$A$201=$A188))&gt;1,"Duplicate week","OK")))))</f>
        <v/>
      </c>
    </row>
    <row r="189" spans="1:4" x14ac:dyDescent="0.25">
      <c r="A189" s="15"/>
      <c r="B189" s="12"/>
      <c r="C189" s="16"/>
      <c r="D189" s="14" t="str">
        <f>IF(COUNTA($A189:$C189)=0,"",IF($B189="","Check ID",IF(SUMPRODUCT(--(Technicians!$A$2:$A$26=$B189))&lt;&gt;1,"Check ID",IF(OR(NOT(AND(ISNUMBER($A189),N($A189)&gt;=18264,N($A189)&lt;=73050)),NOT(AND(ISNUMBER($C189),N($C189)&gt;=0,N($C189)&lt;=168))),"Check inputs",IF(SUMPRODUCT(--($B$2:$B$201=$B189),--($A$2:$A$201=$A189))&gt;1,"Duplicate week","OK")))))</f>
        <v/>
      </c>
    </row>
    <row r="190" spans="1:4" x14ac:dyDescent="0.25">
      <c r="A190" s="15"/>
      <c r="B190" s="12"/>
      <c r="C190" s="16"/>
      <c r="D190" s="14" t="str">
        <f>IF(COUNTA($A190:$C190)=0,"",IF($B190="","Check ID",IF(SUMPRODUCT(--(Technicians!$A$2:$A$26=$B190))&lt;&gt;1,"Check ID",IF(OR(NOT(AND(ISNUMBER($A190),N($A190)&gt;=18264,N($A190)&lt;=73050)),NOT(AND(ISNUMBER($C190),N($C190)&gt;=0,N($C190)&lt;=168))),"Check inputs",IF(SUMPRODUCT(--($B$2:$B$201=$B190),--($A$2:$A$201=$A190))&gt;1,"Duplicate week","OK")))))</f>
        <v/>
      </c>
    </row>
    <row r="191" spans="1:4" x14ac:dyDescent="0.25">
      <c r="A191" s="15"/>
      <c r="B191" s="12"/>
      <c r="C191" s="16"/>
      <c r="D191" s="14" t="str">
        <f>IF(COUNTA($A191:$C191)=0,"",IF($B191="","Check ID",IF(SUMPRODUCT(--(Technicians!$A$2:$A$26=$B191))&lt;&gt;1,"Check ID",IF(OR(NOT(AND(ISNUMBER($A191),N($A191)&gt;=18264,N($A191)&lt;=73050)),NOT(AND(ISNUMBER($C191),N($C191)&gt;=0,N($C191)&lt;=168))),"Check inputs",IF(SUMPRODUCT(--($B$2:$B$201=$B191),--($A$2:$A$201=$A191))&gt;1,"Duplicate week","OK")))))</f>
        <v/>
      </c>
    </row>
    <row r="192" spans="1:4" x14ac:dyDescent="0.25">
      <c r="A192" s="15"/>
      <c r="B192" s="12"/>
      <c r="C192" s="16"/>
      <c r="D192" s="14" t="str">
        <f>IF(COUNTA($A192:$C192)=0,"",IF($B192="","Check ID",IF(SUMPRODUCT(--(Technicians!$A$2:$A$26=$B192))&lt;&gt;1,"Check ID",IF(OR(NOT(AND(ISNUMBER($A192),N($A192)&gt;=18264,N($A192)&lt;=73050)),NOT(AND(ISNUMBER($C192),N($C192)&gt;=0,N($C192)&lt;=168))),"Check inputs",IF(SUMPRODUCT(--($B$2:$B$201=$B192),--($A$2:$A$201=$A192))&gt;1,"Duplicate week","OK")))))</f>
        <v/>
      </c>
    </row>
    <row r="193" spans="1:4" x14ac:dyDescent="0.25">
      <c r="A193" s="15"/>
      <c r="B193" s="12"/>
      <c r="C193" s="16"/>
      <c r="D193" s="14" t="str">
        <f>IF(COUNTA($A193:$C193)=0,"",IF($B193="","Check ID",IF(SUMPRODUCT(--(Technicians!$A$2:$A$26=$B193))&lt;&gt;1,"Check ID",IF(OR(NOT(AND(ISNUMBER($A193),N($A193)&gt;=18264,N($A193)&lt;=73050)),NOT(AND(ISNUMBER($C193),N($C193)&gt;=0,N($C193)&lt;=168))),"Check inputs",IF(SUMPRODUCT(--($B$2:$B$201=$B193),--($A$2:$A$201=$A193))&gt;1,"Duplicate week","OK")))))</f>
        <v/>
      </c>
    </row>
    <row r="194" spans="1:4" x14ac:dyDescent="0.25">
      <c r="A194" s="15"/>
      <c r="B194" s="12"/>
      <c r="C194" s="16"/>
      <c r="D194" s="14" t="str">
        <f>IF(COUNTA($A194:$C194)=0,"",IF($B194="","Check ID",IF(SUMPRODUCT(--(Technicians!$A$2:$A$26=$B194))&lt;&gt;1,"Check ID",IF(OR(NOT(AND(ISNUMBER($A194),N($A194)&gt;=18264,N($A194)&lt;=73050)),NOT(AND(ISNUMBER($C194),N($C194)&gt;=0,N($C194)&lt;=168))),"Check inputs",IF(SUMPRODUCT(--($B$2:$B$201=$B194),--($A$2:$A$201=$A194))&gt;1,"Duplicate week","OK")))))</f>
        <v/>
      </c>
    </row>
    <row r="195" spans="1:4" x14ac:dyDescent="0.25">
      <c r="A195" s="15"/>
      <c r="B195" s="12"/>
      <c r="C195" s="16"/>
      <c r="D195" s="14" t="str">
        <f>IF(COUNTA($A195:$C195)=0,"",IF($B195="","Check ID",IF(SUMPRODUCT(--(Technicians!$A$2:$A$26=$B195))&lt;&gt;1,"Check ID",IF(OR(NOT(AND(ISNUMBER($A195),N($A195)&gt;=18264,N($A195)&lt;=73050)),NOT(AND(ISNUMBER($C195),N($C195)&gt;=0,N($C195)&lt;=168))),"Check inputs",IF(SUMPRODUCT(--($B$2:$B$201=$B195),--($A$2:$A$201=$A195))&gt;1,"Duplicate week","OK")))))</f>
        <v/>
      </c>
    </row>
    <row r="196" spans="1:4" x14ac:dyDescent="0.25">
      <c r="A196" s="15"/>
      <c r="B196" s="12"/>
      <c r="C196" s="16"/>
      <c r="D196" s="14" t="str">
        <f>IF(COUNTA($A196:$C196)=0,"",IF($B196="","Check ID",IF(SUMPRODUCT(--(Technicians!$A$2:$A$26=$B196))&lt;&gt;1,"Check ID",IF(OR(NOT(AND(ISNUMBER($A196),N($A196)&gt;=18264,N($A196)&lt;=73050)),NOT(AND(ISNUMBER($C196),N($C196)&gt;=0,N($C196)&lt;=168))),"Check inputs",IF(SUMPRODUCT(--($B$2:$B$201=$B196),--($A$2:$A$201=$A196))&gt;1,"Duplicate week","OK")))))</f>
        <v/>
      </c>
    </row>
    <row r="197" spans="1:4" x14ac:dyDescent="0.25">
      <c r="A197" s="15"/>
      <c r="B197" s="12"/>
      <c r="C197" s="16"/>
      <c r="D197" s="14" t="str">
        <f>IF(COUNTA($A197:$C197)=0,"",IF($B197="","Check ID",IF(SUMPRODUCT(--(Technicians!$A$2:$A$26=$B197))&lt;&gt;1,"Check ID",IF(OR(NOT(AND(ISNUMBER($A197),N($A197)&gt;=18264,N($A197)&lt;=73050)),NOT(AND(ISNUMBER($C197),N($C197)&gt;=0,N($C197)&lt;=168))),"Check inputs",IF(SUMPRODUCT(--($B$2:$B$201=$B197),--($A$2:$A$201=$A197))&gt;1,"Duplicate week","OK")))))</f>
        <v/>
      </c>
    </row>
    <row r="198" spans="1:4" x14ac:dyDescent="0.25">
      <c r="A198" s="15"/>
      <c r="B198" s="12"/>
      <c r="C198" s="16"/>
      <c r="D198" s="14" t="str">
        <f>IF(COUNTA($A198:$C198)=0,"",IF($B198="","Check ID",IF(SUMPRODUCT(--(Technicians!$A$2:$A$26=$B198))&lt;&gt;1,"Check ID",IF(OR(NOT(AND(ISNUMBER($A198),N($A198)&gt;=18264,N($A198)&lt;=73050)),NOT(AND(ISNUMBER($C198),N($C198)&gt;=0,N($C198)&lt;=168))),"Check inputs",IF(SUMPRODUCT(--($B$2:$B$201=$B198),--($A$2:$A$201=$A198))&gt;1,"Duplicate week","OK")))))</f>
        <v/>
      </c>
    </row>
    <row r="199" spans="1:4" x14ac:dyDescent="0.25">
      <c r="A199" s="15"/>
      <c r="B199" s="12"/>
      <c r="C199" s="16"/>
      <c r="D199" s="14" t="str">
        <f>IF(COUNTA($A199:$C199)=0,"",IF($B199="","Check ID",IF(SUMPRODUCT(--(Technicians!$A$2:$A$26=$B199))&lt;&gt;1,"Check ID",IF(OR(NOT(AND(ISNUMBER($A199),N($A199)&gt;=18264,N($A199)&lt;=73050)),NOT(AND(ISNUMBER($C199),N($C199)&gt;=0,N($C199)&lt;=168))),"Check inputs",IF(SUMPRODUCT(--($B$2:$B$201=$B199),--($A$2:$A$201=$A199))&gt;1,"Duplicate week","OK")))))</f>
        <v/>
      </c>
    </row>
    <row r="200" spans="1:4" x14ac:dyDescent="0.25">
      <c r="A200" s="15"/>
      <c r="B200" s="12"/>
      <c r="C200" s="16"/>
      <c r="D200" s="14" t="str">
        <f>IF(COUNTA($A200:$C200)=0,"",IF($B200="","Check ID",IF(SUMPRODUCT(--(Technicians!$A$2:$A$26=$B200))&lt;&gt;1,"Check ID",IF(OR(NOT(AND(ISNUMBER($A200),N($A200)&gt;=18264,N($A200)&lt;=73050)),NOT(AND(ISNUMBER($C200),N($C200)&gt;=0,N($C200)&lt;=168))),"Check inputs",IF(SUMPRODUCT(--($B$2:$B$201=$B200),--($A$2:$A$201=$A200))&gt;1,"Duplicate week","OK")))))</f>
        <v/>
      </c>
    </row>
    <row r="201" spans="1:4" x14ac:dyDescent="0.25">
      <c r="A201" s="15"/>
      <c r="B201" s="12"/>
      <c r="C201" s="16"/>
      <c r="D201" s="14" t="str">
        <f>IF(COUNTA($A201:$C201)=0,"",IF($B201="","Check ID",IF(SUMPRODUCT(--(Technicians!$A$2:$A$26=$B201))&lt;&gt;1,"Check ID",IF(OR(NOT(AND(ISNUMBER($A201),N($A201)&gt;=18264,N($A201)&lt;=73050)),NOT(AND(ISNUMBER($C201),N($C201)&gt;=0,N($C201)&lt;=168))),"Check inputs",IF(SUMPRODUCT(--($B$2:$B$201=$B201),--($A$2:$A$201=$A201))&gt;1,"Duplicate week","OK")))))</f>
        <v/>
      </c>
    </row>
  </sheetData>
  <conditionalFormatting sqref="D2:D201">
    <cfRule type="expression" dxfId="4" priority="20">
      <formula>$D2="Check ID"</formula>
    </cfRule>
    <cfRule type="expression" dxfId="5" priority="21">
      <formula>$D2="Check inputs"</formula>
    </cfRule>
    <cfRule type="expression" dxfId="6" priority="22">
      <formula>$D2="Duplicate week"</formula>
    </cfRule>
  </conditionalFormatting>
  <dataValidations count="3">
    <dataValidation type="decimal" allowBlank="1" showErrorMessage="1" errorTitle="Invalid date" error="Enter a week-ending date from 1950 to 2099." sqref="A2:A201">
      <formula1>18264</formula1>
      <formula2>73050</formula2>
    </dataValidation>
    <dataValidation type="list" allowBlank="1" showErrorMessage="1" errorTitle="Unknown Tech ID" error="Pick a Tech ID listed on Technicians, or add the technician there first." sqref="B2:B201">
      <formula1>Technicians!$A$2:$A$26</formula1>
    </dataValidation>
    <dataValidation type="decimal" allowBlank="1" showErrorMessage="1" errorTitle="Invalid hours" error="Enter paid hours from 0 to 168 for the week." sqref="C2:C201">
      <formula1>0</formula1>
      <formula2>168</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howGridLines="0"/>
  </sheetViews>
  <sheetFormatPr defaultRowHeight="15" outlineLevelRow="0" outlineLevelCol="0" x14ac:dyDescent="55"/>
  <cols>
    <col min="1" max="1" width="33" customWidth="1"/>
    <col min="2" max="2" width="14" customWidth="1"/>
    <col min="3" max="3" width="11" customWidth="1"/>
    <col min="4" max="8" width="10" customWidth="1"/>
    <col min="9" max="10" width="11" customWidth="1"/>
    <col min="11" max="11" width="8" customWidth="1"/>
  </cols>
  <sheetData>
    <row r="1" spans="1:11" x14ac:dyDescent="0.25">
      <c r="A1" s="18" t="s">
        <v>0</v>
      </c>
      <c r="B1" s="18"/>
      <c r="C1" s="18"/>
      <c r="D1" s="18"/>
      <c r="E1" s="18"/>
      <c r="F1" s="18"/>
      <c r="G1" s="18"/>
      <c r="H1" s="18"/>
      <c r="I1" s="18"/>
      <c r="J1" s="18"/>
      <c r="K1" s="18"/>
    </row>
    <row r="2" spans="1:11" x14ac:dyDescent="0.25">
      <c r="A2" s="19" t="s">
        <v>92</v>
      </c>
      <c r="B2" s="19"/>
      <c r="C2" s="19"/>
      <c r="D2" s="19"/>
      <c r="E2" s="19"/>
      <c r="F2" s="19"/>
      <c r="G2" s="19"/>
      <c r="H2" s="19"/>
      <c r="I2" s="19"/>
      <c r="J2" s="19"/>
      <c r="K2" s="19"/>
    </row>
    <row r="3" ht="30" customHeight="1" spans="1:11" x14ac:dyDescent="0.25">
      <c r="A3" s="11" t="s">
        <v>93</v>
      </c>
      <c r="B3" s="11" t="s">
        <v>94</v>
      </c>
      <c r="C3" s="11" t="s">
        <v>95</v>
      </c>
      <c r="D3" s="11"/>
      <c r="E3" s="11"/>
      <c r="F3" s="11"/>
      <c r="G3" s="11"/>
      <c r="H3" s="11"/>
      <c r="I3" s="11"/>
      <c r="J3" s="11"/>
      <c r="K3" s="11"/>
    </row>
    <row r="4" spans="1:11" x14ac:dyDescent="0.25">
      <c r="A4" s="20" t="s">
        <v>96</v>
      </c>
      <c r="B4" s="21">
        <v>46321</v>
      </c>
      <c r="C4" s="7" t="s">
        <v>97</v>
      </c>
      <c r="D4" s="7"/>
      <c r="E4" s="7"/>
      <c r="F4" s="7"/>
      <c r="G4" s="7"/>
      <c r="H4" s="7"/>
      <c r="I4" s="7"/>
      <c r="J4" s="7"/>
      <c r="K4" s="7"/>
    </row>
    <row r="5" spans="1:11" x14ac:dyDescent="0.25">
      <c r="A5" s="20" t="s">
        <v>98</v>
      </c>
      <c r="B5" s="21">
        <v>46327</v>
      </c>
      <c r="C5" s="7" t="s">
        <v>99</v>
      </c>
      <c r="D5" s="7"/>
      <c r="E5" s="7"/>
      <c r="F5" s="7"/>
      <c r="G5" s="7"/>
      <c r="H5" s="7"/>
      <c r="I5" s="7"/>
      <c r="J5" s="7"/>
      <c r="K5" s="7"/>
    </row>
    <row r="6" spans="1:11" x14ac:dyDescent="0.25">
      <c r="A6" s="20" t="s">
        <v>100</v>
      </c>
      <c r="B6" s="22">
        <v>0.8</v>
      </c>
      <c r="C6" s="7" t="s">
        <v>101</v>
      </c>
      <c r="D6" s="7"/>
      <c r="E6" s="7"/>
      <c r="F6" s="7"/>
      <c r="G6" s="7"/>
      <c r="H6" s="7"/>
      <c r="I6" s="7"/>
      <c r="J6" s="7"/>
      <c r="K6" s="7"/>
    </row>
    <row r="7" spans="1:11" x14ac:dyDescent="0.25">
      <c r="A7" s="20" t="s">
        <v>102</v>
      </c>
      <c r="B7" s="22">
        <v>0.1</v>
      </c>
      <c r="C7" s="7" t="s">
        <v>103</v>
      </c>
      <c r="D7" s="7"/>
      <c r="E7" s="7"/>
      <c r="F7" s="7"/>
      <c r="G7" s="7"/>
      <c r="H7" s="7"/>
      <c r="I7" s="7"/>
      <c r="J7" s="7"/>
      <c r="K7" s="7"/>
    </row>
    <row r="8" spans="1:11" x14ac:dyDescent="0.25">
      <c r="A8" s="20" t="s">
        <v>104</v>
      </c>
      <c r="B8" s="22">
        <v>0.65</v>
      </c>
      <c r="C8" s="7" t="s">
        <v>101</v>
      </c>
      <c r="D8" s="7"/>
      <c r="E8" s="7"/>
      <c r="F8" s="7"/>
      <c r="G8" s="7"/>
      <c r="H8" s="7"/>
      <c r="I8" s="7"/>
      <c r="J8" s="7"/>
      <c r="K8" s="7"/>
    </row>
    <row r="9" spans="1:11" x14ac:dyDescent="0.25">
      <c r="A9" s="20" t="s">
        <v>105</v>
      </c>
      <c r="B9" s="23">
        <v>4</v>
      </c>
      <c r="C9" s="7" t="s">
        <v>103</v>
      </c>
      <c r="D9" s="7"/>
      <c r="E9" s="7"/>
      <c r="F9" s="7"/>
      <c r="G9" s="7"/>
      <c r="H9" s="7"/>
      <c r="I9" s="7"/>
      <c r="J9" s="7"/>
      <c r="K9" s="7"/>
    </row>
    <row r="10" ht="32" customHeight="1" spans="1:11" x14ac:dyDescent="0.25">
      <c r="A10" s="24" t="s">
        <v>106</v>
      </c>
      <c r="B10" s="25" t="str">
        <f>IF(COUNTIFS(Hours!$D$2:$D$201,"OK",Hours!$A$2:$A$201,"&gt;="&amp;$B$4,Hours!$A$2:$A$201,"&lt;="&amp;$B$5)=0,"No pay weeks in range",IF(_xlfn.MINIFS(Hours!$A$2:$A$201,Hours!$D$2:$D$201,"OK",Hours!$A$2:$A$201,"&gt;="&amp;$B$4,Hours!$A$2:$A$201,"&lt;="&amp;$B$5)=_xlfn.MAXIFS(Hours!$A$2:$A$201,Hours!$D$2:$D$201,"OK",Hours!$A$2:$A$201,"&gt;="&amp;$B$4,Hours!$A$2:$A$201,"&lt;="&amp;$B$5),TEXT(_xlfn.MINIFS(Hours!$A$2:$A$201,Hours!$D$2:$D$201,"OK",Hours!$A$2:$A$201,"&gt;="&amp;$B$4,Hours!$A$2:$A$201,"&lt;="&amp;$B$5),"yyyy-mm-dd"),TEXT(_xlfn.MINIFS(Hours!$A$2:$A$201,Hours!$D$2:$D$201,"OK",Hours!$A$2:$A$201,"&gt;="&amp;$B$4,Hours!$A$2:$A$201,"&lt;="&amp;$B$5),"yyyy-mm-dd")&amp;" to "&amp;TEXT(_xlfn.MAXIFS(Hours!$A$2:$A$201,Hours!$D$2:$D$201,"OK",Hours!$A$2:$A$201,"&gt;="&amp;$B$4,Hours!$A$2:$A$201,"&lt;="&amp;$B$5),"yyyy-mm-dd")))</f>
        <v>2026-11-01</v>
      </c>
      <c r="C10" s="7" t="s">
        <v>107</v>
      </c>
      <c r="D10" s="7"/>
      <c r="E10" s="7"/>
      <c r="F10" s="7"/>
      <c r="G10" s="7"/>
      <c r="H10" s="7"/>
      <c r="I10" s="7"/>
      <c r="J10" s="7"/>
      <c r="K10" s="7"/>
    </row>
    <row r="11" spans="1:11" x14ac:dyDescent="0.25">
      <c r="A11" s="24" t="s">
        <v>108</v>
      </c>
      <c r="B11" s="26">
        <f>SUM(B25:B49)</f>
        <v>22</v>
      </c>
      <c r="C11" s="7" t="s">
        <v>109</v>
      </c>
      <c r="D11" s="7"/>
      <c r="E11" s="7"/>
      <c r="F11" s="7"/>
      <c r="G11" s="7"/>
      <c r="H11" s="7"/>
      <c r="I11" s="7"/>
      <c r="J11" s="7"/>
      <c r="K11" s="7"/>
    </row>
    <row r="12" spans="1:11" x14ac:dyDescent="0.25">
      <c r="A12" s="24" t="s">
        <v>8</v>
      </c>
      <c r="B12" s="26">
        <f>COUNTIFS(Jobs!$J$2:$J$1001,"OK",Jobs!$B$2:$B$1001,"&gt;="&amp;$B$4,Jobs!$B$2:$B$1001,"&lt;="&amp;$B$5)</f>
        <v>22</v>
      </c>
      <c r="C12" s="7" t="s">
        <v>110</v>
      </c>
      <c r="D12" s="7"/>
      <c r="E12" s="7"/>
      <c r="F12" s="7"/>
      <c r="G12" s="7"/>
      <c r="H12" s="7"/>
      <c r="I12" s="7"/>
      <c r="J12" s="7"/>
      <c r="K12" s="7"/>
    </row>
    <row r="13" spans="1:11" x14ac:dyDescent="0.25">
      <c r="A13" s="24" t="s">
        <v>14</v>
      </c>
      <c r="B13" s="27">
        <f>IF($B$23&gt;0,"Check data",IF(B12=0,"n/a",COUNTIFS(Jobs!$J$2:$J$1001,"OK",Jobs!$B$2:$B$1001,"&gt;="&amp;$B$4,Jobs!$B$2:$B$1001,"&lt;="&amp;$B$5,Jobs!$E$2:$E$1001,"Yes")/B12))</f>
        <v>0.818181818181818</v>
      </c>
      <c r="C13" s="7" t="s">
        <v>111</v>
      </c>
      <c r="D13" s="7"/>
      <c r="E13" s="7"/>
      <c r="F13" s="7"/>
      <c r="G13" s="7"/>
      <c r="H13" s="7"/>
      <c r="I13" s="7"/>
      <c r="J13" s="7"/>
      <c r="K13" s="7"/>
    </row>
    <row r="14" spans="1:11" x14ac:dyDescent="0.25">
      <c r="A14" s="24" t="s">
        <v>112</v>
      </c>
      <c r="B14" s="26">
        <f>COUNTIFS(Jobs!$J$2:$J$1001,"OK",Jobs!$B$2:$B$1001,"&gt;="&amp;$B$4,Jobs!$B$2:$B$1001,"&lt;="&amp;$B$5,Jobs!$F$2:$F$1001,"Yes")</f>
        <v>3</v>
      </c>
      <c r="C14" s="7" t="s">
        <v>113</v>
      </c>
      <c r="D14" s="7"/>
      <c r="E14" s="7"/>
      <c r="F14" s="7"/>
      <c r="G14" s="7"/>
      <c r="H14" s="7"/>
      <c r="I14" s="7"/>
      <c r="J14" s="7"/>
      <c r="K14" s="7"/>
    </row>
    <row r="15" spans="1:11" x14ac:dyDescent="0.25">
      <c r="A15" s="24" t="s">
        <v>16</v>
      </c>
      <c r="B15" s="27">
        <f>IF($B$23&gt;0,"Check data",IF(B12=0,"n/a",B14/B12))</f>
        <v>0.136363636363636</v>
      </c>
      <c r="C15" s="7" t="s">
        <v>114</v>
      </c>
      <c r="D15" s="7"/>
      <c r="E15" s="7"/>
      <c r="F15" s="7"/>
      <c r="G15" s="7"/>
      <c r="H15" s="7"/>
      <c r="I15" s="7"/>
      <c r="J15" s="7"/>
      <c r="K15" s="7"/>
    </row>
    <row r="16" spans="1:11" x14ac:dyDescent="0.25">
      <c r="A16" s="24" t="s">
        <v>115</v>
      </c>
      <c r="B16" s="28">
        <f>IF($B$23&gt;0,"Check data",IF(COUNTIFS(Jobs!$J$2:$J$1001,"OK",Jobs!$B$2:$B$1001,"&gt;="&amp;$B$4,Jobs!$B$2:$B$1001,"&lt;="&amp;$B$5,Jobs!$D$2:$D$1001,"Repair")=0,"n/a",SUMIFS(Jobs!$G$2:$G$1001,Jobs!$J$2:$J$1001,"OK",Jobs!$B$2:$B$1001,"&gt;="&amp;$B$4,Jobs!$B$2:$B$1001,"&lt;="&amp;$B$5,Jobs!$D$2:$D$1001,"Repair")/COUNTIFS(Jobs!$J$2:$J$1001,"OK",Jobs!$B$2:$B$1001,"&gt;="&amp;$B$4,Jobs!$B$2:$B$1001,"&lt;="&amp;$B$5,Jobs!$D$2:$D$1001,"Repair")))</f>
        <v>3.15384615384615</v>
      </c>
      <c r="C16" s="7" t="s">
        <v>116</v>
      </c>
      <c r="D16" s="7"/>
      <c r="E16" s="7"/>
      <c r="F16" s="7"/>
      <c r="G16" s="7"/>
      <c r="H16" s="7"/>
      <c r="I16" s="7"/>
      <c r="J16" s="7"/>
      <c r="K16" s="7"/>
    </row>
    <row r="17" spans="1:11" x14ac:dyDescent="0.25">
      <c r="A17" s="24" t="s">
        <v>60</v>
      </c>
      <c r="B17" s="28">
        <f>SUMIFS(Jobs!$H$2:$H$1001,Jobs!$J$2:$J$1001,"OK",Jobs!$B$2:$B$1001,"&gt;="&amp;$B$4,Jobs!$B$2:$B$1001,"&lt;="&amp;$B$5)</f>
        <v>104</v>
      </c>
      <c r="C17" s="7" t="s">
        <v>117</v>
      </c>
      <c r="D17" s="7"/>
      <c r="E17" s="7"/>
      <c r="F17" s="7"/>
      <c r="G17" s="7"/>
      <c r="H17" s="7"/>
      <c r="I17" s="7"/>
      <c r="J17" s="7"/>
      <c r="K17" s="7"/>
    </row>
    <row r="18" spans="1:11" x14ac:dyDescent="0.25">
      <c r="A18" s="24" t="s">
        <v>118</v>
      </c>
      <c r="B18" s="28">
        <f>SUMIFS(Hours!$C$2:$C$201,Hours!$D$2:$D$201,"OK",Hours!$A$2:$A$201,"&gt;="&amp;$B$4,Hours!$A$2:$A$201,"&lt;="&amp;$B$5)</f>
        <v>158</v>
      </c>
      <c r="C18" s="7" t="s">
        <v>119</v>
      </c>
      <c r="D18" s="7"/>
      <c r="E18" s="7"/>
      <c r="F18" s="7"/>
      <c r="G18" s="7"/>
      <c r="H18" s="7"/>
      <c r="I18" s="7"/>
      <c r="J18" s="7"/>
      <c r="K18" s="7"/>
    </row>
    <row r="19" spans="1:11" x14ac:dyDescent="0.25">
      <c r="A19" s="24" t="s">
        <v>20</v>
      </c>
      <c r="B19" s="27">
        <f>IF($B$23&gt;0,"Check data",IF(B18=0,"n/a",B17/B18))</f>
        <v>0.658227848101266</v>
      </c>
      <c r="C19" s="7" t="s">
        <v>120</v>
      </c>
      <c r="D19" s="7"/>
      <c r="E19" s="7"/>
      <c r="F19" s="7"/>
      <c r="G19" s="7"/>
      <c r="H19" s="7"/>
      <c r="I19" s="7"/>
      <c r="J19" s="7"/>
      <c r="K19" s="7"/>
    </row>
    <row r="20" spans="1:11" x14ac:dyDescent="0.25">
      <c r="A20" s="24" t="s">
        <v>61</v>
      </c>
      <c r="B20" s="29">
        <f>IF($B$23&gt;0,"Check data",SUMIFS(Jobs!$I$2:$I$1001,Jobs!$J$2:$J$1001,"OK",Jobs!$B$2:$B$1001,"&gt;="&amp;$B$4,Jobs!$B$2:$B$1001,"&lt;="&amp;$B$5))</f>
        <v>26655</v>
      </c>
      <c r="C20" s="7" t="s">
        <v>121</v>
      </c>
      <c r="D20" s="7"/>
      <c r="E20" s="7"/>
      <c r="F20" s="7"/>
      <c r="G20" s="7"/>
      <c r="H20" s="7"/>
      <c r="I20" s="7"/>
      <c r="J20" s="7"/>
      <c r="K20" s="7"/>
    </row>
    <row r="21" spans="1:11" x14ac:dyDescent="0.25">
      <c r="A21" s="24" t="s">
        <v>22</v>
      </c>
      <c r="B21" s="30">
        <f>IF($B$23&gt;0,"Check data",IF(COUNTIF(H25:H49,"&gt;0")=0,"n/a",B20/COUNTIF(H25:H49,"&gt;0")))</f>
        <v>6663.75</v>
      </c>
      <c r="C21" s="7" t="s">
        <v>122</v>
      </c>
      <c r="D21" s="7"/>
      <c r="E21" s="7"/>
      <c r="F21" s="7"/>
      <c r="G21" s="7"/>
      <c r="H21" s="7"/>
      <c r="I21" s="7"/>
      <c r="J21" s="7"/>
      <c r="K21" s="7"/>
    </row>
    <row r="22" spans="1:11" x14ac:dyDescent="0.25">
      <c r="A22" s="24" t="s">
        <v>123</v>
      </c>
      <c r="B22" s="26">
        <f>SUM(K25:K49)</f>
        <v>6</v>
      </c>
      <c r="C22" s="7" t="s">
        <v>124</v>
      </c>
      <c r="D22" s="7"/>
      <c r="E22" s="7"/>
      <c r="F22" s="7"/>
      <c r="G22" s="7"/>
      <c r="H22" s="7"/>
      <c r="I22" s="7"/>
      <c r="J22" s="7"/>
      <c r="K22" s="7"/>
    </row>
    <row r="23" ht="30" customHeight="1" spans="1:11" x14ac:dyDescent="0.25">
      <c r="A23" s="24" t="s">
        <v>125</v>
      </c>
      <c r="B23" s="26">
        <f>SUMPRODUCT((Technicians!$C$2:$C$26&lt;&gt;"")*(Technicians!$C$2:$C$26&lt;&gt;"OK"))+SUMPRODUCT((Jobs!$J$2:$J$1001&lt;&gt;"")*(Jobs!$J$2:$J$1001&lt;&gt;"OK"))+SUMPRODUCT((Hours!$D$2:$D$201&lt;&gt;"")*(Hours!$D$2:$D$201&lt;&gt;"OK"))</f>
        <v>0</v>
      </c>
      <c r="C23" s="7" t="s">
        <v>126</v>
      </c>
      <c r="D23" s="7"/>
      <c r="E23" s="7"/>
      <c r="F23" s="7"/>
      <c r="G23" s="7"/>
      <c r="H23" s="7"/>
      <c r="I23" s="7"/>
      <c r="J23" s="7"/>
      <c r="K23" s="7"/>
    </row>
    <row r="24" ht="34" customHeight="1" spans="1:11" x14ac:dyDescent="0.25">
      <c r="A24" s="11" t="s">
        <v>43</v>
      </c>
      <c r="B24" s="11" t="s">
        <v>8</v>
      </c>
      <c r="C24" s="11" t="s">
        <v>14</v>
      </c>
      <c r="D24" s="11" t="s">
        <v>112</v>
      </c>
      <c r="E24" s="11" t="s">
        <v>16</v>
      </c>
      <c r="F24" s="11" t="s">
        <v>115</v>
      </c>
      <c r="G24" s="11" t="s">
        <v>60</v>
      </c>
      <c r="H24" s="11" t="s">
        <v>118</v>
      </c>
      <c r="I24" s="11" t="s">
        <v>20</v>
      </c>
      <c r="J24" s="11" t="s">
        <v>61</v>
      </c>
      <c r="K24" s="11" t="s">
        <v>127</v>
      </c>
    </row>
    <row r="25" spans="1:11" x14ac:dyDescent="0.25">
      <c r="A25" s="14" t="str">
        <f>IF(Technicians!$A$2="","",Technicians!$A$2)</f>
        <v>T-01</v>
      </c>
      <c r="B25" s="31">
        <f>IF($A25="","",SUMPRODUCT(--(Jobs!$C$2:$C$1001=$A25),--(Jobs!$B$2:$B$1001&gt;=$B$4),--(Jobs!$B$2:$B$1001&lt;=$B$5),--(Jobs!$J$2:$J$1001&lt;&gt;"Check inputs")))</f>
        <v>6</v>
      </c>
      <c r="C25" s="32">
        <f>IF($A25="","",IF(B25=0,"n/a",SUMPRODUCT(--(Jobs!$C$2:$C$1001=$A25),--(Jobs!$B$2:$B$1001&gt;=$B$4),--(Jobs!$B$2:$B$1001&lt;=$B$5),--(Jobs!$J$2:$J$1001&lt;&gt;"Check inputs"),--(Jobs!$E$2:$E$1001="Yes"))/B25))</f>
        <v>0.833333333333333</v>
      </c>
      <c r="D25" s="31">
        <f>IF($A25="","",SUMPRODUCT(--(Jobs!$C$2:$C$1001=$A25),--(Jobs!$B$2:$B$1001&gt;=$B$4),--(Jobs!$B$2:$B$1001&lt;=$B$5),--(Jobs!$J$2:$J$1001&lt;&gt;"Check inputs"),--(Jobs!$F$2:$F$1001="Yes")))</f>
        <v>1</v>
      </c>
      <c r="E25" s="32">
        <f>IF($A25="","",IF(B25=0,"n/a",D25/B25))</f>
        <v>0.166666666666667</v>
      </c>
      <c r="F25" s="33">
        <f>IF($A25="","",IF(SUMPRODUCT(--(Jobs!$C$2:$C$1001=$A25),--(Jobs!$B$2:$B$1001&gt;=$B$4),--(Jobs!$B$2:$B$1001&lt;=$B$5),--(Jobs!$J$2:$J$1001&lt;&gt;"Check inputs"),--(Jobs!$D$2:$D$1001="Repair"))=0,"n/a",SUMPRODUCT(--(Jobs!$C$2:$C$1001=$A25),--(Jobs!$B$2:$B$1001&gt;=$B$4),--(Jobs!$B$2:$B$1001&lt;=$B$5),--(Jobs!$J$2:$J$1001&lt;&gt;"Check inputs"),--(Jobs!$D$2:$D$1001="Repair"),Jobs!$G$2:$G$1001)/SUMPRODUCT(--(Jobs!$C$2:$C$1001=$A25),--(Jobs!$B$2:$B$1001&gt;=$B$4),--(Jobs!$B$2:$B$1001&lt;=$B$5),--(Jobs!$J$2:$J$1001&lt;&gt;"Check inputs"),--(Jobs!$D$2:$D$1001="Repair"))))</f>
        <v>2.875</v>
      </c>
      <c r="G25" s="33">
        <f>IF($A25="","",SUMPRODUCT(--(Jobs!$C$2:$C$1001=$A25),--(Jobs!$B$2:$B$1001&gt;=$B$4),--(Jobs!$B$2:$B$1001&lt;=$B$5),--(Jobs!$J$2:$J$1001&lt;&gt;"Check inputs"),Jobs!$H$2:$H$1001))</f>
        <v>27.5</v>
      </c>
      <c r="H25" s="33">
        <f>IF($A25="","",SUMPRODUCT(--(Hours!$B$2:$B$201=$A25),--(Hours!$A$2:$A$201&gt;=$B$4),--(Hours!$A$2:$A$201&lt;=$B$5),--(Hours!$D$2:$D$201&lt;&gt;"Duplicate week"),--(Hours!$D$2:$D$201&lt;&gt;"Check inputs"),Hours!$C$2:$C$201))</f>
        <v>40</v>
      </c>
      <c r="I25" s="32">
        <f>IF($A25="","",IF(H25=0,"n/a",G25/H25))</f>
        <v>0.6875</v>
      </c>
      <c r="J25" s="34">
        <f>IF($A25="","",SUMPRODUCT(--(Jobs!$C$2:$C$1001=$A25),--(Jobs!$B$2:$B$1001&gt;=$B$4),--(Jobs!$B$2:$B$1001&lt;=$B$5),--(Jobs!$J$2:$J$1001&lt;&gt;"Check inputs"),Jobs!$I$2:$I$1001))</f>
        <v>7410</v>
      </c>
      <c r="K25" s="35">
        <f>IF($A25="","",IF(ISNUMBER(C25),--(C25&lt;$B$6),0)+IF(ISNUMBER(E25),--(E25&gt;$B$7),0)+IF(ISNUMBER(F25),--(F25&gt;$B$9),0)+IF(ISNUMBER(I25),--(I25&lt;$B$8),0))</f>
        <v>1</v>
      </c>
    </row>
    <row r="26" spans="1:11" x14ac:dyDescent="0.25">
      <c r="A26" s="14" t="str">
        <f>IF(Technicians!$A$3="","",Technicians!$A$3)</f>
        <v>T-02</v>
      </c>
      <c r="B26" s="31">
        <f>IF($A26="","",SUMPRODUCT(--(Jobs!$C$2:$C$1001=$A26),--(Jobs!$B$2:$B$1001&gt;=$B$4),--(Jobs!$B$2:$B$1001&lt;=$B$5),--(Jobs!$J$2:$J$1001&lt;&gt;"Check inputs")))</f>
        <v>5</v>
      </c>
      <c r="C26" s="32">
        <f>IF($A26="","",IF(B26=0,"n/a",SUMPRODUCT(--(Jobs!$C$2:$C$1001=$A26),--(Jobs!$B$2:$B$1001&gt;=$B$4),--(Jobs!$B$2:$B$1001&lt;=$B$5),--(Jobs!$J$2:$J$1001&lt;&gt;"Check inputs"),--(Jobs!$E$2:$E$1001="Yes"))/B26))</f>
        <v>0.8</v>
      </c>
      <c r="D26" s="31">
        <f>IF($A26="","",SUMPRODUCT(--(Jobs!$C$2:$C$1001=$A26),--(Jobs!$B$2:$B$1001&gt;=$B$4),--(Jobs!$B$2:$B$1001&lt;=$B$5),--(Jobs!$J$2:$J$1001&lt;&gt;"Check inputs"),--(Jobs!$F$2:$F$1001="Yes")))</f>
        <v>1</v>
      </c>
      <c r="E26" s="32">
        <f>IF($A26="","",IF(B26=0,"n/a",D26/B26))</f>
        <v>0.2</v>
      </c>
      <c r="F26" s="33">
        <f>IF($A26="","",IF(SUMPRODUCT(--(Jobs!$C$2:$C$1001=$A26),--(Jobs!$B$2:$B$1001&gt;=$B$4),--(Jobs!$B$2:$B$1001&lt;=$B$5),--(Jobs!$J$2:$J$1001&lt;&gt;"Check inputs"),--(Jobs!$D$2:$D$1001="Repair"))=0,"n/a",SUMPRODUCT(--(Jobs!$C$2:$C$1001=$A26),--(Jobs!$B$2:$B$1001&gt;=$B$4),--(Jobs!$B$2:$B$1001&lt;=$B$5),--(Jobs!$J$2:$J$1001&lt;&gt;"Check inputs"),--(Jobs!$D$2:$D$1001="Repair"),Jobs!$G$2:$G$1001)/SUMPRODUCT(--(Jobs!$C$2:$C$1001=$A26),--(Jobs!$B$2:$B$1001&gt;=$B$4),--(Jobs!$B$2:$B$1001&lt;=$B$5),--(Jobs!$J$2:$J$1001&lt;&gt;"Check inputs"),--(Jobs!$D$2:$D$1001="Repair"))))</f>
        <v>3.33333333333333</v>
      </c>
      <c r="G26" s="33">
        <f>IF($A26="","",SUMPRODUCT(--(Jobs!$C$2:$C$1001=$A26),--(Jobs!$B$2:$B$1001&gt;=$B$4),--(Jobs!$B$2:$B$1001&lt;=$B$5),--(Jobs!$J$2:$J$1001&lt;&gt;"Check inputs"),Jobs!$H$2:$H$1001))</f>
        <v>30.5</v>
      </c>
      <c r="H26" s="33">
        <f>IF($A26="","",SUMPRODUCT(--(Hours!$B$2:$B$201=$A26),--(Hours!$A$2:$A$201&gt;=$B$4),--(Hours!$A$2:$A$201&lt;=$B$5),--(Hours!$D$2:$D$201&lt;&gt;"Duplicate week"),--(Hours!$D$2:$D$201&lt;&gt;"Check inputs"),Hours!$C$2:$C$201))</f>
        <v>42</v>
      </c>
      <c r="I26" s="32">
        <f>IF($A26="","",IF(H26=0,"n/a",G26/H26))</f>
        <v>0.726190476190476</v>
      </c>
      <c r="J26" s="34">
        <f>IF($A26="","",SUMPRODUCT(--(Jobs!$C$2:$C$1001=$A26),--(Jobs!$B$2:$B$1001&gt;=$B$4),--(Jobs!$B$2:$B$1001&lt;=$B$5),--(Jobs!$J$2:$J$1001&lt;&gt;"Check inputs"),Jobs!$I$2:$I$1001))</f>
        <v>8620</v>
      </c>
      <c r="K26" s="35">
        <f>IF($A26="","",IF(ISNUMBER(C26),--(C26&lt;$B$6),0)+IF(ISNUMBER(E26),--(E26&gt;$B$7),0)+IF(ISNUMBER(F26),--(F26&gt;$B$9),0)+IF(ISNUMBER(I26),--(I26&lt;$B$8),0))</f>
        <v>1</v>
      </c>
    </row>
    <row r="27" spans="1:11" x14ac:dyDescent="0.25">
      <c r="A27" s="14" t="str">
        <f>IF(Technicians!$A$4="","",Technicians!$A$4)</f>
        <v>T-03</v>
      </c>
      <c r="B27" s="31">
        <f>IF($A27="","",SUMPRODUCT(--(Jobs!$C$2:$C$1001=$A27),--(Jobs!$B$2:$B$1001&gt;=$B$4),--(Jobs!$B$2:$B$1001&lt;=$B$5),--(Jobs!$J$2:$J$1001&lt;&gt;"Check inputs")))</f>
        <v>7</v>
      </c>
      <c r="C27" s="32">
        <f>IF($A27="","",IF(B27=0,"n/a",SUMPRODUCT(--(Jobs!$C$2:$C$1001=$A27),--(Jobs!$B$2:$B$1001&gt;=$B$4),--(Jobs!$B$2:$B$1001&lt;=$B$5),--(Jobs!$J$2:$J$1001&lt;&gt;"Check inputs"),--(Jobs!$E$2:$E$1001="Yes"))/B27))</f>
        <v>1</v>
      </c>
      <c r="D27" s="31">
        <f>IF($A27="","",SUMPRODUCT(--(Jobs!$C$2:$C$1001=$A27),--(Jobs!$B$2:$B$1001&gt;=$B$4),--(Jobs!$B$2:$B$1001&lt;=$B$5),--(Jobs!$J$2:$J$1001&lt;&gt;"Check inputs"),--(Jobs!$F$2:$F$1001="Yes")))</f>
        <v>0</v>
      </c>
      <c r="E27" s="32">
        <f>IF($A27="","",IF(B27=0,"n/a",D27/B27))</f>
        <v>0</v>
      </c>
      <c r="F27" s="33">
        <f>IF($A27="","",IF(SUMPRODUCT(--(Jobs!$C$2:$C$1001=$A27),--(Jobs!$B$2:$B$1001&gt;=$B$4),--(Jobs!$B$2:$B$1001&lt;=$B$5),--(Jobs!$J$2:$J$1001&lt;&gt;"Check inputs"),--(Jobs!$D$2:$D$1001="Repair"))=0,"n/a",SUMPRODUCT(--(Jobs!$C$2:$C$1001=$A27),--(Jobs!$B$2:$B$1001&gt;=$B$4),--(Jobs!$B$2:$B$1001&lt;=$B$5),--(Jobs!$J$2:$J$1001&lt;&gt;"Check inputs"),--(Jobs!$D$2:$D$1001="Repair"),Jobs!$G$2:$G$1001)/SUMPRODUCT(--(Jobs!$C$2:$C$1001=$A27),--(Jobs!$B$2:$B$1001&gt;=$B$4),--(Jobs!$B$2:$B$1001&lt;=$B$5),--(Jobs!$J$2:$J$1001&lt;&gt;"Check inputs"),--(Jobs!$D$2:$D$1001="Repair"))))</f>
        <v>2</v>
      </c>
      <c r="G27" s="33">
        <f>IF($A27="","",SUMPRODUCT(--(Jobs!$C$2:$C$1001=$A27),--(Jobs!$B$2:$B$1001&gt;=$B$4),--(Jobs!$B$2:$B$1001&lt;=$B$5),--(Jobs!$J$2:$J$1001&lt;&gt;"Check inputs"),Jobs!$H$2:$H$1001))</f>
        <v>16</v>
      </c>
      <c r="H27" s="33">
        <f>IF($A27="","",SUMPRODUCT(--(Hours!$B$2:$B$201=$A27),--(Hours!$A$2:$A$201&gt;=$B$4),--(Hours!$A$2:$A$201&lt;=$B$5),--(Hours!$D$2:$D$201&lt;&gt;"Duplicate week"),--(Hours!$D$2:$D$201&lt;&gt;"Check inputs"),Hours!$C$2:$C$201))</f>
        <v>40</v>
      </c>
      <c r="I27" s="32">
        <f>IF($A27="","",IF(H27=0,"n/a",G27/H27))</f>
        <v>0.4</v>
      </c>
      <c r="J27" s="34">
        <f>IF($A27="","",SUMPRODUCT(--(Jobs!$C$2:$C$1001=$A27),--(Jobs!$B$2:$B$1001&gt;=$B$4),--(Jobs!$B$2:$B$1001&lt;=$B$5),--(Jobs!$J$2:$J$1001&lt;&gt;"Check inputs"),Jobs!$I$2:$I$1001))</f>
        <v>2215</v>
      </c>
      <c r="K27" s="35">
        <f>IF($A27="","",IF(ISNUMBER(C27),--(C27&lt;$B$6),0)+IF(ISNUMBER(E27),--(E27&gt;$B$7),0)+IF(ISNUMBER(F27),--(F27&gt;$B$9),0)+IF(ISNUMBER(I27),--(I27&lt;$B$8),0))</f>
        <v>1</v>
      </c>
    </row>
    <row r="28" spans="1:11" x14ac:dyDescent="0.25">
      <c r="A28" s="14" t="str">
        <f>IF(Technicians!$A$5="","",Technicians!$A$5)</f>
        <v>T-04</v>
      </c>
      <c r="B28" s="31">
        <f>IF($A28="","",SUMPRODUCT(--(Jobs!$C$2:$C$1001=$A28),--(Jobs!$B$2:$B$1001&gt;=$B$4),--(Jobs!$B$2:$B$1001&lt;=$B$5),--(Jobs!$J$2:$J$1001&lt;&gt;"Check inputs")))</f>
        <v>4</v>
      </c>
      <c r="C28" s="32">
        <f>IF($A28="","",IF(B28=0,"n/a",SUMPRODUCT(--(Jobs!$C$2:$C$1001=$A28),--(Jobs!$B$2:$B$1001&gt;=$B$4),--(Jobs!$B$2:$B$1001&lt;=$B$5),--(Jobs!$J$2:$J$1001&lt;&gt;"Check inputs"),--(Jobs!$E$2:$E$1001="Yes"))/B28))</f>
        <v>0.5</v>
      </c>
      <c r="D28" s="31">
        <f>IF($A28="","",SUMPRODUCT(--(Jobs!$C$2:$C$1001=$A28),--(Jobs!$B$2:$B$1001&gt;=$B$4),--(Jobs!$B$2:$B$1001&lt;=$B$5),--(Jobs!$J$2:$J$1001&lt;&gt;"Check inputs"),--(Jobs!$F$2:$F$1001="Yes")))</f>
        <v>1</v>
      </c>
      <c r="E28" s="32">
        <f>IF($A28="","",IF(B28=0,"n/a",D28/B28))</f>
        <v>0.25</v>
      </c>
      <c r="F28" s="33">
        <f>IF($A28="","",IF(SUMPRODUCT(--(Jobs!$C$2:$C$1001=$A28),--(Jobs!$B$2:$B$1001&gt;=$B$4),--(Jobs!$B$2:$B$1001&lt;=$B$5),--(Jobs!$J$2:$J$1001&lt;&gt;"Check inputs"),--(Jobs!$D$2:$D$1001="Repair"))=0,"n/a",SUMPRODUCT(--(Jobs!$C$2:$C$1001=$A28),--(Jobs!$B$2:$B$1001&gt;=$B$4),--(Jobs!$B$2:$B$1001&lt;=$B$5),--(Jobs!$J$2:$J$1001&lt;&gt;"Check inputs"),--(Jobs!$D$2:$D$1001="Repair"),Jobs!$G$2:$G$1001)/SUMPRODUCT(--(Jobs!$C$2:$C$1001=$A28),--(Jobs!$B$2:$B$1001&gt;=$B$4),--(Jobs!$B$2:$B$1001&lt;=$B$5),--(Jobs!$J$2:$J$1001&lt;&gt;"Check inputs"),--(Jobs!$D$2:$D$1001="Repair"))))</f>
        <v>4.5</v>
      </c>
      <c r="G28" s="33">
        <f>IF($A28="","",SUMPRODUCT(--(Jobs!$C$2:$C$1001=$A28),--(Jobs!$B$2:$B$1001&gt;=$B$4),--(Jobs!$B$2:$B$1001&lt;=$B$5),--(Jobs!$J$2:$J$1001&lt;&gt;"Check inputs"),Jobs!$H$2:$H$1001))</f>
        <v>30</v>
      </c>
      <c r="H28" s="33">
        <f>IF($A28="","",SUMPRODUCT(--(Hours!$B$2:$B$201=$A28),--(Hours!$A$2:$A$201&gt;=$B$4),--(Hours!$A$2:$A$201&lt;=$B$5),--(Hours!$D$2:$D$201&lt;&gt;"Duplicate week"),--(Hours!$D$2:$D$201&lt;&gt;"Check inputs"),Hours!$C$2:$C$201))</f>
        <v>36</v>
      </c>
      <c r="I28" s="32">
        <f>IF($A28="","",IF(H28=0,"n/a",G28/H28))</f>
        <v>0.833333333333333</v>
      </c>
      <c r="J28" s="34">
        <f>IF($A28="","",SUMPRODUCT(--(Jobs!$C$2:$C$1001=$A28),--(Jobs!$B$2:$B$1001&gt;=$B$4),--(Jobs!$B$2:$B$1001&lt;=$B$5),--(Jobs!$J$2:$J$1001&lt;&gt;"Check inputs"),Jobs!$I$2:$I$1001))</f>
        <v>8410</v>
      </c>
      <c r="K28" s="35">
        <f>IF($A28="","",IF(ISNUMBER(C28),--(C28&lt;$B$6),0)+IF(ISNUMBER(E28),--(E28&gt;$B$7),0)+IF(ISNUMBER(F28),--(F28&gt;$B$9),0)+IF(ISNUMBER(I28),--(I28&lt;$B$8),0))</f>
        <v>3</v>
      </c>
    </row>
    <row r="29" spans="1:11" x14ac:dyDescent="0.25">
      <c r="A29" s="14" t="str">
        <f>IF(Technicians!$A$6="","",Technicians!$A$6)</f>
        <v/>
      </c>
      <c r="B29" s="31" t="str">
        <f>IF($A29="","",SUMPRODUCT(--(Jobs!$C$2:$C$1001=$A29),--(Jobs!$B$2:$B$1001&gt;=$B$4),--(Jobs!$B$2:$B$1001&lt;=$B$5),--(Jobs!$J$2:$J$1001&lt;&gt;"Check inputs")))</f>
        <v/>
      </c>
      <c r="C29" s="32" t="str">
        <f>IF($A29="","",IF(B29=0,"n/a",SUMPRODUCT(--(Jobs!$C$2:$C$1001=$A29),--(Jobs!$B$2:$B$1001&gt;=$B$4),--(Jobs!$B$2:$B$1001&lt;=$B$5),--(Jobs!$J$2:$J$1001&lt;&gt;"Check inputs"),--(Jobs!$E$2:$E$1001="Yes"))/B29))</f>
        <v/>
      </c>
      <c r="D29" s="31" t="str">
        <f>IF($A29="","",SUMPRODUCT(--(Jobs!$C$2:$C$1001=$A29),--(Jobs!$B$2:$B$1001&gt;=$B$4),--(Jobs!$B$2:$B$1001&lt;=$B$5),--(Jobs!$J$2:$J$1001&lt;&gt;"Check inputs"),--(Jobs!$F$2:$F$1001="Yes")))</f>
        <v/>
      </c>
      <c r="E29" s="32" t="str">
        <f>IF($A29="","",IF(B29=0,"n/a",D29/B29))</f>
        <v/>
      </c>
      <c r="F29" s="33" t="str">
        <f>IF($A29="","",IF(SUMPRODUCT(--(Jobs!$C$2:$C$1001=$A29),--(Jobs!$B$2:$B$1001&gt;=$B$4),--(Jobs!$B$2:$B$1001&lt;=$B$5),--(Jobs!$J$2:$J$1001&lt;&gt;"Check inputs"),--(Jobs!$D$2:$D$1001="Repair"))=0,"n/a",SUMPRODUCT(--(Jobs!$C$2:$C$1001=$A29),--(Jobs!$B$2:$B$1001&gt;=$B$4),--(Jobs!$B$2:$B$1001&lt;=$B$5),--(Jobs!$J$2:$J$1001&lt;&gt;"Check inputs"),--(Jobs!$D$2:$D$1001="Repair"),Jobs!$G$2:$G$1001)/SUMPRODUCT(--(Jobs!$C$2:$C$1001=$A29),--(Jobs!$B$2:$B$1001&gt;=$B$4),--(Jobs!$B$2:$B$1001&lt;=$B$5),--(Jobs!$J$2:$J$1001&lt;&gt;"Check inputs"),--(Jobs!$D$2:$D$1001="Repair"))))</f>
        <v/>
      </c>
      <c r="G29" s="33" t="str">
        <f>IF($A29="","",SUMPRODUCT(--(Jobs!$C$2:$C$1001=$A29),--(Jobs!$B$2:$B$1001&gt;=$B$4),--(Jobs!$B$2:$B$1001&lt;=$B$5),--(Jobs!$J$2:$J$1001&lt;&gt;"Check inputs"),Jobs!$H$2:$H$1001))</f>
        <v/>
      </c>
      <c r="H29" s="33" t="str">
        <f>IF($A29="","",SUMPRODUCT(--(Hours!$B$2:$B$201=$A29),--(Hours!$A$2:$A$201&gt;=$B$4),--(Hours!$A$2:$A$201&lt;=$B$5),--(Hours!$D$2:$D$201&lt;&gt;"Duplicate week"),--(Hours!$D$2:$D$201&lt;&gt;"Check inputs"),Hours!$C$2:$C$201))</f>
        <v/>
      </c>
      <c r="I29" s="32" t="str">
        <f>IF($A29="","",IF(H29=0,"n/a",G29/H29))</f>
        <v/>
      </c>
      <c r="J29" s="34" t="str">
        <f>IF($A29="","",SUMPRODUCT(--(Jobs!$C$2:$C$1001=$A29),--(Jobs!$B$2:$B$1001&gt;=$B$4),--(Jobs!$B$2:$B$1001&lt;=$B$5),--(Jobs!$J$2:$J$1001&lt;&gt;"Check inputs"),Jobs!$I$2:$I$1001))</f>
        <v/>
      </c>
      <c r="K29" s="35" t="str">
        <f>IF($A29="","",IF(ISNUMBER(C29),--(C29&lt;$B$6),0)+IF(ISNUMBER(E29),--(E29&gt;$B$7),0)+IF(ISNUMBER(F29),--(F29&gt;$B$9),0)+IF(ISNUMBER(I29),--(I29&lt;$B$8),0))</f>
        <v/>
      </c>
    </row>
    <row r="30" spans="1:11" x14ac:dyDescent="0.25">
      <c r="A30" s="14" t="str">
        <f>IF(Technicians!$A$7="","",Technicians!$A$7)</f>
        <v/>
      </c>
      <c r="B30" s="31" t="str">
        <f>IF($A30="","",SUMPRODUCT(--(Jobs!$C$2:$C$1001=$A30),--(Jobs!$B$2:$B$1001&gt;=$B$4),--(Jobs!$B$2:$B$1001&lt;=$B$5),--(Jobs!$J$2:$J$1001&lt;&gt;"Check inputs")))</f>
        <v/>
      </c>
      <c r="C30" s="32" t="str">
        <f>IF($A30="","",IF(B30=0,"n/a",SUMPRODUCT(--(Jobs!$C$2:$C$1001=$A30),--(Jobs!$B$2:$B$1001&gt;=$B$4),--(Jobs!$B$2:$B$1001&lt;=$B$5),--(Jobs!$J$2:$J$1001&lt;&gt;"Check inputs"),--(Jobs!$E$2:$E$1001="Yes"))/B30))</f>
        <v/>
      </c>
      <c r="D30" s="31" t="str">
        <f>IF($A30="","",SUMPRODUCT(--(Jobs!$C$2:$C$1001=$A30),--(Jobs!$B$2:$B$1001&gt;=$B$4),--(Jobs!$B$2:$B$1001&lt;=$B$5),--(Jobs!$J$2:$J$1001&lt;&gt;"Check inputs"),--(Jobs!$F$2:$F$1001="Yes")))</f>
        <v/>
      </c>
      <c r="E30" s="32" t="str">
        <f>IF($A30="","",IF(B30=0,"n/a",D30/B30))</f>
        <v/>
      </c>
      <c r="F30" s="33" t="str">
        <f>IF($A30="","",IF(SUMPRODUCT(--(Jobs!$C$2:$C$1001=$A30),--(Jobs!$B$2:$B$1001&gt;=$B$4),--(Jobs!$B$2:$B$1001&lt;=$B$5),--(Jobs!$J$2:$J$1001&lt;&gt;"Check inputs"),--(Jobs!$D$2:$D$1001="Repair"))=0,"n/a",SUMPRODUCT(--(Jobs!$C$2:$C$1001=$A30),--(Jobs!$B$2:$B$1001&gt;=$B$4),--(Jobs!$B$2:$B$1001&lt;=$B$5),--(Jobs!$J$2:$J$1001&lt;&gt;"Check inputs"),--(Jobs!$D$2:$D$1001="Repair"),Jobs!$G$2:$G$1001)/SUMPRODUCT(--(Jobs!$C$2:$C$1001=$A30),--(Jobs!$B$2:$B$1001&gt;=$B$4),--(Jobs!$B$2:$B$1001&lt;=$B$5),--(Jobs!$J$2:$J$1001&lt;&gt;"Check inputs"),--(Jobs!$D$2:$D$1001="Repair"))))</f>
        <v/>
      </c>
      <c r="G30" s="33" t="str">
        <f>IF($A30="","",SUMPRODUCT(--(Jobs!$C$2:$C$1001=$A30),--(Jobs!$B$2:$B$1001&gt;=$B$4),--(Jobs!$B$2:$B$1001&lt;=$B$5),--(Jobs!$J$2:$J$1001&lt;&gt;"Check inputs"),Jobs!$H$2:$H$1001))</f>
        <v/>
      </c>
      <c r="H30" s="33" t="str">
        <f>IF($A30="","",SUMPRODUCT(--(Hours!$B$2:$B$201=$A30),--(Hours!$A$2:$A$201&gt;=$B$4),--(Hours!$A$2:$A$201&lt;=$B$5),--(Hours!$D$2:$D$201&lt;&gt;"Duplicate week"),--(Hours!$D$2:$D$201&lt;&gt;"Check inputs"),Hours!$C$2:$C$201))</f>
        <v/>
      </c>
      <c r="I30" s="32" t="str">
        <f>IF($A30="","",IF(H30=0,"n/a",G30/H30))</f>
        <v/>
      </c>
      <c r="J30" s="34" t="str">
        <f>IF($A30="","",SUMPRODUCT(--(Jobs!$C$2:$C$1001=$A30),--(Jobs!$B$2:$B$1001&gt;=$B$4),--(Jobs!$B$2:$B$1001&lt;=$B$5),--(Jobs!$J$2:$J$1001&lt;&gt;"Check inputs"),Jobs!$I$2:$I$1001))</f>
        <v/>
      </c>
      <c r="K30" s="35" t="str">
        <f>IF($A30="","",IF(ISNUMBER(C30),--(C30&lt;$B$6),0)+IF(ISNUMBER(E30),--(E30&gt;$B$7),0)+IF(ISNUMBER(F30),--(F30&gt;$B$9),0)+IF(ISNUMBER(I30),--(I30&lt;$B$8),0))</f>
        <v/>
      </c>
    </row>
    <row r="31" spans="1:11" x14ac:dyDescent="0.25">
      <c r="A31" s="14" t="str">
        <f>IF(Technicians!$A$8="","",Technicians!$A$8)</f>
        <v/>
      </c>
      <c r="B31" s="31" t="str">
        <f>IF($A31="","",SUMPRODUCT(--(Jobs!$C$2:$C$1001=$A31),--(Jobs!$B$2:$B$1001&gt;=$B$4),--(Jobs!$B$2:$B$1001&lt;=$B$5),--(Jobs!$J$2:$J$1001&lt;&gt;"Check inputs")))</f>
        <v/>
      </c>
      <c r="C31" s="32" t="str">
        <f>IF($A31="","",IF(B31=0,"n/a",SUMPRODUCT(--(Jobs!$C$2:$C$1001=$A31),--(Jobs!$B$2:$B$1001&gt;=$B$4),--(Jobs!$B$2:$B$1001&lt;=$B$5),--(Jobs!$J$2:$J$1001&lt;&gt;"Check inputs"),--(Jobs!$E$2:$E$1001="Yes"))/B31))</f>
        <v/>
      </c>
      <c r="D31" s="31" t="str">
        <f>IF($A31="","",SUMPRODUCT(--(Jobs!$C$2:$C$1001=$A31),--(Jobs!$B$2:$B$1001&gt;=$B$4),--(Jobs!$B$2:$B$1001&lt;=$B$5),--(Jobs!$J$2:$J$1001&lt;&gt;"Check inputs"),--(Jobs!$F$2:$F$1001="Yes")))</f>
        <v/>
      </c>
      <c r="E31" s="32" t="str">
        <f>IF($A31="","",IF(B31=0,"n/a",D31/B31))</f>
        <v/>
      </c>
      <c r="F31" s="33" t="str">
        <f>IF($A31="","",IF(SUMPRODUCT(--(Jobs!$C$2:$C$1001=$A31),--(Jobs!$B$2:$B$1001&gt;=$B$4),--(Jobs!$B$2:$B$1001&lt;=$B$5),--(Jobs!$J$2:$J$1001&lt;&gt;"Check inputs"),--(Jobs!$D$2:$D$1001="Repair"))=0,"n/a",SUMPRODUCT(--(Jobs!$C$2:$C$1001=$A31),--(Jobs!$B$2:$B$1001&gt;=$B$4),--(Jobs!$B$2:$B$1001&lt;=$B$5),--(Jobs!$J$2:$J$1001&lt;&gt;"Check inputs"),--(Jobs!$D$2:$D$1001="Repair"),Jobs!$G$2:$G$1001)/SUMPRODUCT(--(Jobs!$C$2:$C$1001=$A31),--(Jobs!$B$2:$B$1001&gt;=$B$4),--(Jobs!$B$2:$B$1001&lt;=$B$5),--(Jobs!$J$2:$J$1001&lt;&gt;"Check inputs"),--(Jobs!$D$2:$D$1001="Repair"))))</f>
        <v/>
      </c>
      <c r="G31" s="33" t="str">
        <f>IF($A31="","",SUMPRODUCT(--(Jobs!$C$2:$C$1001=$A31),--(Jobs!$B$2:$B$1001&gt;=$B$4),--(Jobs!$B$2:$B$1001&lt;=$B$5),--(Jobs!$J$2:$J$1001&lt;&gt;"Check inputs"),Jobs!$H$2:$H$1001))</f>
        <v/>
      </c>
      <c r="H31" s="33" t="str">
        <f>IF($A31="","",SUMPRODUCT(--(Hours!$B$2:$B$201=$A31),--(Hours!$A$2:$A$201&gt;=$B$4),--(Hours!$A$2:$A$201&lt;=$B$5),--(Hours!$D$2:$D$201&lt;&gt;"Duplicate week"),--(Hours!$D$2:$D$201&lt;&gt;"Check inputs"),Hours!$C$2:$C$201))</f>
        <v/>
      </c>
      <c r="I31" s="32" t="str">
        <f>IF($A31="","",IF(H31=0,"n/a",G31/H31))</f>
        <v/>
      </c>
      <c r="J31" s="34" t="str">
        <f>IF($A31="","",SUMPRODUCT(--(Jobs!$C$2:$C$1001=$A31),--(Jobs!$B$2:$B$1001&gt;=$B$4),--(Jobs!$B$2:$B$1001&lt;=$B$5),--(Jobs!$J$2:$J$1001&lt;&gt;"Check inputs"),Jobs!$I$2:$I$1001))</f>
        <v/>
      </c>
      <c r="K31" s="35" t="str">
        <f>IF($A31="","",IF(ISNUMBER(C31),--(C31&lt;$B$6),0)+IF(ISNUMBER(E31),--(E31&gt;$B$7),0)+IF(ISNUMBER(F31),--(F31&gt;$B$9),0)+IF(ISNUMBER(I31),--(I31&lt;$B$8),0))</f>
        <v/>
      </c>
    </row>
    <row r="32" spans="1:11" x14ac:dyDescent="0.25">
      <c r="A32" s="14" t="str">
        <f>IF(Technicians!$A$9="","",Technicians!$A$9)</f>
        <v/>
      </c>
      <c r="B32" s="31" t="str">
        <f>IF($A32="","",SUMPRODUCT(--(Jobs!$C$2:$C$1001=$A32),--(Jobs!$B$2:$B$1001&gt;=$B$4),--(Jobs!$B$2:$B$1001&lt;=$B$5),--(Jobs!$J$2:$J$1001&lt;&gt;"Check inputs")))</f>
        <v/>
      </c>
      <c r="C32" s="32" t="str">
        <f>IF($A32="","",IF(B32=0,"n/a",SUMPRODUCT(--(Jobs!$C$2:$C$1001=$A32),--(Jobs!$B$2:$B$1001&gt;=$B$4),--(Jobs!$B$2:$B$1001&lt;=$B$5),--(Jobs!$J$2:$J$1001&lt;&gt;"Check inputs"),--(Jobs!$E$2:$E$1001="Yes"))/B32))</f>
        <v/>
      </c>
      <c r="D32" s="31" t="str">
        <f>IF($A32="","",SUMPRODUCT(--(Jobs!$C$2:$C$1001=$A32),--(Jobs!$B$2:$B$1001&gt;=$B$4),--(Jobs!$B$2:$B$1001&lt;=$B$5),--(Jobs!$J$2:$J$1001&lt;&gt;"Check inputs"),--(Jobs!$F$2:$F$1001="Yes")))</f>
        <v/>
      </c>
      <c r="E32" s="32" t="str">
        <f>IF($A32="","",IF(B32=0,"n/a",D32/B32))</f>
        <v/>
      </c>
      <c r="F32" s="33" t="str">
        <f>IF($A32="","",IF(SUMPRODUCT(--(Jobs!$C$2:$C$1001=$A32),--(Jobs!$B$2:$B$1001&gt;=$B$4),--(Jobs!$B$2:$B$1001&lt;=$B$5),--(Jobs!$J$2:$J$1001&lt;&gt;"Check inputs"),--(Jobs!$D$2:$D$1001="Repair"))=0,"n/a",SUMPRODUCT(--(Jobs!$C$2:$C$1001=$A32),--(Jobs!$B$2:$B$1001&gt;=$B$4),--(Jobs!$B$2:$B$1001&lt;=$B$5),--(Jobs!$J$2:$J$1001&lt;&gt;"Check inputs"),--(Jobs!$D$2:$D$1001="Repair"),Jobs!$G$2:$G$1001)/SUMPRODUCT(--(Jobs!$C$2:$C$1001=$A32),--(Jobs!$B$2:$B$1001&gt;=$B$4),--(Jobs!$B$2:$B$1001&lt;=$B$5),--(Jobs!$J$2:$J$1001&lt;&gt;"Check inputs"),--(Jobs!$D$2:$D$1001="Repair"))))</f>
        <v/>
      </c>
      <c r="G32" s="33" t="str">
        <f>IF($A32="","",SUMPRODUCT(--(Jobs!$C$2:$C$1001=$A32),--(Jobs!$B$2:$B$1001&gt;=$B$4),--(Jobs!$B$2:$B$1001&lt;=$B$5),--(Jobs!$J$2:$J$1001&lt;&gt;"Check inputs"),Jobs!$H$2:$H$1001))</f>
        <v/>
      </c>
      <c r="H32" s="33" t="str">
        <f>IF($A32="","",SUMPRODUCT(--(Hours!$B$2:$B$201=$A32),--(Hours!$A$2:$A$201&gt;=$B$4),--(Hours!$A$2:$A$201&lt;=$B$5),--(Hours!$D$2:$D$201&lt;&gt;"Duplicate week"),--(Hours!$D$2:$D$201&lt;&gt;"Check inputs"),Hours!$C$2:$C$201))</f>
        <v/>
      </c>
      <c r="I32" s="32" t="str">
        <f>IF($A32="","",IF(H32=0,"n/a",G32/H32))</f>
        <v/>
      </c>
      <c r="J32" s="34" t="str">
        <f>IF($A32="","",SUMPRODUCT(--(Jobs!$C$2:$C$1001=$A32),--(Jobs!$B$2:$B$1001&gt;=$B$4),--(Jobs!$B$2:$B$1001&lt;=$B$5),--(Jobs!$J$2:$J$1001&lt;&gt;"Check inputs"),Jobs!$I$2:$I$1001))</f>
        <v/>
      </c>
      <c r="K32" s="35" t="str">
        <f>IF($A32="","",IF(ISNUMBER(C32),--(C32&lt;$B$6),0)+IF(ISNUMBER(E32),--(E32&gt;$B$7),0)+IF(ISNUMBER(F32),--(F32&gt;$B$9),0)+IF(ISNUMBER(I32),--(I32&lt;$B$8),0))</f>
        <v/>
      </c>
    </row>
    <row r="33" spans="1:11" x14ac:dyDescent="0.25">
      <c r="A33" s="14" t="str">
        <f>IF(Technicians!$A$10="","",Technicians!$A$10)</f>
        <v/>
      </c>
      <c r="B33" s="31" t="str">
        <f>IF($A33="","",SUMPRODUCT(--(Jobs!$C$2:$C$1001=$A33),--(Jobs!$B$2:$B$1001&gt;=$B$4),--(Jobs!$B$2:$B$1001&lt;=$B$5),--(Jobs!$J$2:$J$1001&lt;&gt;"Check inputs")))</f>
        <v/>
      </c>
      <c r="C33" s="32" t="str">
        <f>IF($A33="","",IF(B33=0,"n/a",SUMPRODUCT(--(Jobs!$C$2:$C$1001=$A33),--(Jobs!$B$2:$B$1001&gt;=$B$4),--(Jobs!$B$2:$B$1001&lt;=$B$5),--(Jobs!$J$2:$J$1001&lt;&gt;"Check inputs"),--(Jobs!$E$2:$E$1001="Yes"))/B33))</f>
        <v/>
      </c>
      <c r="D33" s="31" t="str">
        <f>IF($A33="","",SUMPRODUCT(--(Jobs!$C$2:$C$1001=$A33),--(Jobs!$B$2:$B$1001&gt;=$B$4),--(Jobs!$B$2:$B$1001&lt;=$B$5),--(Jobs!$J$2:$J$1001&lt;&gt;"Check inputs"),--(Jobs!$F$2:$F$1001="Yes")))</f>
        <v/>
      </c>
      <c r="E33" s="32" t="str">
        <f>IF($A33="","",IF(B33=0,"n/a",D33/B33))</f>
        <v/>
      </c>
      <c r="F33" s="33" t="str">
        <f>IF($A33="","",IF(SUMPRODUCT(--(Jobs!$C$2:$C$1001=$A33),--(Jobs!$B$2:$B$1001&gt;=$B$4),--(Jobs!$B$2:$B$1001&lt;=$B$5),--(Jobs!$J$2:$J$1001&lt;&gt;"Check inputs"),--(Jobs!$D$2:$D$1001="Repair"))=0,"n/a",SUMPRODUCT(--(Jobs!$C$2:$C$1001=$A33),--(Jobs!$B$2:$B$1001&gt;=$B$4),--(Jobs!$B$2:$B$1001&lt;=$B$5),--(Jobs!$J$2:$J$1001&lt;&gt;"Check inputs"),--(Jobs!$D$2:$D$1001="Repair"),Jobs!$G$2:$G$1001)/SUMPRODUCT(--(Jobs!$C$2:$C$1001=$A33),--(Jobs!$B$2:$B$1001&gt;=$B$4),--(Jobs!$B$2:$B$1001&lt;=$B$5),--(Jobs!$J$2:$J$1001&lt;&gt;"Check inputs"),--(Jobs!$D$2:$D$1001="Repair"))))</f>
        <v/>
      </c>
      <c r="G33" s="33" t="str">
        <f>IF($A33="","",SUMPRODUCT(--(Jobs!$C$2:$C$1001=$A33),--(Jobs!$B$2:$B$1001&gt;=$B$4),--(Jobs!$B$2:$B$1001&lt;=$B$5),--(Jobs!$J$2:$J$1001&lt;&gt;"Check inputs"),Jobs!$H$2:$H$1001))</f>
        <v/>
      </c>
      <c r="H33" s="33" t="str">
        <f>IF($A33="","",SUMPRODUCT(--(Hours!$B$2:$B$201=$A33),--(Hours!$A$2:$A$201&gt;=$B$4),--(Hours!$A$2:$A$201&lt;=$B$5),--(Hours!$D$2:$D$201&lt;&gt;"Duplicate week"),--(Hours!$D$2:$D$201&lt;&gt;"Check inputs"),Hours!$C$2:$C$201))</f>
        <v/>
      </c>
      <c r="I33" s="32" t="str">
        <f>IF($A33="","",IF(H33=0,"n/a",G33/H33))</f>
        <v/>
      </c>
      <c r="J33" s="34" t="str">
        <f>IF($A33="","",SUMPRODUCT(--(Jobs!$C$2:$C$1001=$A33),--(Jobs!$B$2:$B$1001&gt;=$B$4),--(Jobs!$B$2:$B$1001&lt;=$B$5),--(Jobs!$J$2:$J$1001&lt;&gt;"Check inputs"),Jobs!$I$2:$I$1001))</f>
        <v/>
      </c>
      <c r="K33" s="35" t="str">
        <f>IF($A33="","",IF(ISNUMBER(C33),--(C33&lt;$B$6),0)+IF(ISNUMBER(E33),--(E33&gt;$B$7),0)+IF(ISNUMBER(F33),--(F33&gt;$B$9),0)+IF(ISNUMBER(I33),--(I33&lt;$B$8),0))</f>
        <v/>
      </c>
    </row>
    <row r="34" spans="1:11" x14ac:dyDescent="0.25">
      <c r="A34" s="14" t="str">
        <f>IF(Technicians!$A$11="","",Technicians!$A$11)</f>
        <v/>
      </c>
      <c r="B34" s="31" t="str">
        <f>IF($A34="","",SUMPRODUCT(--(Jobs!$C$2:$C$1001=$A34),--(Jobs!$B$2:$B$1001&gt;=$B$4),--(Jobs!$B$2:$B$1001&lt;=$B$5),--(Jobs!$J$2:$J$1001&lt;&gt;"Check inputs")))</f>
        <v/>
      </c>
      <c r="C34" s="32" t="str">
        <f>IF($A34="","",IF(B34=0,"n/a",SUMPRODUCT(--(Jobs!$C$2:$C$1001=$A34),--(Jobs!$B$2:$B$1001&gt;=$B$4),--(Jobs!$B$2:$B$1001&lt;=$B$5),--(Jobs!$J$2:$J$1001&lt;&gt;"Check inputs"),--(Jobs!$E$2:$E$1001="Yes"))/B34))</f>
        <v/>
      </c>
      <c r="D34" s="31" t="str">
        <f>IF($A34="","",SUMPRODUCT(--(Jobs!$C$2:$C$1001=$A34),--(Jobs!$B$2:$B$1001&gt;=$B$4),--(Jobs!$B$2:$B$1001&lt;=$B$5),--(Jobs!$J$2:$J$1001&lt;&gt;"Check inputs"),--(Jobs!$F$2:$F$1001="Yes")))</f>
        <v/>
      </c>
      <c r="E34" s="32" t="str">
        <f>IF($A34="","",IF(B34=0,"n/a",D34/B34))</f>
        <v/>
      </c>
      <c r="F34" s="33" t="str">
        <f>IF($A34="","",IF(SUMPRODUCT(--(Jobs!$C$2:$C$1001=$A34),--(Jobs!$B$2:$B$1001&gt;=$B$4),--(Jobs!$B$2:$B$1001&lt;=$B$5),--(Jobs!$J$2:$J$1001&lt;&gt;"Check inputs"),--(Jobs!$D$2:$D$1001="Repair"))=0,"n/a",SUMPRODUCT(--(Jobs!$C$2:$C$1001=$A34),--(Jobs!$B$2:$B$1001&gt;=$B$4),--(Jobs!$B$2:$B$1001&lt;=$B$5),--(Jobs!$J$2:$J$1001&lt;&gt;"Check inputs"),--(Jobs!$D$2:$D$1001="Repair"),Jobs!$G$2:$G$1001)/SUMPRODUCT(--(Jobs!$C$2:$C$1001=$A34),--(Jobs!$B$2:$B$1001&gt;=$B$4),--(Jobs!$B$2:$B$1001&lt;=$B$5),--(Jobs!$J$2:$J$1001&lt;&gt;"Check inputs"),--(Jobs!$D$2:$D$1001="Repair"))))</f>
        <v/>
      </c>
      <c r="G34" s="33" t="str">
        <f>IF($A34="","",SUMPRODUCT(--(Jobs!$C$2:$C$1001=$A34),--(Jobs!$B$2:$B$1001&gt;=$B$4),--(Jobs!$B$2:$B$1001&lt;=$B$5),--(Jobs!$J$2:$J$1001&lt;&gt;"Check inputs"),Jobs!$H$2:$H$1001))</f>
        <v/>
      </c>
      <c r="H34" s="33" t="str">
        <f>IF($A34="","",SUMPRODUCT(--(Hours!$B$2:$B$201=$A34),--(Hours!$A$2:$A$201&gt;=$B$4),--(Hours!$A$2:$A$201&lt;=$B$5),--(Hours!$D$2:$D$201&lt;&gt;"Duplicate week"),--(Hours!$D$2:$D$201&lt;&gt;"Check inputs"),Hours!$C$2:$C$201))</f>
        <v/>
      </c>
      <c r="I34" s="32" t="str">
        <f>IF($A34="","",IF(H34=0,"n/a",G34/H34))</f>
        <v/>
      </c>
      <c r="J34" s="34" t="str">
        <f>IF($A34="","",SUMPRODUCT(--(Jobs!$C$2:$C$1001=$A34),--(Jobs!$B$2:$B$1001&gt;=$B$4),--(Jobs!$B$2:$B$1001&lt;=$B$5),--(Jobs!$J$2:$J$1001&lt;&gt;"Check inputs"),Jobs!$I$2:$I$1001))</f>
        <v/>
      </c>
      <c r="K34" s="35" t="str">
        <f>IF($A34="","",IF(ISNUMBER(C34),--(C34&lt;$B$6),0)+IF(ISNUMBER(E34),--(E34&gt;$B$7),0)+IF(ISNUMBER(F34),--(F34&gt;$B$9),0)+IF(ISNUMBER(I34),--(I34&lt;$B$8),0))</f>
        <v/>
      </c>
    </row>
    <row r="35" spans="1:11" x14ac:dyDescent="0.25">
      <c r="A35" s="14" t="str">
        <f>IF(Technicians!$A$12="","",Technicians!$A$12)</f>
        <v/>
      </c>
      <c r="B35" s="31" t="str">
        <f>IF($A35="","",SUMPRODUCT(--(Jobs!$C$2:$C$1001=$A35),--(Jobs!$B$2:$B$1001&gt;=$B$4),--(Jobs!$B$2:$B$1001&lt;=$B$5),--(Jobs!$J$2:$J$1001&lt;&gt;"Check inputs")))</f>
        <v/>
      </c>
      <c r="C35" s="32" t="str">
        <f>IF($A35="","",IF(B35=0,"n/a",SUMPRODUCT(--(Jobs!$C$2:$C$1001=$A35),--(Jobs!$B$2:$B$1001&gt;=$B$4),--(Jobs!$B$2:$B$1001&lt;=$B$5),--(Jobs!$J$2:$J$1001&lt;&gt;"Check inputs"),--(Jobs!$E$2:$E$1001="Yes"))/B35))</f>
        <v/>
      </c>
      <c r="D35" s="31" t="str">
        <f>IF($A35="","",SUMPRODUCT(--(Jobs!$C$2:$C$1001=$A35),--(Jobs!$B$2:$B$1001&gt;=$B$4),--(Jobs!$B$2:$B$1001&lt;=$B$5),--(Jobs!$J$2:$J$1001&lt;&gt;"Check inputs"),--(Jobs!$F$2:$F$1001="Yes")))</f>
        <v/>
      </c>
      <c r="E35" s="32" t="str">
        <f>IF($A35="","",IF(B35=0,"n/a",D35/B35))</f>
        <v/>
      </c>
      <c r="F35" s="33" t="str">
        <f>IF($A35="","",IF(SUMPRODUCT(--(Jobs!$C$2:$C$1001=$A35),--(Jobs!$B$2:$B$1001&gt;=$B$4),--(Jobs!$B$2:$B$1001&lt;=$B$5),--(Jobs!$J$2:$J$1001&lt;&gt;"Check inputs"),--(Jobs!$D$2:$D$1001="Repair"))=0,"n/a",SUMPRODUCT(--(Jobs!$C$2:$C$1001=$A35),--(Jobs!$B$2:$B$1001&gt;=$B$4),--(Jobs!$B$2:$B$1001&lt;=$B$5),--(Jobs!$J$2:$J$1001&lt;&gt;"Check inputs"),--(Jobs!$D$2:$D$1001="Repair"),Jobs!$G$2:$G$1001)/SUMPRODUCT(--(Jobs!$C$2:$C$1001=$A35),--(Jobs!$B$2:$B$1001&gt;=$B$4),--(Jobs!$B$2:$B$1001&lt;=$B$5),--(Jobs!$J$2:$J$1001&lt;&gt;"Check inputs"),--(Jobs!$D$2:$D$1001="Repair"))))</f>
        <v/>
      </c>
      <c r="G35" s="33" t="str">
        <f>IF($A35="","",SUMPRODUCT(--(Jobs!$C$2:$C$1001=$A35),--(Jobs!$B$2:$B$1001&gt;=$B$4),--(Jobs!$B$2:$B$1001&lt;=$B$5),--(Jobs!$J$2:$J$1001&lt;&gt;"Check inputs"),Jobs!$H$2:$H$1001))</f>
        <v/>
      </c>
      <c r="H35" s="33" t="str">
        <f>IF($A35="","",SUMPRODUCT(--(Hours!$B$2:$B$201=$A35),--(Hours!$A$2:$A$201&gt;=$B$4),--(Hours!$A$2:$A$201&lt;=$B$5),--(Hours!$D$2:$D$201&lt;&gt;"Duplicate week"),--(Hours!$D$2:$D$201&lt;&gt;"Check inputs"),Hours!$C$2:$C$201))</f>
        <v/>
      </c>
      <c r="I35" s="32" t="str">
        <f>IF($A35="","",IF(H35=0,"n/a",G35/H35))</f>
        <v/>
      </c>
      <c r="J35" s="34" t="str">
        <f>IF($A35="","",SUMPRODUCT(--(Jobs!$C$2:$C$1001=$A35),--(Jobs!$B$2:$B$1001&gt;=$B$4),--(Jobs!$B$2:$B$1001&lt;=$B$5),--(Jobs!$J$2:$J$1001&lt;&gt;"Check inputs"),Jobs!$I$2:$I$1001))</f>
        <v/>
      </c>
      <c r="K35" s="35" t="str">
        <f>IF($A35="","",IF(ISNUMBER(C35),--(C35&lt;$B$6),0)+IF(ISNUMBER(E35),--(E35&gt;$B$7),0)+IF(ISNUMBER(F35),--(F35&gt;$B$9),0)+IF(ISNUMBER(I35),--(I35&lt;$B$8),0))</f>
        <v/>
      </c>
    </row>
    <row r="36" spans="1:11" x14ac:dyDescent="0.25">
      <c r="A36" s="14" t="str">
        <f>IF(Technicians!$A$13="","",Technicians!$A$13)</f>
        <v/>
      </c>
      <c r="B36" s="31" t="str">
        <f>IF($A36="","",SUMPRODUCT(--(Jobs!$C$2:$C$1001=$A36),--(Jobs!$B$2:$B$1001&gt;=$B$4),--(Jobs!$B$2:$B$1001&lt;=$B$5),--(Jobs!$J$2:$J$1001&lt;&gt;"Check inputs")))</f>
        <v/>
      </c>
      <c r="C36" s="32" t="str">
        <f>IF($A36="","",IF(B36=0,"n/a",SUMPRODUCT(--(Jobs!$C$2:$C$1001=$A36),--(Jobs!$B$2:$B$1001&gt;=$B$4),--(Jobs!$B$2:$B$1001&lt;=$B$5),--(Jobs!$J$2:$J$1001&lt;&gt;"Check inputs"),--(Jobs!$E$2:$E$1001="Yes"))/B36))</f>
        <v/>
      </c>
      <c r="D36" s="31" t="str">
        <f>IF($A36="","",SUMPRODUCT(--(Jobs!$C$2:$C$1001=$A36),--(Jobs!$B$2:$B$1001&gt;=$B$4),--(Jobs!$B$2:$B$1001&lt;=$B$5),--(Jobs!$J$2:$J$1001&lt;&gt;"Check inputs"),--(Jobs!$F$2:$F$1001="Yes")))</f>
        <v/>
      </c>
      <c r="E36" s="32" t="str">
        <f>IF($A36="","",IF(B36=0,"n/a",D36/B36))</f>
        <v/>
      </c>
      <c r="F36" s="33" t="str">
        <f>IF($A36="","",IF(SUMPRODUCT(--(Jobs!$C$2:$C$1001=$A36),--(Jobs!$B$2:$B$1001&gt;=$B$4),--(Jobs!$B$2:$B$1001&lt;=$B$5),--(Jobs!$J$2:$J$1001&lt;&gt;"Check inputs"),--(Jobs!$D$2:$D$1001="Repair"))=0,"n/a",SUMPRODUCT(--(Jobs!$C$2:$C$1001=$A36),--(Jobs!$B$2:$B$1001&gt;=$B$4),--(Jobs!$B$2:$B$1001&lt;=$B$5),--(Jobs!$J$2:$J$1001&lt;&gt;"Check inputs"),--(Jobs!$D$2:$D$1001="Repair"),Jobs!$G$2:$G$1001)/SUMPRODUCT(--(Jobs!$C$2:$C$1001=$A36),--(Jobs!$B$2:$B$1001&gt;=$B$4),--(Jobs!$B$2:$B$1001&lt;=$B$5),--(Jobs!$J$2:$J$1001&lt;&gt;"Check inputs"),--(Jobs!$D$2:$D$1001="Repair"))))</f>
        <v/>
      </c>
      <c r="G36" s="33" t="str">
        <f>IF($A36="","",SUMPRODUCT(--(Jobs!$C$2:$C$1001=$A36),--(Jobs!$B$2:$B$1001&gt;=$B$4),--(Jobs!$B$2:$B$1001&lt;=$B$5),--(Jobs!$J$2:$J$1001&lt;&gt;"Check inputs"),Jobs!$H$2:$H$1001))</f>
        <v/>
      </c>
      <c r="H36" s="33" t="str">
        <f>IF($A36="","",SUMPRODUCT(--(Hours!$B$2:$B$201=$A36),--(Hours!$A$2:$A$201&gt;=$B$4),--(Hours!$A$2:$A$201&lt;=$B$5),--(Hours!$D$2:$D$201&lt;&gt;"Duplicate week"),--(Hours!$D$2:$D$201&lt;&gt;"Check inputs"),Hours!$C$2:$C$201))</f>
        <v/>
      </c>
      <c r="I36" s="32" t="str">
        <f>IF($A36="","",IF(H36=0,"n/a",G36/H36))</f>
        <v/>
      </c>
      <c r="J36" s="34" t="str">
        <f>IF($A36="","",SUMPRODUCT(--(Jobs!$C$2:$C$1001=$A36),--(Jobs!$B$2:$B$1001&gt;=$B$4),--(Jobs!$B$2:$B$1001&lt;=$B$5),--(Jobs!$J$2:$J$1001&lt;&gt;"Check inputs"),Jobs!$I$2:$I$1001))</f>
        <v/>
      </c>
      <c r="K36" s="35" t="str">
        <f>IF($A36="","",IF(ISNUMBER(C36),--(C36&lt;$B$6),0)+IF(ISNUMBER(E36),--(E36&gt;$B$7),0)+IF(ISNUMBER(F36),--(F36&gt;$B$9),0)+IF(ISNUMBER(I36),--(I36&lt;$B$8),0))</f>
        <v/>
      </c>
    </row>
    <row r="37" spans="1:11" x14ac:dyDescent="0.25">
      <c r="A37" s="14" t="str">
        <f>IF(Technicians!$A$14="","",Technicians!$A$14)</f>
        <v/>
      </c>
      <c r="B37" s="31" t="str">
        <f>IF($A37="","",SUMPRODUCT(--(Jobs!$C$2:$C$1001=$A37),--(Jobs!$B$2:$B$1001&gt;=$B$4),--(Jobs!$B$2:$B$1001&lt;=$B$5),--(Jobs!$J$2:$J$1001&lt;&gt;"Check inputs")))</f>
        <v/>
      </c>
      <c r="C37" s="32" t="str">
        <f>IF($A37="","",IF(B37=0,"n/a",SUMPRODUCT(--(Jobs!$C$2:$C$1001=$A37),--(Jobs!$B$2:$B$1001&gt;=$B$4),--(Jobs!$B$2:$B$1001&lt;=$B$5),--(Jobs!$J$2:$J$1001&lt;&gt;"Check inputs"),--(Jobs!$E$2:$E$1001="Yes"))/B37))</f>
        <v/>
      </c>
      <c r="D37" s="31" t="str">
        <f>IF($A37="","",SUMPRODUCT(--(Jobs!$C$2:$C$1001=$A37),--(Jobs!$B$2:$B$1001&gt;=$B$4),--(Jobs!$B$2:$B$1001&lt;=$B$5),--(Jobs!$J$2:$J$1001&lt;&gt;"Check inputs"),--(Jobs!$F$2:$F$1001="Yes")))</f>
        <v/>
      </c>
      <c r="E37" s="32" t="str">
        <f>IF($A37="","",IF(B37=0,"n/a",D37/B37))</f>
        <v/>
      </c>
      <c r="F37" s="33" t="str">
        <f>IF($A37="","",IF(SUMPRODUCT(--(Jobs!$C$2:$C$1001=$A37),--(Jobs!$B$2:$B$1001&gt;=$B$4),--(Jobs!$B$2:$B$1001&lt;=$B$5),--(Jobs!$J$2:$J$1001&lt;&gt;"Check inputs"),--(Jobs!$D$2:$D$1001="Repair"))=0,"n/a",SUMPRODUCT(--(Jobs!$C$2:$C$1001=$A37),--(Jobs!$B$2:$B$1001&gt;=$B$4),--(Jobs!$B$2:$B$1001&lt;=$B$5),--(Jobs!$J$2:$J$1001&lt;&gt;"Check inputs"),--(Jobs!$D$2:$D$1001="Repair"),Jobs!$G$2:$G$1001)/SUMPRODUCT(--(Jobs!$C$2:$C$1001=$A37),--(Jobs!$B$2:$B$1001&gt;=$B$4),--(Jobs!$B$2:$B$1001&lt;=$B$5),--(Jobs!$J$2:$J$1001&lt;&gt;"Check inputs"),--(Jobs!$D$2:$D$1001="Repair"))))</f>
        <v/>
      </c>
      <c r="G37" s="33" t="str">
        <f>IF($A37="","",SUMPRODUCT(--(Jobs!$C$2:$C$1001=$A37),--(Jobs!$B$2:$B$1001&gt;=$B$4),--(Jobs!$B$2:$B$1001&lt;=$B$5),--(Jobs!$J$2:$J$1001&lt;&gt;"Check inputs"),Jobs!$H$2:$H$1001))</f>
        <v/>
      </c>
      <c r="H37" s="33" t="str">
        <f>IF($A37="","",SUMPRODUCT(--(Hours!$B$2:$B$201=$A37),--(Hours!$A$2:$A$201&gt;=$B$4),--(Hours!$A$2:$A$201&lt;=$B$5),--(Hours!$D$2:$D$201&lt;&gt;"Duplicate week"),--(Hours!$D$2:$D$201&lt;&gt;"Check inputs"),Hours!$C$2:$C$201))</f>
        <v/>
      </c>
      <c r="I37" s="32" t="str">
        <f>IF($A37="","",IF(H37=0,"n/a",G37/H37))</f>
        <v/>
      </c>
      <c r="J37" s="34" t="str">
        <f>IF($A37="","",SUMPRODUCT(--(Jobs!$C$2:$C$1001=$A37),--(Jobs!$B$2:$B$1001&gt;=$B$4),--(Jobs!$B$2:$B$1001&lt;=$B$5),--(Jobs!$J$2:$J$1001&lt;&gt;"Check inputs"),Jobs!$I$2:$I$1001))</f>
        <v/>
      </c>
      <c r="K37" s="35" t="str">
        <f>IF($A37="","",IF(ISNUMBER(C37),--(C37&lt;$B$6),0)+IF(ISNUMBER(E37),--(E37&gt;$B$7),0)+IF(ISNUMBER(F37),--(F37&gt;$B$9),0)+IF(ISNUMBER(I37),--(I37&lt;$B$8),0))</f>
        <v/>
      </c>
    </row>
    <row r="38" spans="1:11" x14ac:dyDescent="0.25">
      <c r="A38" s="14" t="str">
        <f>IF(Technicians!$A$15="","",Technicians!$A$15)</f>
        <v/>
      </c>
      <c r="B38" s="31" t="str">
        <f>IF($A38="","",SUMPRODUCT(--(Jobs!$C$2:$C$1001=$A38),--(Jobs!$B$2:$B$1001&gt;=$B$4),--(Jobs!$B$2:$B$1001&lt;=$B$5),--(Jobs!$J$2:$J$1001&lt;&gt;"Check inputs")))</f>
        <v/>
      </c>
      <c r="C38" s="32" t="str">
        <f>IF($A38="","",IF(B38=0,"n/a",SUMPRODUCT(--(Jobs!$C$2:$C$1001=$A38),--(Jobs!$B$2:$B$1001&gt;=$B$4),--(Jobs!$B$2:$B$1001&lt;=$B$5),--(Jobs!$J$2:$J$1001&lt;&gt;"Check inputs"),--(Jobs!$E$2:$E$1001="Yes"))/B38))</f>
        <v/>
      </c>
      <c r="D38" s="31" t="str">
        <f>IF($A38="","",SUMPRODUCT(--(Jobs!$C$2:$C$1001=$A38),--(Jobs!$B$2:$B$1001&gt;=$B$4),--(Jobs!$B$2:$B$1001&lt;=$B$5),--(Jobs!$J$2:$J$1001&lt;&gt;"Check inputs"),--(Jobs!$F$2:$F$1001="Yes")))</f>
        <v/>
      </c>
      <c r="E38" s="32" t="str">
        <f>IF($A38="","",IF(B38=0,"n/a",D38/B38))</f>
        <v/>
      </c>
      <c r="F38" s="33" t="str">
        <f>IF($A38="","",IF(SUMPRODUCT(--(Jobs!$C$2:$C$1001=$A38),--(Jobs!$B$2:$B$1001&gt;=$B$4),--(Jobs!$B$2:$B$1001&lt;=$B$5),--(Jobs!$J$2:$J$1001&lt;&gt;"Check inputs"),--(Jobs!$D$2:$D$1001="Repair"))=0,"n/a",SUMPRODUCT(--(Jobs!$C$2:$C$1001=$A38),--(Jobs!$B$2:$B$1001&gt;=$B$4),--(Jobs!$B$2:$B$1001&lt;=$B$5),--(Jobs!$J$2:$J$1001&lt;&gt;"Check inputs"),--(Jobs!$D$2:$D$1001="Repair"),Jobs!$G$2:$G$1001)/SUMPRODUCT(--(Jobs!$C$2:$C$1001=$A38),--(Jobs!$B$2:$B$1001&gt;=$B$4),--(Jobs!$B$2:$B$1001&lt;=$B$5),--(Jobs!$J$2:$J$1001&lt;&gt;"Check inputs"),--(Jobs!$D$2:$D$1001="Repair"))))</f>
        <v/>
      </c>
      <c r="G38" s="33" t="str">
        <f>IF($A38="","",SUMPRODUCT(--(Jobs!$C$2:$C$1001=$A38),--(Jobs!$B$2:$B$1001&gt;=$B$4),--(Jobs!$B$2:$B$1001&lt;=$B$5),--(Jobs!$J$2:$J$1001&lt;&gt;"Check inputs"),Jobs!$H$2:$H$1001))</f>
        <v/>
      </c>
      <c r="H38" s="33" t="str">
        <f>IF($A38="","",SUMPRODUCT(--(Hours!$B$2:$B$201=$A38),--(Hours!$A$2:$A$201&gt;=$B$4),--(Hours!$A$2:$A$201&lt;=$B$5),--(Hours!$D$2:$D$201&lt;&gt;"Duplicate week"),--(Hours!$D$2:$D$201&lt;&gt;"Check inputs"),Hours!$C$2:$C$201))</f>
        <v/>
      </c>
      <c r="I38" s="32" t="str">
        <f>IF($A38="","",IF(H38=0,"n/a",G38/H38))</f>
        <v/>
      </c>
      <c r="J38" s="34" t="str">
        <f>IF($A38="","",SUMPRODUCT(--(Jobs!$C$2:$C$1001=$A38),--(Jobs!$B$2:$B$1001&gt;=$B$4),--(Jobs!$B$2:$B$1001&lt;=$B$5),--(Jobs!$J$2:$J$1001&lt;&gt;"Check inputs"),Jobs!$I$2:$I$1001))</f>
        <v/>
      </c>
      <c r="K38" s="35" t="str">
        <f>IF($A38="","",IF(ISNUMBER(C38),--(C38&lt;$B$6),0)+IF(ISNUMBER(E38),--(E38&gt;$B$7),0)+IF(ISNUMBER(F38),--(F38&gt;$B$9),0)+IF(ISNUMBER(I38),--(I38&lt;$B$8),0))</f>
        <v/>
      </c>
    </row>
    <row r="39" spans="1:11" x14ac:dyDescent="0.25">
      <c r="A39" s="14" t="str">
        <f>IF(Technicians!$A$16="","",Technicians!$A$16)</f>
        <v/>
      </c>
      <c r="B39" s="31" t="str">
        <f>IF($A39="","",SUMPRODUCT(--(Jobs!$C$2:$C$1001=$A39),--(Jobs!$B$2:$B$1001&gt;=$B$4),--(Jobs!$B$2:$B$1001&lt;=$B$5),--(Jobs!$J$2:$J$1001&lt;&gt;"Check inputs")))</f>
        <v/>
      </c>
      <c r="C39" s="32" t="str">
        <f>IF($A39="","",IF(B39=0,"n/a",SUMPRODUCT(--(Jobs!$C$2:$C$1001=$A39),--(Jobs!$B$2:$B$1001&gt;=$B$4),--(Jobs!$B$2:$B$1001&lt;=$B$5),--(Jobs!$J$2:$J$1001&lt;&gt;"Check inputs"),--(Jobs!$E$2:$E$1001="Yes"))/B39))</f>
        <v/>
      </c>
      <c r="D39" s="31" t="str">
        <f>IF($A39="","",SUMPRODUCT(--(Jobs!$C$2:$C$1001=$A39),--(Jobs!$B$2:$B$1001&gt;=$B$4),--(Jobs!$B$2:$B$1001&lt;=$B$5),--(Jobs!$J$2:$J$1001&lt;&gt;"Check inputs"),--(Jobs!$F$2:$F$1001="Yes")))</f>
        <v/>
      </c>
      <c r="E39" s="32" t="str">
        <f>IF($A39="","",IF(B39=0,"n/a",D39/B39))</f>
        <v/>
      </c>
      <c r="F39" s="33" t="str">
        <f>IF($A39="","",IF(SUMPRODUCT(--(Jobs!$C$2:$C$1001=$A39),--(Jobs!$B$2:$B$1001&gt;=$B$4),--(Jobs!$B$2:$B$1001&lt;=$B$5),--(Jobs!$J$2:$J$1001&lt;&gt;"Check inputs"),--(Jobs!$D$2:$D$1001="Repair"))=0,"n/a",SUMPRODUCT(--(Jobs!$C$2:$C$1001=$A39),--(Jobs!$B$2:$B$1001&gt;=$B$4),--(Jobs!$B$2:$B$1001&lt;=$B$5),--(Jobs!$J$2:$J$1001&lt;&gt;"Check inputs"),--(Jobs!$D$2:$D$1001="Repair"),Jobs!$G$2:$G$1001)/SUMPRODUCT(--(Jobs!$C$2:$C$1001=$A39),--(Jobs!$B$2:$B$1001&gt;=$B$4),--(Jobs!$B$2:$B$1001&lt;=$B$5),--(Jobs!$J$2:$J$1001&lt;&gt;"Check inputs"),--(Jobs!$D$2:$D$1001="Repair"))))</f>
        <v/>
      </c>
      <c r="G39" s="33" t="str">
        <f>IF($A39="","",SUMPRODUCT(--(Jobs!$C$2:$C$1001=$A39),--(Jobs!$B$2:$B$1001&gt;=$B$4),--(Jobs!$B$2:$B$1001&lt;=$B$5),--(Jobs!$J$2:$J$1001&lt;&gt;"Check inputs"),Jobs!$H$2:$H$1001))</f>
        <v/>
      </c>
      <c r="H39" s="33" t="str">
        <f>IF($A39="","",SUMPRODUCT(--(Hours!$B$2:$B$201=$A39),--(Hours!$A$2:$A$201&gt;=$B$4),--(Hours!$A$2:$A$201&lt;=$B$5),--(Hours!$D$2:$D$201&lt;&gt;"Duplicate week"),--(Hours!$D$2:$D$201&lt;&gt;"Check inputs"),Hours!$C$2:$C$201))</f>
        <v/>
      </c>
      <c r="I39" s="32" t="str">
        <f>IF($A39="","",IF(H39=0,"n/a",G39/H39))</f>
        <v/>
      </c>
      <c r="J39" s="34" t="str">
        <f>IF($A39="","",SUMPRODUCT(--(Jobs!$C$2:$C$1001=$A39),--(Jobs!$B$2:$B$1001&gt;=$B$4),--(Jobs!$B$2:$B$1001&lt;=$B$5),--(Jobs!$J$2:$J$1001&lt;&gt;"Check inputs"),Jobs!$I$2:$I$1001))</f>
        <v/>
      </c>
      <c r="K39" s="35" t="str">
        <f>IF($A39="","",IF(ISNUMBER(C39),--(C39&lt;$B$6),0)+IF(ISNUMBER(E39),--(E39&gt;$B$7),0)+IF(ISNUMBER(F39),--(F39&gt;$B$9),0)+IF(ISNUMBER(I39),--(I39&lt;$B$8),0))</f>
        <v/>
      </c>
    </row>
    <row r="40" spans="1:11" x14ac:dyDescent="0.25">
      <c r="A40" s="14" t="str">
        <f>IF(Technicians!$A$17="","",Technicians!$A$17)</f>
        <v/>
      </c>
      <c r="B40" s="31" t="str">
        <f>IF($A40="","",SUMPRODUCT(--(Jobs!$C$2:$C$1001=$A40),--(Jobs!$B$2:$B$1001&gt;=$B$4),--(Jobs!$B$2:$B$1001&lt;=$B$5),--(Jobs!$J$2:$J$1001&lt;&gt;"Check inputs")))</f>
        <v/>
      </c>
      <c r="C40" s="32" t="str">
        <f>IF($A40="","",IF(B40=0,"n/a",SUMPRODUCT(--(Jobs!$C$2:$C$1001=$A40),--(Jobs!$B$2:$B$1001&gt;=$B$4),--(Jobs!$B$2:$B$1001&lt;=$B$5),--(Jobs!$J$2:$J$1001&lt;&gt;"Check inputs"),--(Jobs!$E$2:$E$1001="Yes"))/B40))</f>
        <v/>
      </c>
      <c r="D40" s="31" t="str">
        <f>IF($A40="","",SUMPRODUCT(--(Jobs!$C$2:$C$1001=$A40),--(Jobs!$B$2:$B$1001&gt;=$B$4),--(Jobs!$B$2:$B$1001&lt;=$B$5),--(Jobs!$J$2:$J$1001&lt;&gt;"Check inputs"),--(Jobs!$F$2:$F$1001="Yes")))</f>
        <v/>
      </c>
      <c r="E40" s="32" t="str">
        <f>IF($A40="","",IF(B40=0,"n/a",D40/B40))</f>
        <v/>
      </c>
      <c r="F40" s="33" t="str">
        <f>IF($A40="","",IF(SUMPRODUCT(--(Jobs!$C$2:$C$1001=$A40),--(Jobs!$B$2:$B$1001&gt;=$B$4),--(Jobs!$B$2:$B$1001&lt;=$B$5),--(Jobs!$J$2:$J$1001&lt;&gt;"Check inputs"),--(Jobs!$D$2:$D$1001="Repair"))=0,"n/a",SUMPRODUCT(--(Jobs!$C$2:$C$1001=$A40),--(Jobs!$B$2:$B$1001&gt;=$B$4),--(Jobs!$B$2:$B$1001&lt;=$B$5),--(Jobs!$J$2:$J$1001&lt;&gt;"Check inputs"),--(Jobs!$D$2:$D$1001="Repair"),Jobs!$G$2:$G$1001)/SUMPRODUCT(--(Jobs!$C$2:$C$1001=$A40),--(Jobs!$B$2:$B$1001&gt;=$B$4),--(Jobs!$B$2:$B$1001&lt;=$B$5),--(Jobs!$J$2:$J$1001&lt;&gt;"Check inputs"),--(Jobs!$D$2:$D$1001="Repair"))))</f>
        <v/>
      </c>
      <c r="G40" s="33" t="str">
        <f>IF($A40="","",SUMPRODUCT(--(Jobs!$C$2:$C$1001=$A40),--(Jobs!$B$2:$B$1001&gt;=$B$4),--(Jobs!$B$2:$B$1001&lt;=$B$5),--(Jobs!$J$2:$J$1001&lt;&gt;"Check inputs"),Jobs!$H$2:$H$1001))</f>
        <v/>
      </c>
      <c r="H40" s="33" t="str">
        <f>IF($A40="","",SUMPRODUCT(--(Hours!$B$2:$B$201=$A40),--(Hours!$A$2:$A$201&gt;=$B$4),--(Hours!$A$2:$A$201&lt;=$B$5),--(Hours!$D$2:$D$201&lt;&gt;"Duplicate week"),--(Hours!$D$2:$D$201&lt;&gt;"Check inputs"),Hours!$C$2:$C$201))</f>
        <v/>
      </c>
      <c r="I40" s="32" t="str">
        <f>IF($A40="","",IF(H40=0,"n/a",G40/H40))</f>
        <v/>
      </c>
      <c r="J40" s="34" t="str">
        <f>IF($A40="","",SUMPRODUCT(--(Jobs!$C$2:$C$1001=$A40),--(Jobs!$B$2:$B$1001&gt;=$B$4),--(Jobs!$B$2:$B$1001&lt;=$B$5),--(Jobs!$J$2:$J$1001&lt;&gt;"Check inputs"),Jobs!$I$2:$I$1001))</f>
        <v/>
      </c>
      <c r="K40" s="35" t="str">
        <f>IF($A40="","",IF(ISNUMBER(C40),--(C40&lt;$B$6),0)+IF(ISNUMBER(E40),--(E40&gt;$B$7),0)+IF(ISNUMBER(F40),--(F40&gt;$B$9),0)+IF(ISNUMBER(I40),--(I40&lt;$B$8),0))</f>
        <v/>
      </c>
    </row>
    <row r="41" spans="1:11" x14ac:dyDescent="0.25">
      <c r="A41" s="14" t="str">
        <f>IF(Technicians!$A$18="","",Technicians!$A$18)</f>
        <v/>
      </c>
      <c r="B41" s="31" t="str">
        <f>IF($A41="","",SUMPRODUCT(--(Jobs!$C$2:$C$1001=$A41),--(Jobs!$B$2:$B$1001&gt;=$B$4),--(Jobs!$B$2:$B$1001&lt;=$B$5),--(Jobs!$J$2:$J$1001&lt;&gt;"Check inputs")))</f>
        <v/>
      </c>
      <c r="C41" s="32" t="str">
        <f>IF($A41="","",IF(B41=0,"n/a",SUMPRODUCT(--(Jobs!$C$2:$C$1001=$A41),--(Jobs!$B$2:$B$1001&gt;=$B$4),--(Jobs!$B$2:$B$1001&lt;=$B$5),--(Jobs!$J$2:$J$1001&lt;&gt;"Check inputs"),--(Jobs!$E$2:$E$1001="Yes"))/B41))</f>
        <v/>
      </c>
      <c r="D41" s="31" t="str">
        <f>IF($A41="","",SUMPRODUCT(--(Jobs!$C$2:$C$1001=$A41),--(Jobs!$B$2:$B$1001&gt;=$B$4),--(Jobs!$B$2:$B$1001&lt;=$B$5),--(Jobs!$J$2:$J$1001&lt;&gt;"Check inputs"),--(Jobs!$F$2:$F$1001="Yes")))</f>
        <v/>
      </c>
      <c r="E41" s="32" t="str">
        <f>IF($A41="","",IF(B41=0,"n/a",D41/B41))</f>
        <v/>
      </c>
      <c r="F41" s="33" t="str">
        <f>IF($A41="","",IF(SUMPRODUCT(--(Jobs!$C$2:$C$1001=$A41),--(Jobs!$B$2:$B$1001&gt;=$B$4),--(Jobs!$B$2:$B$1001&lt;=$B$5),--(Jobs!$J$2:$J$1001&lt;&gt;"Check inputs"),--(Jobs!$D$2:$D$1001="Repair"))=0,"n/a",SUMPRODUCT(--(Jobs!$C$2:$C$1001=$A41),--(Jobs!$B$2:$B$1001&gt;=$B$4),--(Jobs!$B$2:$B$1001&lt;=$B$5),--(Jobs!$J$2:$J$1001&lt;&gt;"Check inputs"),--(Jobs!$D$2:$D$1001="Repair"),Jobs!$G$2:$G$1001)/SUMPRODUCT(--(Jobs!$C$2:$C$1001=$A41),--(Jobs!$B$2:$B$1001&gt;=$B$4),--(Jobs!$B$2:$B$1001&lt;=$B$5),--(Jobs!$J$2:$J$1001&lt;&gt;"Check inputs"),--(Jobs!$D$2:$D$1001="Repair"))))</f>
        <v/>
      </c>
      <c r="G41" s="33" t="str">
        <f>IF($A41="","",SUMPRODUCT(--(Jobs!$C$2:$C$1001=$A41),--(Jobs!$B$2:$B$1001&gt;=$B$4),--(Jobs!$B$2:$B$1001&lt;=$B$5),--(Jobs!$J$2:$J$1001&lt;&gt;"Check inputs"),Jobs!$H$2:$H$1001))</f>
        <v/>
      </c>
      <c r="H41" s="33" t="str">
        <f>IF($A41="","",SUMPRODUCT(--(Hours!$B$2:$B$201=$A41),--(Hours!$A$2:$A$201&gt;=$B$4),--(Hours!$A$2:$A$201&lt;=$B$5),--(Hours!$D$2:$D$201&lt;&gt;"Duplicate week"),--(Hours!$D$2:$D$201&lt;&gt;"Check inputs"),Hours!$C$2:$C$201))</f>
        <v/>
      </c>
      <c r="I41" s="32" t="str">
        <f>IF($A41="","",IF(H41=0,"n/a",G41/H41))</f>
        <v/>
      </c>
      <c r="J41" s="34" t="str">
        <f>IF($A41="","",SUMPRODUCT(--(Jobs!$C$2:$C$1001=$A41),--(Jobs!$B$2:$B$1001&gt;=$B$4),--(Jobs!$B$2:$B$1001&lt;=$B$5),--(Jobs!$J$2:$J$1001&lt;&gt;"Check inputs"),Jobs!$I$2:$I$1001))</f>
        <v/>
      </c>
      <c r="K41" s="35" t="str">
        <f>IF($A41="","",IF(ISNUMBER(C41),--(C41&lt;$B$6),0)+IF(ISNUMBER(E41),--(E41&gt;$B$7),0)+IF(ISNUMBER(F41),--(F41&gt;$B$9),0)+IF(ISNUMBER(I41),--(I41&lt;$B$8),0))</f>
        <v/>
      </c>
    </row>
    <row r="42" spans="1:11" x14ac:dyDescent="0.25">
      <c r="A42" s="14" t="str">
        <f>IF(Technicians!$A$19="","",Technicians!$A$19)</f>
        <v/>
      </c>
      <c r="B42" s="31" t="str">
        <f>IF($A42="","",SUMPRODUCT(--(Jobs!$C$2:$C$1001=$A42),--(Jobs!$B$2:$B$1001&gt;=$B$4),--(Jobs!$B$2:$B$1001&lt;=$B$5),--(Jobs!$J$2:$J$1001&lt;&gt;"Check inputs")))</f>
        <v/>
      </c>
      <c r="C42" s="32" t="str">
        <f>IF($A42="","",IF(B42=0,"n/a",SUMPRODUCT(--(Jobs!$C$2:$C$1001=$A42),--(Jobs!$B$2:$B$1001&gt;=$B$4),--(Jobs!$B$2:$B$1001&lt;=$B$5),--(Jobs!$J$2:$J$1001&lt;&gt;"Check inputs"),--(Jobs!$E$2:$E$1001="Yes"))/B42))</f>
        <v/>
      </c>
      <c r="D42" s="31" t="str">
        <f>IF($A42="","",SUMPRODUCT(--(Jobs!$C$2:$C$1001=$A42),--(Jobs!$B$2:$B$1001&gt;=$B$4),--(Jobs!$B$2:$B$1001&lt;=$B$5),--(Jobs!$J$2:$J$1001&lt;&gt;"Check inputs"),--(Jobs!$F$2:$F$1001="Yes")))</f>
        <v/>
      </c>
      <c r="E42" s="32" t="str">
        <f>IF($A42="","",IF(B42=0,"n/a",D42/B42))</f>
        <v/>
      </c>
      <c r="F42" s="33" t="str">
        <f>IF($A42="","",IF(SUMPRODUCT(--(Jobs!$C$2:$C$1001=$A42),--(Jobs!$B$2:$B$1001&gt;=$B$4),--(Jobs!$B$2:$B$1001&lt;=$B$5),--(Jobs!$J$2:$J$1001&lt;&gt;"Check inputs"),--(Jobs!$D$2:$D$1001="Repair"))=0,"n/a",SUMPRODUCT(--(Jobs!$C$2:$C$1001=$A42),--(Jobs!$B$2:$B$1001&gt;=$B$4),--(Jobs!$B$2:$B$1001&lt;=$B$5),--(Jobs!$J$2:$J$1001&lt;&gt;"Check inputs"),--(Jobs!$D$2:$D$1001="Repair"),Jobs!$G$2:$G$1001)/SUMPRODUCT(--(Jobs!$C$2:$C$1001=$A42),--(Jobs!$B$2:$B$1001&gt;=$B$4),--(Jobs!$B$2:$B$1001&lt;=$B$5),--(Jobs!$J$2:$J$1001&lt;&gt;"Check inputs"),--(Jobs!$D$2:$D$1001="Repair"))))</f>
        <v/>
      </c>
      <c r="G42" s="33" t="str">
        <f>IF($A42="","",SUMPRODUCT(--(Jobs!$C$2:$C$1001=$A42),--(Jobs!$B$2:$B$1001&gt;=$B$4),--(Jobs!$B$2:$B$1001&lt;=$B$5),--(Jobs!$J$2:$J$1001&lt;&gt;"Check inputs"),Jobs!$H$2:$H$1001))</f>
        <v/>
      </c>
      <c r="H42" s="33" t="str">
        <f>IF($A42="","",SUMPRODUCT(--(Hours!$B$2:$B$201=$A42),--(Hours!$A$2:$A$201&gt;=$B$4),--(Hours!$A$2:$A$201&lt;=$B$5),--(Hours!$D$2:$D$201&lt;&gt;"Duplicate week"),--(Hours!$D$2:$D$201&lt;&gt;"Check inputs"),Hours!$C$2:$C$201))</f>
        <v/>
      </c>
      <c r="I42" s="32" t="str">
        <f>IF($A42="","",IF(H42=0,"n/a",G42/H42))</f>
        <v/>
      </c>
      <c r="J42" s="34" t="str">
        <f>IF($A42="","",SUMPRODUCT(--(Jobs!$C$2:$C$1001=$A42),--(Jobs!$B$2:$B$1001&gt;=$B$4),--(Jobs!$B$2:$B$1001&lt;=$B$5),--(Jobs!$J$2:$J$1001&lt;&gt;"Check inputs"),Jobs!$I$2:$I$1001))</f>
        <v/>
      </c>
      <c r="K42" s="35" t="str">
        <f>IF($A42="","",IF(ISNUMBER(C42),--(C42&lt;$B$6),0)+IF(ISNUMBER(E42),--(E42&gt;$B$7),0)+IF(ISNUMBER(F42),--(F42&gt;$B$9),0)+IF(ISNUMBER(I42),--(I42&lt;$B$8),0))</f>
        <v/>
      </c>
    </row>
    <row r="43" spans="1:11" x14ac:dyDescent="0.25">
      <c r="A43" s="14" t="str">
        <f>IF(Technicians!$A$20="","",Technicians!$A$20)</f>
        <v/>
      </c>
      <c r="B43" s="31" t="str">
        <f>IF($A43="","",SUMPRODUCT(--(Jobs!$C$2:$C$1001=$A43),--(Jobs!$B$2:$B$1001&gt;=$B$4),--(Jobs!$B$2:$B$1001&lt;=$B$5),--(Jobs!$J$2:$J$1001&lt;&gt;"Check inputs")))</f>
        <v/>
      </c>
      <c r="C43" s="32" t="str">
        <f>IF($A43="","",IF(B43=0,"n/a",SUMPRODUCT(--(Jobs!$C$2:$C$1001=$A43),--(Jobs!$B$2:$B$1001&gt;=$B$4),--(Jobs!$B$2:$B$1001&lt;=$B$5),--(Jobs!$J$2:$J$1001&lt;&gt;"Check inputs"),--(Jobs!$E$2:$E$1001="Yes"))/B43))</f>
        <v/>
      </c>
      <c r="D43" s="31" t="str">
        <f>IF($A43="","",SUMPRODUCT(--(Jobs!$C$2:$C$1001=$A43),--(Jobs!$B$2:$B$1001&gt;=$B$4),--(Jobs!$B$2:$B$1001&lt;=$B$5),--(Jobs!$J$2:$J$1001&lt;&gt;"Check inputs"),--(Jobs!$F$2:$F$1001="Yes")))</f>
        <v/>
      </c>
      <c r="E43" s="32" t="str">
        <f>IF($A43="","",IF(B43=0,"n/a",D43/B43))</f>
        <v/>
      </c>
      <c r="F43" s="33" t="str">
        <f>IF($A43="","",IF(SUMPRODUCT(--(Jobs!$C$2:$C$1001=$A43),--(Jobs!$B$2:$B$1001&gt;=$B$4),--(Jobs!$B$2:$B$1001&lt;=$B$5),--(Jobs!$J$2:$J$1001&lt;&gt;"Check inputs"),--(Jobs!$D$2:$D$1001="Repair"))=0,"n/a",SUMPRODUCT(--(Jobs!$C$2:$C$1001=$A43),--(Jobs!$B$2:$B$1001&gt;=$B$4),--(Jobs!$B$2:$B$1001&lt;=$B$5),--(Jobs!$J$2:$J$1001&lt;&gt;"Check inputs"),--(Jobs!$D$2:$D$1001="Repair"),Jobs!$G$2:$G$1001)/SUMPRODUCT(--(Jobs!$C$2:$C$1001=$A43),--(Jobs!$B$2:$B$1001&gt;=$B$4),--(Jobs!$B$2:$B$1001&lt;=$B$5),--(Jobs!$J$2:$J$1001&lt;&gt;"Check inputs"),--(Jobs!$D$2:$D$1001="Repair"))))</f>
        <v/>
      </c>
      <c r="G43" s="33" t="str">
        <f>IF($A43="","",SUMPRODUCT(--(Jobs!$C$2:$C$1001=$A43),--(Jobs!$B$2:$B$1001&gt;=$B$4),--(Jobs!$B$2:$B$1001&lt;=$B$5),--(Jobs!$J$2:$J$1001&lt;&gt;"Check inputs"),Jobs!$H$2:$H$1001))</f>
        <v/>
      </c>
      <c r="H43" s="33" t="str">
        <f>IF($A43="","",SUMPRODUCT(--(Hours!$B$2:$B$201=$A43),--(Hours!$A$2:$A$201&gt;=$B$4),--(Hours!$A$2:$A$201&lt;=$B$5),--(Hours!$D$2:$D$201&lt;&gt;"Duplicate week"),--(Hours!$D$2:$D$201&lt;&gt;"Check inputs"),Hours!$C$2:$C$201))</f>
        <v/>
      </c>
      <c r="I43" s="32" t="str">
        <f>IF($A43="","",IF(H43=0,"n/a",G43/H43))</f>
        <v/>
      </c>
      <c r="J43" s="34" t="str">
        <f>IF($A43="","",SUMPRODUCT(--(Jobs!$C$2:$C$1001=$A43),--(Jobs!$B$2:$B$1001&gt;=$B$4),--(Jobs!$B$2:$B$1001&lt;=$B$5),--(Jobs!$J$2:$J$1001&lt;&gt;"Check inputs"),Jobs!$I$2:$I$1001))</f>
        <v/>
      </c>
      <c r="K43" s="35" t="str">
        <f>IF($A43="","",IF(ISNUMBER(C43),--(C43&lt;$B$6),0)+IF(ISNUMBER(E43),--(E43&gt;$B$7),0)+IF(ISNUMBER(F43),--(F43&gt;$B$9),0)+IF(ISNUMBER(I43),--(I43&lt;$B$8),0))</f>
        <v/>
      </c>
    </row>
    <row r="44" spans="1:11" x14ac:dyDescent="0.25">
      <c r="A44" s="14" t="str">
        <f>IF(Technicians!$A$21="","",Technicians!$A$21)</f>
        <v/>
      </c>
      <c r="B44" s="31" t="str">
        <f>IF($A44="","",SUMPRODUCT(--(Jobs!$C$2:$C$1001=$A44),--(Jobs!$B$2:$B$1001&gt;=$B$4),--(Jobs!$B$2:$B$1001&lt;=$B$5),--(Jobs!$J$2:$J$1001&lt;&gt;"Check inputs")))</f>
        <v/>
      </c>
      <c r="C44" s="32" t="str">
        <f>IF($A44="","",IF(B44=0,"n/a",SUMPRODUCT(--(Jobs!$C$2:$C$1001=$A44),--(Jobs!$B$2:$B$1001&gt;=$B$4),--(Jobs!$B$2:$B$1001&lt;=$B$5),--(Jobs!$J$2:$J$1001&lt;&gt;"Check inputs"),--(Jobs!$E$2:$E$1001="Yes"))/B44))</f>
        <v/>
      </c>
      <c r="D44" s="31" t="str">
        <f>IF($A44="","",SUMPRODUCT(--(Jobs!$C$2:$C$1001=$A44),--(Jobs!$B$2:$B$1001&gt;=$B$4),--(Jobs!$B$2:$B$1001&lt;=$B$5),--(Jobs!$J$2:$J$1001&lt;&gt;"Check inputs"),--(Jobs!$F$2:$F$1001="Yes")))</f>
        <v/>
      </c>
      <c r="E44" s="32" t="str">
        <f>IF($A44="","",IF(B44=0,"n/a",D44/B44))</f>
        <v/>
      </c>
      <c r="F44" s="33" t="str">
        <f>IF($A44="","",IF(SUMPRODUCT(--(Jobs!$C$2:$C$1001=$A44),--(Jobs!$B$2:$B$1001&gt;=$B$4),--(Jobs!$B$2:$B$1001&lt;=$B$5),--(Jobs!$J$2:$J$1001&lt;&gt;"Check inputs"),--(Jobs!$D$2:$D$1001="Repair"))=0,"n/a",SUMPRODUCT(--(Jobs!$C$2:$C$1001=$A44),--(Jobs!$B$2:$B$1001&gt;=$B$4),--(Jobs!$B$2:$B$1001&lt;=$B$5),--(Jobs!$J$2:$J$1001&lt;&gt;"Check inputs"),--(Jobs!$D$2:$D$1001="Repair"),Jobs!$G$2:$G$1001)/SUMPRODUCT(--(Jobs!$C$2:$C$1001=$A44),--(Jobs!$B$2:$B$1001&gt;=$B$4),--(Jobs!$B$2:$B$1001&lt;=$B$5),--(Jobs!$J$2:$J$1001&lt;&gt;"Check inputs"),--(Jobs!$D$2:$D$1001="Repair"))))</f>
        <v/>
      </c>
      <c r="G44" s="33" t="str">
        <f>IF($A44="","",SUMPRODUCT(--(Jobs!$C$2:$C$1001=$A44),--(Jobs!$B$2:$B$1001&gt;=$B$4),--(Jobs!$B$2:$B$1001&lt;=$B$5),--(Jobs!$J$2:$J$1001&lt;&gt;"Check inputs"),Jobs!$H$2:$H$1001))</f>
        <v/>
      </c>
      <c r="H44" s="33" t="str">
        <f>IF($A44="","",SUMPRODUCT(--(Hours!$B$2:$B$201=$A44),--(Hours!$A$2:$A$201&gt;=$B$4),--(Hours!$A$2:$A$201&lt;=$B$5),--(Hours!$D$2:$D$201&lt;&gt;"Duplicate week"),--(Hours!$D$2:$D$201&lt;&gt;"Check inputs"),Hours!$C$2:$C$201))</f>
        <v/>
      </c>
      <c r="I44" s="32" t="str">
        <f>IF($A44="","",IF(H44=0,"n/a",G44/H44))</f>
        <v/>
      </c>
      <c r="J44" s="34" t="str">
        <f>IF($A44="","",SUMPRODUCT(--(Jobs!$C$2:$C$1001=$A44),--(Jobs!$B$2:$B$1001&gt;=$B$4),--(Jobs!$B$2:$B$1001&lt;=$B$5),--(Jobs!$J$2:$J$1001&lt;&gt;"Check inputs"),Jobs!$I$2:$I$1001))</f>
        <v/>
      </c>
      <c r="K44" s="35" t="str">
        <f>IF($A44="","",IF(ISNUMBER(C44),--(C44&lt;$B$6),0)+IF(ISNUMBER(E44),--(E44&gt;$B$7),0)+IF(ISNUMBER(F44),--(F44&gt;$B$9),0)+IF(ISNUMBER(I44),--(I44&lt;$B$8),0))</f>
        <v/>
      </c>
    </row>
    <row r="45" spans="1:11" x14ac:dyDescent="0.25">
      <c r="A45" s="14" t="str">
        <f>IF(Technicians!$A$22="","",Technicians!$A$22)</f>
        <v/>
      </c>
      <c r="B45" s="31" t="str">
        <f>IF($A45="","",SUMPRODUCT(--(Jobs!$C$2:$C$1001=$A45),--(Jobs!$B$2:$B$1001&gt;=$B$4),--(Jobs!$B$2:$B$1001&lt;=$B$5),--(Jobs!$J$2:$J$1001&lt;&gt;"Check inputs")))</f>
        <v/>
      </c>
      <c r="C45" s="32" t="str">
        <f>IF($A45="","",IF(B45=0,"n/a",SUMPRODUCT(--(Jobs!$C$2:$C$1001=$A45),--(Jobs!$B$2:$B$1001&gt;=$B$4),--(Jobs!$B$2:$B$1001&lt;=$B$5),--(Jobs!$J$2:$J$1001&lt;&gt;"Check inputs"),--(Jobs!$E$2:$E$1001="Yes"))/B45))</f>
        <v/>
      </c>
      <c r="D45" s="31" t="str">
        <f>IF($A45="","",SUMPRODUCT(--(Jobs!$C$2:$C$1001=$A45),--(Jobs!$B$2:$B$1001&gt;=$B$4),--(Jobs!$B$2:$B$1001&lt;=$B$5),--(Jobs!$J$2:$J$1001&lt;&gt;"Check inputs"),--(Jobs!$F$2:$F$1001="Yes")))</f>
        <v/>
      </c>
      <c r="E45" s="32" t="str">
        <f>IF($A45="","",IF(B45=0,"n/a",D45/B45))</f>
        <v/>
      </c>
      <c r="F45" s="33" t="str">
        <f>IF($A45="","",IF(SUMPRODUCT(--(Jobs!$C$2:$C$1001=$A45),--(Jobs!$B$2:$B$1001&gt;=$B$4),--(Jobs!$B$2:$B$1001&lt;=$B$5),--(Jobs!$J$2:$J$1001&lt;&gt;"Check inputs"),--(Jobs!$D$2:$D$1001="Repair"))=0,"n/a",SUMPRODUCT(--(Jobs!$C$2:$C$1001=$A45),--(Jobs!$B$2:$B$1001&gt;=$B$4),--(Jobs!$B$2:$B$1001&lt;=$B$5),--(Jobs!$J$2:$J$1001&lt;&gt;"Check inputs"),--(Jobs!$D$2:$D$1001="Repair"),Jobs!$G$2:$G$1001)/SUMPRODUCT(--(Jobs!$C$2:$C$1001=$A45),--(Jobs!$B$2:$B$1001&gt;=$B$4),--(Jobs!$B$2:$B$1001&lt;=$B$5),--(Jobs!$J$2:$J$1001&lt;&gt;"Check inputs"),--(Jobs!$D$2:$D$1001="Repair"))))</f>
        <v/>
      </c>
      <c r="G45" s="33" t="str">
        <f>IF($A45="","",SUMPRODUCT(--(Jobs!$C$2:$C$1001=$A45),--(Jobs!$B$2:$B$1001&gt;=$B$4),--(Jobs!$B$2:$B$1001&lt;=$B$5),--(Jobs!$J$2:$J$1001&lt;&gt;"Check inputs"),Jobs!$H$2:$H$1001))</f>
        <v/>
      </c>
      <c r="H45" s="33" t="str">
        <f>IF($A45="","",SUMPRODUCT(--(Hours!$B$2:$B$201=$A45),--(Hours!$A$2:$A$201&gt;=$B$4),--(Hours!$A$2:$A$201&lt;=$B$5),--(Hours!$D$2:$D$201&lt;&gt;"Duplicate week"),--(Hours!$D$2:$D$201&lt;&gt;"Check inputs"),Hours!$C$2:$C$201))</f>
        <v/>
      </c>
      <c r="I45" s="32" t="str">
        <f>IF($A45="","",IF(H45=0,"n/a",G45/H45))</f>
        <v/>
      </c>
      <c r="J45" s="34" t="str">
        <f>IF($A45="","",SUMPRODUCT(--(Jobs!$C$2:$C$1001=$A45),--(Jobs!$B$2:$B$1001&gt;=$B$4),--(Jobs!$B$2:$B$1001&lt;=$B$5),--(Jobs!$J$2:$J$1001&lt;&gt;"Check inputs"),Jobs!$I$2:$I$1001))</f>
        <v/>
      </c>
      <c r="K45" s="35" t="str">
        <f>IF($A45="","",IF(ISNUMBER(C45),--(C45&lt;$B$6),0)+IF(ISNUMBER(E45),--(E45&gt;$B$7),0)+IF(ISNUMBER(F45),--(F45&gt;$B$9),0)+IF(ISNUMBER(I45),--(I45&lt;$B$8),0))</f>
        <v/>
      </c>
    </row>
    <row r="46" spans="1:11" x14ac:dyDescent="0.25">
      <c r="A46" s="14" t="str">
        <f>IF(Technicians!$A$23="","",Technicians!$A$23)</f>
        <v/>
      </c>
      <c r="B46" s="31" t="str">
        <f>IF($A46="","",SUMPRODUCT(--(Jobs!$C$2:$C$1001=$A46),--(Jobs!$B$2:$B$1001&gt;=$B$4),--(Jobs!$B$2:$B$1001&lt;=$B$5),--(Jobs!$J$2:$J$1001&lt;&gt;"Check inputs")))</f>
        <v/>
      </c>
      <c r="C46" s="32" t="str">
        <f>IF($A46="","",IF(B46=0,"n/a",SUMPRODUCT(--(Jobs!$C$2:$C$1001=$A46),--(Jobs!$B$2:$B$1001&gt;=$B$4),--(Jobs!$B$2:$B$1001&lt;=$B$5),--(Jobs!$J$2:$J$1001&lt;&gt;"Check inputs"),--(Jobs!$E$2:$E$1001="Yes"))/B46))</f>
        <v/>
      </c>
      <c r="D46" s="31" t="str">
        <f>IF($A46="","",SUMPRODUCT(--(Jobs!$C$2:$C$1001=$A46),--(Jobs!$B$2:$B$1001&gt;=$B$4),--(Jobs!$B$2:$B$1001&lt;=$B$5),--(Jobs!$J$2:$J$1001&lt;&gt;"Check inputs"),--(Jobs!$F$2:$F$1001="Yes")))</f>
        <v/>
      </c>
      <c r="E46" s="32" t="str">
        <f>IF($A46="","",IF(B46=0,"n/a",D46/B46))</f>
        <v/>
      </c>
      <c r="F46" s="33" t="str">
        <f>IF($A46="","",IF(SUMPRODUCT(--(Jobs!$C$2:$C$1001=$A46),--(Jobs!$B$2:$B$1001&gt;=$B$4),--(Jobs!$B$2:$B$1001&lt;=$B$5),--(Jobs!$J$2:$J$1001&lt;&gt;"Check inputs"),--(Jobs!$D$2:$D$1001="Repair"))=0,"n/a",SUMPRODUCT(--(Jobs!$C$2:$C$1001=$A46),--(Jobs!$B$2:$B$1001&gt;=$B$4),--(Jobs!$B$2:$B$1001&lt;=$B$5),--(Jobs!$J$2:$J$1001&lt;&gt;"Check inputs"),--(Jobs!$D$2:$D$1001="Repair"),Jobs!$G$2:$G$1001)/SUMPRODUCT(--(Jobs!$C$2:$C$1001=$A46),--(Jobs!$B$2:$B$1001&gt;=$B$4),--(Jobs!$B$2:$B$1001&lt;=$B$5),--(Jobs!$J$2:$J$1001&lt;&gt;"Check inputs"),--(Jobs!$D$2:$D$1001="Repair"))))</f>
        <v/>
      </c>
      <c r="G46" s="33" t="str">
        <f>IF($A46="","",SUMPRODUCT(--(Jobs!$C$2:$C$1001=$A46),--(Jobs!$B$2:$B$1001&gt;=$B$4),--(Jobs!$B$2:$B$1001&lt;=$B$5),--(Jobs!$J$2:$J$1001&lt;&gt;"Check inputs"),Jobs!$H$2:$H$1001))</f>
        <v/>
      </c>
      <c r="H46" s="33" t="str">
        <f>IF($A46="","",SUMPRODUCT(--(Hours!$B$2:$B$201=$A46),--(Hours!$A$2:$A$201&gt;=$B$4),--(Hours!$A$2:$A$201&lt;=$B$5),--(Hours!$D$2:$D$201&lt;&gt;"Duplicate week"),--(Hours!$D$2:$D$201&lt;&gt;"Check inputs"),Hours!$C$2:$C$201))</f>
        <v/>
      </c>
      <c r="I46" s="32" t="str">
        <f>IF($A46="","",IF(H46=0,"n/a",G46/H46))</f>
        <v/>
      </c>
      <c r="J46" s="34" t="str">
        <f>IF($A46="","",SUMPRODUCT(--(Jobs!$C$2:$C$1001=$A46),--(Jobs!$B$2:$B$1001&gt;=$B$4),--(Jobs!$B$2:$B$1001&lt;=$B$5),--(Jobs!$J$2:$J$1001&lt;&gt;"Check inputs"),Jobs!$I$2:$I$1001))</f>
        <v/>
      </c>
      <c r="K46" s="35" t="str">
        <f>IF($A46="","",IF(ISNUMBER(C46),--(C46&lt;$B$6),0)+IF(ISNUMBER(E46),--(E46&gt;$B$7),0)+IF(ISNUMBER(F46),--(F46&gt;$B$9),0)+IF(ISNUMBER(I46),--(I46&lt;$B$8),0))</f>
        <v/>
      </c>
    </row>
    <row r="47" spans="1:11" x14ac:dyDescent="0.25">
      <c r="A47" s="14" t="str">
        <f>IF(Technicians!$A$24="","",Technicians!$A$24)</f>
        <v/>
      </c>
      <c r="B47" s="31" t="str">
        <f>IF($A47="","",SUMPRODUCT(--(Jobs!$C$2:$C$1001=$A47),--(Jobs!$B$2:$B$1001&gt;=$B$4),--(Jobs!$B$2:$B$1001&lt;=$B$5),--(Jobs!$J$2:$J$1001&lt;&gt;"Check inputs")))</f>
        <v/>
      </c>
      <c r="C47" s="32" t="str">
        <f>IF($A47="","",IF(B47=0,"n/a",SUMPRODUCT(--(Jobs!$C$2:$C$1001=$A47),--(Jobs!$B$2:$B$1001&gt;=$B$4),--(Jobs!$B$2:$B$1001&lt;=$B$5),--(Jobs!$J$2:$J$1001&lt;&gt;"Check inputs"),--(Jobs!$E$2:$E$1001="Yes"))/B47))</f>
        <v/>
      </c>
      <c r="D47" s="31" t="str">
        <f>IF($A47="","",SUMPRODUCT(--(Jobs!$C$2:$C$1001=$A47),--(Jobs!$B$2:$B$1001&gt;=$B$4),--(Jobs!$B$2:$B$1001&lt;=$B$5),--(Jobs!$J$2:$J$1001&lt;&gt;"Check inputs"),--(Jobs!$F$2:$F$1001="Yes")))</f>
        <v/>
      </c>
      <c r="E47" s="32" t="str">
        <f>IF($A47="","",IF(B47=0,"n/a",D47/B47))</f>
        <v/>
      </c>
      <c r="F47" s="33" t="str">
        <f>IF($A47="","",IF(SUMPRODUCT(--(Jobs!$C$2:$C$1001=$A47),--(Jobs!$B$2:$B$1001&gt;=$B$4),--(Jobs!$B$2:$B$1001&lt;=$B$5),--(Jobs!$J$2:$J$1001&lt;&gt;"Check inputs"),--(Jobs!$D$2:$D$1001="Repair"))=0,"n/a",SUMPRODUCT(--(Jobs!$C$2:$C$1001=$A47),--(Jobs!$B$2:$B$1001&gt;=$B$4),--(Jobs!$B$2:$B$1001&lt;=$B$5),--(Jobs!$J$2:$J$1001&lt;&gt;"Check inputs"),--(Jobs!$D$2:$D$1001="Repair"),Jobs!$G$2:$G$1001)/SUMPRODUCT(--(Jobs!$C$2:$C$1001=$A47),--(Jobs!$B$2:$B$1001&gt;=$B$4),--(Jobs!$B$2:$B$1001&lt;=$B$5),--(Jobs!$J$2:$J$1001&lt;&gt;"Check inputs"),--(Jobs!$D$2:$D$1001="Repair"))))</f>
        <v/>
      </c>
      <c r="G47" s="33" t="str">
        <f>IF($A47="","",SUMPRODUCT(--(Jobs!$C$2:$C$1001=$A47),--(Jobs!$B$2:$B$1001&gt;=$B$4),--(Jobs!$B$2:$B$1001&lt;=$B$5),--(Jobs!$J$2:$J$1001&lt;&gt;"Check inputs"),Jobs!$H$2:$H$1001))</f>
        <v/>
      </c>
      <c r="H47" s="33" t="str">
        <f>IF($A47="","",SUMPRODUCT(--(Hours!$B$2:$B$201=$A47),--(Hours!$A$2:$A$201&gt;=$B$4),--(Hours!$A$2:$A$201&lt;=$B$5),--(Hours!$D$2:$D$201&lt;&gt;"Duplicate week"),--(Hours!$D$2:$D$201&lt;&gt;"Check inputs"),Hours!$C$2:$C$201))</f>
        <v/>
      </c>
      <c r="I47" s="32" t="str">
        <f>IF($A47="","",IF(H47=0,"n/a",G47/H47))</f>
        <v/>
      </c>
      <c r="J47" s="34" t="str">
        <f>IF($A47="","",SUMPRODUCT(--(Jobs!$C$2:$C$1001=$A47),--(Jobs!$B$2:$B$1001&gt;=$B$4),--(Jobs!$B$2:$B$1001&lt;=$B$5),--(Jobs!$J$2:$J$1001&lt;&gt;"Check inputs"),Jobs!$I$2:$I$1001))</f>
        <v/>
      </c>
      <c r="K47" s="35" t="str">
        <f>IF($A47="","",IF(ISNUMBER(C47),--(C47&lt;$B$6),0)+IF(ISNUMBER(E47),--(E47&gt;$B$7),0)+IF(ISNUMBER(F47),--(F47&gt;$B$9),0)+IF(ISNUMBER(I47),--(I47&lt;$B$8),0))</f>
        <v/>
      </c>
    </row>
    <row r="48" spans="1:11" x14ac:dyDescent="0.25">
      <c r="A48" s="14" t="str">
        <f>IF(Technicians!$A$25="","",Technicians!$A$25)</f>
        <v/>
      </c>
      <c r="B48" s="31" t="str">
        <f>IF($A48="","",SUMPRODUCT(--(Jobs!$C$2:$C$1001=$A48),--(Jobs!$B$2:$B$1001&gt;=$B$4),--(Jobs!$B$2:$B$1001&lt;=$B$5),--(Jobs!$J$2:$J$1001&lt;&gt;"Check inputs")))</f>
        <v/>
      </c>
      <c r="C48" s="32" t="str">
        <f>IF($A48="","",IF(B48=0,"n/a",SUMPRODUCT(--(Jobs!$C$2:$C$1001=$A48),--(Jobs!$B$2:$B$1001&gt;=$B$4),--(Jobs!$B$2:$B$1001&lt;=$B$5),--(Jobs!$J$2:$J$1001&lt;&gt;"Check inputs"),--(Jobs!$E$2:$E$1001="Yes"))/B48))</f>
        <v/>
      </c>
      <c r="D48" s="31" t="str">
        <f>IF($A48="","",SUMPRODUCT(--(Jobs!$C$2:$C$1001=$A48),--(Jobs!$B$2:$B$1001&gt;=$B$4),--(Jobs!$B$2:$B$1001&lt;=$B$5),--(Jobs!$J$2:$J$1001&lt;&gt;"Check inputs"),--(Jobs!$F$2:$F$1001="Yes")))</f>
        <v/>
      </c>
      <c r="E48" s="32" t="str">
        <f>IF($A48="","",IF(B48=0,"n/a",D48/B48))</f>
        <v/>
      </c>
      <c r="F48" s="33" t="str">
        <f>IF($A48="","",IF(SUMPRODUCT(--(Jobs!$C$2:$C$1001=$A48),--(Jobs!$B$2:$B$1001&gt;=$B$4),--(Jobs!$B$2:$B$1001&lt;=$B$5),--(Jobs!$J$2:$J$1001&lt;&gt;"Check inputs"),--(Jobs!$D$2:$D$1001="Repair"))=0,"n/a",SUMPRODUCT(--(Jobs!$C$2:$C$1001=$A48),--(Jobs!$B$2:$B$1001&gt;=$B$4),--(Jobs!$B$2:$B$1001&lt;=$B$5),--(Jobs!$J$2:$J$1001&lt;&gt;"Check inputs"),--(Jobs!$D$2:$D$1001="Repair"),Jobs!$G$2:$G$1001)/SUMPRODUCT(--(Jobs!$C$2:$C$1001=$A48),--(Jobs!$B$2:$B$1001&gt;=$B$4),--(Jobs!$B$2:$B$1001&lt;=$B$5),--(Jobs!$J$2:$J$1001&lt;&gt;"Check inputs"),--(Jobs!$D$2:$D$1001="Repair"))))</f>
        <v/>
      </c>
      <c r="G48" s="33" t="str">
        <f>IF($A48="","",SUMPRODUCT(--(Jobs!$C$2:$C$1001=$A48),--(Jobs!$B$2:$B$1001&gt;=$B$4),--(Jobs!$B$2:$B$1001&lt;=$B$5),--(Jobs!$J$2:$J$1001&lt;&gt;"Check inputs"),Jobs!$H$2:$H$1001))</f>
        <v/>
      </c>
      <c r="H48" s="33" t="str">
        <f>IF($A48="","",SUMPRODUCT(--(Hours!$B$2:$B$201=$A48),--(Hours!$A$2:$A$201&gt;=$B$4),--(Hours!$A$2:$A$201&lt;=$B$5),--(Hours!$D$2:$D$201&lt;&gt;"Duplicate week"),--(Hours!$D$2:$D$201&lt;&gt;"Check inputs"),Hours!$C$2:$C$201))</f>
        <v/>
      </c>
      <c r="I48" s="32" t="str">
        <f>IF($A48="","",IF(H48=0,"n/a",G48/H48))</f>
        <v/>
      </c>
      <c r="J48" s="34" t="str">
        <f>IF($A48="","",SUMPRODUCT(--(Jobs!$C$2:$C$1001=$A48),--(Jobs!$B$2:$B$1001&gt;=$B$4),--(Jobs!$B$2:$B$1001&lt;=$B$5),--(Jobs!$J$2:$J$1001&lt;&gt;"Check inputs"),Jobs!$I$2:$I$1001))</f>
        <v/>
      </c>
      <c r="K48" s="35" t="str">
        <f>IF($A48="","",IF(ISNUMBER(C48),--(C48&lt;$B$6),0)+IF(ISNUMBER(E48),--(E48&gt;$B$7),0)+IF(ISNUMBER(F48),--(F48&gt;$B$9),0)+IF(ISNUMBER(I48),--(I48&lt;$B$8),0))</f>
        <v/>
      </c>
    </row>
    <row r="49" spans="1:11" x14ac:dyDescent="0.25">
      <c r="A49" s="14" t="str">
        <f>IF(Technicians!$A$26="","",Technicians!$A$26)</f>
        <v/>
      </c>
      <c r="B49" s="31" t="str">
        <f>IF($A49="","",SUMPRODUCT(--(Jobs!$C$2:$C$1001=$A49),--(Jobs!$B$2:$B$1001&gt;=$B$4),--(Jobs!$B$2:$B$1001&lt;=$B$5),--(Jobs!$J$2:$J$1001&lt;&gt;"Check inputs")))</f>
        <v/>
      </c>
      <c r="C49" s="32" t="str">
        <f>IF($A49="","",IF(B49=0,"n/a",SUMPRODUCT(--(Jobs!$C$2:$C$1001=$A49),--(Jobs!$B$2:$B$1001&gt;=$B$4),--(Jobs!$B$2:$B$1001&lt;=$B$5),--(Jobs!$J$2:$J$1001&lt;&gt;"Check inputs"),--(Jobs!$E$2:$E$1001="Yes"))/B49))</f>
        <v/>
      </c>
      <c r="D49" s="31" t="str">
        <f>IF($A49="","",SUMPRODUCT(--(Jobs!$C$2:$C$1001=$A49),--(Jobs!$B$2:$B$1001&gt;=$B$4),--(Jobs!$B$2:$B$1001&lt;=$B$5),--(Jobs!$J$2:$J$1001&lt;&gt;"Check inputs"),--(Jobs!$F$2:$F$1001="Yes")))</f>
        <v/>
      </c>
      <c r="E49" s="32" t="str">
        <f>IF($A49="","",IF(B49=0,"n/a",D49/B49))</f>
        <v/>
      </c>
      <c r="F49" s="33" t="str">
        <f>IF($A49="","",IF(SUMPRODUCT(--(Jobs!$C$2:$C$1001=$A49),--(Jobs!$B$2:$B$1001&gt;=$B$4),--(Jobs!$B$2:$B$1001&lt;=$B$5),--(Jobs!$J$2:$J$1001&lt;&gt;"Check inputs"),--(Jobs!$D$2:$D$1001="Repair"))=0,"n/a",SUMPRODUCT(--(Jobs!$C$2:$C$1001=$A49),--(Jobs!$B$2:$B$1001&gt;=$B$4),--(Jobs!$B$2:$B$1001&lt;=$B$5),--(Jobs!$J$2:$J$1001&lt;&gt;"Check inputs"),--(Jobs!$D$2:$D$1001="Repair"),Jobs!$G$2:$G$1001)/SUMPRODUCT(--(Jobs!$C$2:$C$1001=$A49),--(Jobs!$B$2:$B$1001&gt;=$B$4),--(Jobs!$B$2:$B$1001&lt;=$B$5),--(Jobs!$J$2:$J$1001&lt;&gt;"Check inputs"),--(Jobs!$D$2:$D$1001="Repair"))))</f>
        <v/>
      </c>
      <c r="G49" s="33" t="str">
        <f>IF($A49="","",SUMPRODUCT(--(Jobs!$C$2:$C$1001=$A49),--(Jobs!$B$2:$B$1001&gt;=$B$4),--(Jobs!$B$2:$B$1001&lt;=$B$5),--(Jobs!$J$2:$J$1001&lt;&gt;"Check inputs"),Jobs!$H$2:$H$1001))</f>
        <v/>
      </c>
      <c r="H49" s="33" t="str">
        <f>IF($A49="","",SUMPRODUCT(--(Hours!$B$2:$B$201=$A49),--(Hours!$A$2:$A$201&gt;=$B$4),--(Hours!$A$2:$A$201&lt;=$B$5),--(Hours!$D$2:$D$201&lt;&gt;"Duplicate week"),--(Hours!$D$2:$D$201&lt;&gt;"Check inputs"),Hours!$C$2:$C$201))</f>
        <v/>
      </c>
      <c r="I49" s="32" t="str">
        <f>IF($A49="","",IF(H49=0,"n/a",G49/H49))</f>
        <v/>
      </c>
      <c r="J49" s="34" t="str">
        <f>IF($A49="","",SUMPRODUCT(--(Jobs!$C$2:$C$1001=$A49),--(Jobs!$B$2:$B$1001&gt;=$B$4),--(Jobs!$B$2:$B$1001&lt;=$B$5),--(Jobs!$J$2:$J$1001&lt;&gt;"Check inputs"),Jobs!$I$2:$I$1001))</f>
        <v/>
      </c>
      <c r="K49" s="35" t="str">
        <f>IF($A49="","",IF(ISNUMBER(C49),--(C49&lt;$B$6),0)+IF(ISNUMBER(E49),--(E49&gt;$B$7),0)+IF(ISNUMBER(F49),--(F49&gt;$B$9),0)+IF(ISNUMBER(I49),--(I49&lt;$B$8),0))</f>
        <v/>
      </c>
    </row>
    <row r="51" ht="30" customHeight="1" spans="1:11" x14ac:dyDescent="0.25">
      <c r="A51" s="36" t="s">
        <v>42</v>
      </c>
      <c r="B51" s="36"/>
      <c r="C51" s="36"/>
      <c r="D51" s="36"/>
      <c r="E51" s="36"/>
      <c r="F51" s="36"/>
      <c r="G51" s="36"/>
      <c r="H51" s="36"/>
      <c r="I51" s="36"/>
      <c r="J51" s="36"/>
      <c r="K51" s="36"/>
    </row>
  </sheetData>
  <mergeCells count="24">
    <mergeCell ref="A1:K1"/>
    <mergeCell ref="A2:K2"/>
    <mergeCell ref="C3:K3"/>
    <mergeCell ref="C4:K4"/>
    <mergeCell ref="C5:K5"/>
    <mergeCell ref="C6:K6"/>
    <mergeCell ref="C7:K7"/>
    <mergeCell ref="C8:K8"/>
    <mergeCell ref="C9:K9"/>
    <mergeCell ref="C10:K10"/>
    <mergeCell ref="C11:K11"/>
    <mergeCell ref="C12:K12"/>
    <mergeCell ref="C13:K13"/>
    <mergeCell ref="C14:K14"/>
    <mergeCell ref="C15:K15"/>
    <mergeCell ref="C16:K16"/>
    <mergeCell ref="C17:K17"/>
    <mergeCell ref="C18:K18"/>
    <mergeCell ref="C19:K19"/>
    <mergeCell ref="C20:K20"/>
    <mergeCell ref="C21:K21"/>
    <mergeCell ref="C22:K22"/>
    <mergeCell ref="C23:K23"/>
    <mergeCell ref="A51:K51"/>
  </mergeCells>
  <conditionalFormatting sqref="B13">
    <cfRule type="expression" dxfId="7" priority="40">
      <formula>B13="Check data"</formula>
    </cfRule>
  </conditionalFormatting>
  <conditionalFormatting sqref="B15">
    <cfRule type="expression" dxfId="8" priority="41">
      <formula>B15="Check data"</formula>
    </cfRule>
  </conditionalFormatting>
  <conditionalFormatting sqref="B16">
    <cfRule type="expression" dxfId="9" priority="42">
      <formula>B16="Check data"</formula>
    </cfRule>
  </conditionalFormatting>
  <conditionalFormatting sqref="B19">
    <cfRule type="expression" dxfId="10" priority="43">
      <formula>B19="Check data"</formula>
    </cfRule>
  </conditionalFormatting>
  <conditionalFormatting sqref="B20">
    <cfRule type="expression" dxfId="11" priority="44">
      <formula>B20="Check data"</formula>
    </cfRule>
  </conditionalFormatting>
  <conditionalFormatting sqref="B21">
    <cfRule type="expression" dxfId="12" priority="45">
      <formula>B21="Check data"</formula>
    </cfRule>
  </conditionalFormatting>
  <conditionalFormatting sqref="B23">
    <cfRule type="expression" dxfId="13" priority="50">
      <formula>B23&gt;0</formula>
    </cfRule>
  </conditionalFormatting>
  <conditionalFormatting sqref="B10">
    <cfRule type="expression" dxfId="14" priority="51">
      <formula>B10="No pay weeks in range"</formula>
    </cfRule>
  </conditionalFormatting>
  <conditionalFormatting sqref="C25:C49">
    <cfRule type="expression" dxfId="15" priority="60">
      <formula>AND(ISNUMBER($C25),$C25&lt;$B$6)</formula>
    </cfRule>
  </conditionalFormatting>
  <conditionalFormatting sqref="E25:E49">
    <cfRule type="expression" dxfId="16" priority="61">
      <formula>AND(ISNUMBER($E25),$E25&gt;$B$7)</formula>
    </cfRule>
  </conditionalFormatting>
  <conditionalFormatting sqref="F25:F49">
    <cfRule type="expression" dxfId="17" priority="62">
      <formula>AND(ISNUMBER($F25),$F25&gt;$B$9)</formula>
    </cfRule>
  </conditionalFormatting>
  <conditionalFormatting sqref="I25:I49">
    <cfRule type="expression" dxfId="18" priority="63">
      <formula>AND(ISNUMBER($I25),$I25&lt;$B$8)</formula>
    </cfRule>
  </conditionalFormatting>
  <conditionalFormatting sqref="K25:K49">
    <cfRule type="expression" dxfId="19" priority="64">
      <formula>AND(ISNUMBER($K25),$K25&gt;0)</formula>
    </cfRule>
    <cfRule type="expression" dxfId="20" priority="65">
      <formula>AND(ISNUMBER($K25),$K25=0)</formula>
    </cfRule>
  </conditionalFormatting>
  <dataValidations count="3">
    <dataValidation type="decimal" allowBlank="1" showErrorMessage="1" errorTitle="Invalid date" error="Enter a date from 1950 to 2099." sqref="B4:B5">
      <formula1>18264</formula1>
      <formula2>73050</formula2>
    </dataValidation>
    <dataValidation type="decimal" allowBlank="1" showErrorMessage="1" errorTitle="Invalid target" error="Enter a percentage from 0% to 100%." sqref="B6:B8">
      <formula1>0</formula1>
      <formula2>1</formula2>
    </dataValidation>
    <dataValidation type="decimal" allowBlank="1" showErrorMessage="1" errorTitle="Invalid hours" error="Enter hours from 0 to 1,000." sqref="B9">
      <formula1>0</formula1>
      <formula2>1000</formula2>
    </dataValidation>
  </dataValidations>
  <hyperlinks>
    <hyperlink ref="A51"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Technicians</vt:lpstr>
      <vt:lpstr>Jobs</vt:lpstr>
      <vt:lpstr>Hours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2026-11-04T10:07:49Z</dcterms:created>
  <dcterms:modified xsi:type="dcterms:W3CDTF">2026-11-04T10:07:49Z</dcterms:modified>
</cp:coreProperties>
</file>